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106a64d838cb66/Documents/"/>
    </mc:Choice>
  </mc:AlternateContent>
  <xr:revisionPtr revIDLastSave="556" documentId="13_ncr:40009_{11C9D2FE-BDF6-5C46-B9DE-A4DF0C4A6734}" xr6:coauthVersionLast="47" xr6:coauthVersionMax="47" xr10:uidLastSave="{E6180435-41A6-4155-83B6-C2F3BB0F0270}"/>
  <bookViews>
    <workbookView xWindow="-96" yWindow="-96" windowWidth="23232" windowHeight="12432" activeTab="3" xr2:uid="{00000000-000D-0000-FFFF-FFFF00000000}"/>
  </bookViews>
  <sheets>
    <sheet name="Country" sheetId="4" r:id="rId1"/>
    <sheet name="Category" sheetId="5" r:id="rId2"/>
    <sheet name="Months" sheetId="8" r:id="rId3"/>
    <sheet name="Crowdfunding" sheetId="1" r:id="rId4"/>
  </sheets>
  <calcPr calcId="191029"/>
  <pivotCaches>
    <pivotCache cacheId="5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S620" i="1"/>
  <c r="T636" i="1"/>
  <c r="S636" i="1"/>
  <c r="M636" i="1"/>
  <c r="I6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5" i="1"/>
  <c r="S226" i="1"/>
  <c r="S227" i="1"/>
  <c r="S230" i="1"/>
  <c r="S233" i="1"/>
  <c r="S234" i="1"/>
  <c r="S235" i="1"/>
  <c r="S237" i="1"/>
  <c r="S238" i="1"/>
  <c r="S239" i="1"/>
  <c r="S240" i="1"/>
  <c r="S241" i="1"/>
  <c r="S242" i="1"/>
  <c r="S244" i="1"/>
  <c r="S245" i="1"/>
  <c r="S246" i="1"/>
  <c r="S247" i="1"/>
  <c r="S248" i="1"/>
  <c r="S252" i="1"/>
  <c r="S253" i="1"/>
  <c r="S254" i="1"/>
  <c r="S255" i="1"/>
  <c r="S257" i="1"/>
  <c r="S258" i="1"/>
  <c r="S259" i="1"/>
  <c r="S260" i="1"/>
  <c r="S262" i="1"/>
  <c r="S263" i="1"/>
  <c r="S264" i="1"/>
  <c r="S266" i="1"/>
  <c r="S267" i="1"/>
  <c r="S268" i="1"/>
  <c r="S269" i="1"/>
  <c r="S270" i="1"/>
  <c r="S271" i="1"/>
  <c r="S274" i="1"/>
  <c r="S275" i="1"/>
  <c r="S276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3" i="1"/>
  <c r="S304" i="1"/>
  <c r="S305" i="1"/>
  <c r="S306" i="1"/>
  <c r="S307" i="1"/>
  <c r="S308" i="1"/>
  <c r="S310" i="1"/>
  <c r="S311" i="1"/>
  <c r="S313" i="1"/>
  <c r="S314" i="1"/>
  <c r="S315" i="1"/>
  <c r="S316" i="1"/>
  <c r="S317" i="1"/>
  <c r="S318" i="1"/>
  <c r="S319" i="1"/>
  <c r="S320" i="1"/>
  <c r="S321" i="1"/>
  <c r="S323" i="1"/>
  <c r="S324" i="1"/>
  <c r="S325" i="1"/>
  <c r="S326" i="1"/>
  <c r="S327" i="1"/>
  <c r="S328" i="1"/>
  <c r="S329" i="1"/>
  <c r="S330" i="1"/>
  <c r="S332" i="1"/>
  <c r="S333" i="1"/>
  <c r="S334" i="1"/>
  <c r="S335" i="1"/>
  <c r="S336" i="1"/>
  <c r="S337" i="1"/>
  <c r="S338" i="1"/>
  <c r="S339" i="1"/>
  <c r="S340" i="1"/>
  <c r="S341" i="1"/>
  <c r="S343" i="1"/>
  <c r="S344" i="1"/>
  <c r="S345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5" i="1"/>
  <c r="S386" i="1"/>
  <c r="S388" i="1"/>
  <c r="S389" i="1"/>
  <c r="S390" i="1"/>
  <c r="S391" i="1"/>
  <c r="S394" i="1"/>
  <c r="S395" i="1"/>
  <c r="S396" i="1"/>
  <c r="S397" i="1"/>
  <c r="S398" i="1"/>
  <c r="S399" i="1"/>
  <c r="S400" i="1"/>
  <c r="S401" i="1"/>
  <c r="S403" i="1"/>
  <c r="S404" i="1"/>
  <c r="S405" i="1"/>
  <c r="S406" i="1"/>
  <c r="S407" i="1"/>
  <c r="S408" i="1"/>
  <c r="S409" i="1"/>
  <c r="S410" i="1"/>
  <c r="S411" i="1"/>
  <c r="S413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8" i="1"/>
  <c r="S429" i="1"/>
  <c r="S430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5" i="1"/>
  <c r="S466" i="1"/>
  <c r="S468" i="1"/>
  <c r="S469" i="1"/>
  <c r="S470" i="1"/>
  <c r="S471" i="1"/>
  <c r="S472" i="1"/>
  <c r="S473" i="1"/>
  <c r="S474" i="1"/>
  <c r="S475" i="1"/>
  <c r="S476" i="1"/>
  <c r="S479" i="1"/>
  <c r="S480" i="1"/>
  <c r="S481" i="1"/>
  <c r="S483" i="1"/>
  <c r="S485" i="1"/>
  <c r="S486" i="1"/>
  <c r="S487" i="1"/>
  <c r="S489" i="1"/>
  <c r="S490" i="1"/>
  <c r="S491" i="1"/>
  <c r="S493" i="1"/>
  <c r="S494" i="1"/>
  <c r="S496" i="1"/>
  <c r="S497" i="1"/>
  <c r="S498" i="1"/>
  <c r="S499" i="1"/>
  <c r="S500" i="1"/>
  <c r="S501" i="1"/>
  <c r="S502" i="1"/>
  <c r="S503" i="1"/>
  <c r="S505" i="1"/>
  <c r="S506" i="1"/>
  <c r="S508" i="1"/>
  <c r="S509" i="1"/>
  <c r="S510" i="1"/>
  <c r="S511" i="1"/>
  <c r="S512" i="1"/>
  <c r="S513" i="1"/>
  <c r="S515" i="1"/>
  <c r="S516" i="1"/>
  <c r="S517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4" i="1"/>
  <c r="S535" i="1"/>
  <c r="S536" i="1"/>
  <c r="S537" i="1"/>
  <c r="S539" i="1"/>
  <c r="S541" i="1"/>
  <c r="S544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6" i="1"/>
  <c r="S577" i="1"/>
  <c r="S578" i="1"/>
  <c r="S579" i="1"/>
  <c r="S580" i="1"/>
  <c r="S581" i="1"/>
  <c r="S582" i="1"/>
  <c r="S583" i="1"/>
  <c r="S585" i="1"/>
  <c r="S586" i="1"/>
  <c r="S588" i="1"/>
  <c r="S589" i="1"/>
  <c r="S590" i="1"/>
  <c r="S591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1" i="1"/>
  <c r="S623" i="1"/>
  <c r="S624" i="1"/>
  <c r="S625" i="1"/>
  <c r="S627" i="1"/>
  <c r="S628" i="1"/>
  <c r="S629" i="1"/>
  <c r="S630" i="1"/>
  <c r="S631" i="1"/>
  <c r="S632" i="1"/>
  <c r="S633" i="1"/>
  <c r="S634" i="1"/>
  <c r="S635" i="1"/>
  <c r="S637" i="1"/>
  <c r="S638" i="1"/>
  <c r="S639" i="1"/>
  <c r="S640" i="1"/>
  <c r="S641" i="1"/>
  <c r="S642" i="1"/>
  <c r="S643" i="1"/>
  <c r="S644" i="1"/>
  <c r="S645" i="1"/>
  <c r="S646" i="1"/>
  <c r="S647" i="1"/>
  <c r="S650" i="1"/>
  <c r="S651" i="1"/>
  <c r="S652" i="1"/>
  <c r="S653" i="1"/>
  <c r="S654" i="1"/>
  <c r="S655" i="1"/>
  <c r="S656" i="1"/>
  <c r="S658" i="1"/>
  <c r="S659" i="1"/>
  <c r="S660" i="1"/>
  <c r="S661" i="1"/>
  <c r="S662" i="1"/>
  <c r="S663" i="1"/>
  <c r="S664" i="1"/>
  <c r="S665" i="1"/>
  <c r="S666" i="1"/>
  <c r="S667" i="1"/>
  <c r="S668" i="1"/>
  <c r="S670" i="1"/>
  <c r="S671" i="1"/>
  <c r="S672" i="1"/>
  <c r="S673" i="1"/>
  <c r="S674" i="1"/>
  <c r="S675" i="1"/>
  <c r="S680" i="1"/>
  <c r="S681" i="1"/>
  <c r="S683" i="1"/>
  <c r="S684" i="1"/>
  <c r="S685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6" i="1"/>
  <c r="S708" i="1"/>
  <c r="S709" i="1"/>
  <c r="S710" i="1"/>
  <c r="S711" i="1"/>
  <c r="S712" i="1"/>
  <c r="S713" i="1"/>
  <c r="S714" i="1"/>
  <c r="S716" i="1"/>
  <c r="S718" i="1"/>
  <c r="S719" i="1"/>
  <c r="S720" i="1"/>
  <c r="S722" i="1"/>
  <c r="S723" i="1"/>
  <c r="S724" i="1"/>
  <c r="S725" i="1"/>
  <c r="S726" i="1"/>
  <c r="S728" i="1"/>
  <c r="S729" i="1"/>
  <c r="S730" i="1"/>
  <c r="S731" i="1"/>
  <c r="S732" i="1"/>
  <c r="S733" i="1"/>
  <c r="S734" i="1"/>
  <c r="S735" i="1"/>
  <c r="S736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4" i="1"/>
  <c r="S756" i="1"/>
  <c r="S757" i="1"/>
  <c r="S758" i="1"/>
  <c r="S759" i="1"/>
  <c r="S760" i="1"/>
  <c r="S761" i="1"/>
  <c r="S763" i="1"/>
  <c r="S764" i="1"/>
  <c r="S765" i="1"/>
  <c r="S766" i="1"/>
  <c r="S767" i="1"/>
  <c r="S768" i="1"/>
  <c r="S770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6" i="1"/>
  <c r="S797" i="1"/>
  <c r="S799" i="1"/>
  <c r="S800" i="1"/>
  <c r="S801" i="1"/>
  <c r="S802" i="1"/>
  <c r="S805" i="1"/>
  <c r="S806" i="1"/>
  <c r="S807" i="1"/>
  <c r="S808" i="1"/>
  <c r="S809" i="1"/>
  <c r="S810" i="1"/>
  <c r="S811" i="1"/>
  <c r="S812" i="1"/>
  <c r="S816" i="1"/>
  <c r="S817" i="1"/>
  <c r="S818" i="1"/>
  <c r="S820" i="1"/>
  <c r="S822" i="1"/>
  <c r="S823" i="1"/>
  <c r="S824" i="1"/>
  <c r="S825" i="1"/>
  <c r="S827" i="1"/>
  <c r="S828" i="1"/>
  <c r="S829" i="1"/>
  <c r="S830" i="1"/>
  <c r="S831" i="1"/>
  <c r="S832" i="1"/>
  <c r="S836" i="1"/>
  <c r="S837" i="1"/>
  <c r="S838" i="1"/>
  <c r="S839" i="1"/>
  <c r="S840" i="1"/>
  <c r="S841" i="1"/>
  <c r="S842" i="1"/>
  <c r="S843" i="1"/>
  <c r="S844" i="1"/>
  <c r="S846" i="1"/>
  <c r="S847" i="1"/>
  <c r="S848" i="1"/>
  <c r="S849" i="1"/>
  <c r="S850" i="1"/>
  <c r="S851" i="1"/>
  <c r="S852" i="1"/>
  <c r="S853" i="1"/>
  <c r="S855" i="1"/>
  <c r="S857" i="1"/>
  <c r="S858" i="1"/>
  <c r="S859" i="1"/>
  <c r="S860" i="1"/>
  <c r="S861" i="1"/>
  <c r="S862" i="1"/>
  <c r="S863" i="1"/>
  <c r="S864" i="1"/>
  <c r="S865" i="1"/>
  <c r="S866" i="1"/>
  <c r="S867" i="1"/>
  <c r="S869" i="1"/>
  <c r="S870" i="1"/>
  <c r="S871" i="1"/>
  <c r="S872" i="1"/>
  <c r="S873" i="1"/>
  <c r="S874" i="1"/>
  <c r="S877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5" i="1"/>
  <c r="S896" i="1"/>
  <c r="S897" i="1"/>
  <c r="S898" i="1"/>
  <c r="S899" i="1"/>
  <c r="S900" i="1"/>
  <c r="S901" i="1"/>
  <c r="S902" i="1"/>
  <c r="S903" i="1"/>
  <c r="S904" i="1"/>
  <c r="S907" i="1"/>
  <c r="S908" i="1"/>
  <c r="S909" i="1"/>
  <c r="S911" i="1"/>
  <c r="S912" i="1"/>
  <c r="S913" i="1"/>
  <c r="S914" i="1"/>
  <c r="S915" i="1"/>
  <c r="S916" i="1"/>
  <c r="S917" i="1"/>
  <c r="S919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2" i="1"/>
  <c r="S943" i="1"/>
  <c r="S944" i="1"/>
  <c r="S945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2" i="1"/>
  <c r="S964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1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6" i="1"/>
  <c r="S17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4" i="1"/>
  <c r="S35" i="1"/>
  <c r="S36" i="1"/>
  <c r="S37" i="1"/>
  <c r="S38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8" i="1"/>
  <c r="S79" i="1"/>
  <c r="S81" i="1"/>
  <c r="S83" i="1"/>
  <c r="S85" i="1"/>
  <c r="S86" i="1"/>
  <c r="S87" i="1"/>
  <c r="S88" i="1"/>
  <c r="S89" i="1"/>
  <c r="S91" i="1"/>
  <c r="S92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4" i="1"/>
  <c r="S115" i="1"/>
  <c r="S116" i="1"/>
  <c r="S118" i="1"/>
  <c r="S119" i="1"/>
  <c r="S121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60" i="1"/>
  <c r="S161" i="1"/>
  <c r="S162" i="1"/>
  <c r="S163" i="1"/>
  <c r="S164" i="1"/>
  <c r="S166" i="1"/>
  <c r="S167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S33" i="1" s="1"/>
  <c r="I50" i="1"/>
  <c r="I51" i="1"/>
  <c r="I52" i="1"/>
  <c r="I53" i="1"/>
  <c r="I54" i="1"/>
  <c r="I55" i="1"/>
  <c r="I56" i="1"/>
  <c r="I57" i="1"/>
  <c r="I58" i="1"/>
  <c r="I59" i="1"/>
  <c r="I60" i="1"/>
  <c r="I61" i="1"/>
  <c r="S45" i="1" s="1"/>
  <c r="I62" i="1"/>
  <c r="S46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S59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S82" i="1" s="1"/>
  <c r="I99" i="1"/>
  <c r="I100" i="1"/>
  <c r="I101" i="1"/>
  <c r="I102" i="1"/>
  <c r="I103" i="1"/>
  <c r="I104" i="1"/>
  <c r="I105" i="1"/>
  <c r="I106" i="1"/>
  <c r="I107" i="1"/>
  <c r="I108" i="1"/>
  <c r="I109" i="1"/>
  <c r="S93" i="1" s="1"/>
  <c r="I110" i="1"/>
  <c r="S94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S117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S251" i="1" s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S359" i="1" s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S431" i="1" s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S467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S575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S587" i="1" s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S648" i="1" s="1"/>
  <c r="I665" i="1"/>
  <c r="S649" i="1" s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S707" i="1" s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S721" i="1" s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S755" i="1" s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S769" i="1" s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S803" i="1" s="1"/>
  <c r="I820" i="1"/>
  <c r="S804" i="1" s="1"/>
  <c r="I821" i="1"/>
  <c r="I822" i="1"/>
  <c r="I823" i="1"/>
  <c r="I824" i="1"/>
  <c r="I825" i="1"/>
  <c r="I826" i="1"/>
  <c r="I827" i="1"/>
  <c r="I828" i="1"/>
  <c r="I829" i="1"/>
  <c r="I830" i="1"/>
  <c r="I831" i="1"/>
  <c r="S815" i="1" s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S875" i="1" s="1"/>
  <c r="I892" i="1"/>
  <c r="S876" i="1" s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S947" i="1" s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S961" i="1" s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S113" i="1" l="1"/>
  <c r="S165" i="1"/>
  <c r="S126" i="1"/>
  <c r="S122" i="1"/>
  <c r="S77" i="1"/>
  <c r="S173" i="1"/>
  <c r="S90" i="1"/>
  <c r="S140" i="1"/>
  <c r="S80" i="1"/>
  <c r="S982" i="1"/>
  <c r="S946" i="1"/>
  <c r="S910" i="1"/>
  <c r="S826" i="1"/>
  <c r="S814" i="1"/>
  <c r="S682" i="1"/>
  <c r="S622" i="1"/>
  <c r="S538" i="1"/>
  <c r="S514" i="1"/>
  <c r="S478" i="1"/>
  <c r="S346" i="1"/>
  <c r="S322" i="1"/>
  <c r="S250" i="1"/>
  <c r="S139" i="1"/>
  <c r="S813" i="1"/>
  <c r="S753" i="1"/>
  <c r="S717" i="1"/>
  <c r="S705" i="1"/>
  <c r="S669" i="1"/>
  <c r="S657" i="1"/>
  <c r="S477" i="1"/>
  <c r="S393" i="1"/>
  <c r="S309" i="1"/>
  <c r="S273" i="1"/>
  <c r="S261" i="1"/>
  <c r="S249" i="1"/>
  <c r="S18" i="1"/>
  <c r="S980" i="1"/>
  <c r="S920" i="1"/>
  <c r="S584" i="1"/>
  <c r="S488" i="1"/>
  <c r="S464" i="1"/>
  <c r="S392" i="1"/>
  <c r="S272" i="1"/>
  <c r="S236" i="1"/>
  <c r="S224" i="1"/>
  <c r="S835" i="1"/>
  <c r="S727" i="1"/>
  <c r="S715" i="1"/>
  <c r="S679" i="1"/>
  <c r="S607" i="1"/>
  <c r="S451" i="1"/>
  <c r="S427" i="1"/>
  <c r="S331" i="1"/>
  <c r="S124" i="1"/>
  <c r="S100" i="1"/>
  <c r="S40" i="1"/>
  <c r="S918" i="1"/>
  <c r="S906" i="1"/>
  <c r="S894" i="1"/>
  <c r="S834" i="1"/>
  <c r="S798" i="1"/>
  <c r="S762" i="1"/>
  <c r="S738" i="1"/>
  <c r="S678" i="1"/>
  <c r="S558" i="1"/>
  <c r="S450" i="1"/>
  <c r="S414" i="1"/>
  <c r="S402" i="1"/>
  <c r="S342" i="1"/>
  <c r="S159" i="1"/>
  <c r="S123" i="1"/>
  <c r="S39" i="1"/>
  <c r="S27" i="1"/>
  <c r="S965" i="1"/>
  <c r="S941" i="1"/>
  <c r="S905" i="1"/>
  <c r="S881" i="1"/>
  <c r="S845" i="1"/>
  <c r="S833" i="1"/>
  <c r="S821" i="1"/>
  <c r="S737" i="1"/>
  <c r="S677" i="1"/>
  <c r="S593" i="1"/>
  <c r="S545" i="1"/>
  <c r="S533" i="1"/>
  <c r="S940" i="1"/>
  <c r="S868" i="1"/>
  <c r="S856" i="1"/>
  <c r="S676" i="1"/>
  <c r="S592" i="1"/>
  <c r="S532" i="1"/>
  <c r="S484" i="1"/>
  <c r="S412" i="1"/>
  <c r="S256" i="1"/>
  <c r="S232" i="1"/>
  <c r="S208" i="1"/>
  <c r="S963" i="1"/>
  <c r="S819" i="1"/>
  <c r="S795" i="1"/>
  <c r="S771" i="1"/>
  <c r="S543" i="1"/>
  <c r="S531" i="1"/>
  <c r="S507" i="1"/>
  <c r="S495" i="1"/>
  <c r="S387" i="1"/>
  <c r="S243" i="1"/>
  <c r="S231" i="1"/>
  <c r="S120" i="1"/>
  <c r="S84" i="1"/>
  <c r="S878" i="1"/>
  <c r="S854" i="1"/>
  <c r="S686" i="1"/>
  <c r="S626" i="1"/>
  <c r="S542" i="1"/>
  <c r="S518" i="1"/>
  <c r="S482" i="1"/>
  <c r="S302" i="1"/>
  <c r="S278" i="1"/>
  <c r="S168" i="1"/>
  <c r="S277" i="1"/>
  <c r="S265" i="1"/>
  <c r="S229" i="1"/>
  <c r="S540" i="1"/>
  <c r="S504" i="1"/>
  <c r="S492" i="1"/>
  <c r="S384" i="1"/>
  <c r="S360" i="1"/>
  <c r="S312" i="1"/>
  <c r="S228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<sst xmlns="http://schemas.openxmlformats.org/spreadsheetml/2006/main" count="6102" uniqueCount="2086">
  <si>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</si>
  <si>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</si>
  <si>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</si>
  <si>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</si>
  <si>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</si>
  <si>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</si>
  <si>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</si>
  <si>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</si>
  <si>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</si>
  <si>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</si>
  <si>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</si>
  <si>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</si>
  <si>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</si>
  <si>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</si>
  <si>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</si>
  <si>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</si>
  <si>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</si>
  <si>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</si>
  <si>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</si>
  <si>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</si>
  <si>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</si>
  <si>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</si>
  <si>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</si>
  <si>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</si>
  <si>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</si>
  <si>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</si>
  <si>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</si>
  <si>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</si>
  <si>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</si>
  <si>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</si>
  <si>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</si>
  <si>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</si>
  <si>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</si>
  <si>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</si>
  <si>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</si>
  <si>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</si>
  <si>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</si>
  <si>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</si>
  <si>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</si>
  <si>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</si>
  <si>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</si>
  <si>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</si>
  <si>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</si>
  <si>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</si>
  <si>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</si>
  <si>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</si>
  <si>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</si>
  <si>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</si>
  <si>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</si>
  <si>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</si>
  <si>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</si>
  <si>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</si>
  <si>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</si>
  <si>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</si>
  <si>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</si>
  <si>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</si>
  <si>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</si>
  <si>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</si>
  <si>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</si>
  <si>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</si>
  <si>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</si>
  <si>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</si>
  <si>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</si>
  <si>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</si>
  <si>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</si>
  <si>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</si>
  <si>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</si>
  <si>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</si>
  <si>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</si>
  <si>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</si>
  <si>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</si>
  <si>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</si>
  <si>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</si>
  <si>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</si>
  <si>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</si>
  <si>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</si>
  <si>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</si>
  <si>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</si>
  <si>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</si>
  <si>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</si>
  <si>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</si>
  <si>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</si>
  <si>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</si>
  <si>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</si>
  <si>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</si>
  <si>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</si>
  <si>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</si>
  <si>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</si>
  <si>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</si>
  <si>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</si>
  <si>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</si>
  <si>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</si>
  <si>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</si>
  <si>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</si>
  <si>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</si>
  <si>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</si>
  <si>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</si>
  <si>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</si>
  <si>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</si>
  <si>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</si>
  <si>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</si>
  <si>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</si>
  <si>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</si>
  <si>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</si>
  <si>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</si>
  <si>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</si>
  <si>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</si>
  <si>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</si>
  <si>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</si>
  <si>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</si>
  <si>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</si>
  <si>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</si>
  <si>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</si>
  <si>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</si>
  <si>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</si>
  <si>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</si>
  <si>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</si>
  <si>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</si>
  <si>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</si>
  <si>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</si>
  <si>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</si>
  <si>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</si>
  <si>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</si>
  <si>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</si>
  <si>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</si>
  <si>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</si>
  <si>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</si>
  <si>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</si>
  <si>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</si>
  <si>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</si>
  <si>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</si>
  <si>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</si>
  <si>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</si>
  <si>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</si>
  <si>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</si>
  <si>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</si>
  <si>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</si>
  <si>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</si>
  <si>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</si>
  <si>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</si>
  <si>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</si>
  <si>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</si>
  <si>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</si>
  <si>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</si>
  <si>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</si>
  <si>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</si>
  <si>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</si>
  <si>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</si>
  <si>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</si>
  <si>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</si>
  <si>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</si>
  <si>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</si>
  <si>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</si>
  <si>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</si>
  <si>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</si>
  <si>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</si>
  <si>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</si>
  <si>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</si>
  <si>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</si>
  <si>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</si>
  <si>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</si>
  <si>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</si>
  <si>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</si>
  <si>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</si>
  <si>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</si>
  <si>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</si>
  <si>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</si>
  <si>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</si>
  <si>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</si>
  <si>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</si>
  <si>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</si>
  <si>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</si>
  <si>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</si>
  <si>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</si>
  <si>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</si>
  <si>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</si>
  <si>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</si>
  <si>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</si>
  <si>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</si>
  <si>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</si>
  <si>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</si>
  <si>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</si>
  <si>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</si>
  <si>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</si>
  <si>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</si>
  <si>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</si>
  <si>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</si>
  <si>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</si>
  <si>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</si>
  <si>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</si>
  <si>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</si>
  <si>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</si>
  <si>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</si>
  <si>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</si>
  <si>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</si>
  <si>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</si>
  <si>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</si>
  <si>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</si>
  <si>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</si>
  <si>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</si>
  <si>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</si>
  <si>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</si>
  <si>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</si>
  <si>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</si>
  <si>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</si>
  <si>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</si>
  <si>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</si>
  <si>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</si>
  <si>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</si>
  <si>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</si>
  <si>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</si>
  <si>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</si>
  <si>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</si>
  <si>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</si>
  <si>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</si>
  <si>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</si>
  <si>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</si>
  <si>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</si>
  <si>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</si>
  <si>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</si>
  <si>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</si>
  <si>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</si>
  <si>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</si>
  <si>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</si>
  <si>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</si>
  <si>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</si>
  <si>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</si>
  <si>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</si>
  <si>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</si>
  <si>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</si>
  <si>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</si>
  <si>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</si>
  <si>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</si>
  <si>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</si>
  <si>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</si>
  <si>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</si>
  <si>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</si>
  <si>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</si>
  <si>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</si>
  <si>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</si>
  <si>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</si>
  <si>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</si>
  <si>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</si>
  <si>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</si>
  <si>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</si>
  <si>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</si>
  <si>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</si>
  <si>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</si>
  <si>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</si>
  <si>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</si>
  <si>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</si>
  <si>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</si>
  <si>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</si>
  <si>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</si>
  <si>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</si>
  <si>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</si>
  <si>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</si>
  <si>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</si>
  <si>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</si>
  <si>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</si>
  <si>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</si>
  <si>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</si>
  <si>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</si>
  <si>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</si>
  <si>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</si>
  <si>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</si>
  <si>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</si>
  <si>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</si>
  <si>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</si>
  <si>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</si>
  <si>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</si>
  <si>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</si>
  <si>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</si>
  <si>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</si>
  <si>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</si>
  <si>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</si>
  <si>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</si>
  <si>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</si>
  <si>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</si>
  <si>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</si>
  <si>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</si>
  <si>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</si>
  <si>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</si>
  <si>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</si>
  <si>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</si>
  <si>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</si>
  <si>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</si>
  <si>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</si>
  <si>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</si>
  <si>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</si>
  <si>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</si>
  <si>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</si>
  <si>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</si>
  <si>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</si>
  <si>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</si>
  <si>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</si>
  <si>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</si>
  <si>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</si>
  <si>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</si>
  <si>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</si>
  <si>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</si>
  <si>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</si>
  <si>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</si>
  <si>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</si>
  <si>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</si>
  <si>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</si>
  <si>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</si>
  <si>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</si>
  <si>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</si>
  <si>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</si>
  <si>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</si>
  <si>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</si>
  <si>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</si>
  <si>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</si>
  <si>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</si>
  <si>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</si>
  <si>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</si>
  <si>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</si>
  <si>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</si>
  <si>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</si>
  <si>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</si>
  <si>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</si>
  <si>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</si>
  <si>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</si>
  <si>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</si>
  <si>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</si>
  <si>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</si>
  <si>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</si>
  <si>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</si>
  <si>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</si>
  <si>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</si>
  <si>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</si>
  <si>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</si>
  <si>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</si>
  <si>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</si>
  <si>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</si>
  <si>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</si>
  <si>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</si>
  <si>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</si>
  <si>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</si>
  <si>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</si>
  <si>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</si>
  <si>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</si>
  <si>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</si>
  <si>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</si>
  <si>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</si>
  <si>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</si>
  <si>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</si>
  <si>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</si>
  <si>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</si>
  <si>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</si>
  <si>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</si>
  <si>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</si>
  <si>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</si>
  <si>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</si>
  <si>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</si>
  <si>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</si>
  <si>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</si>
  <si>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</si>
  <si>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</si>
  <si>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</si>
  <si>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</si>
  <si>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</si>
  <si>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</si>
  <si>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</si>
  <si>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</si>
  <si>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</si>
  <si>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</si>
  <si>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</si>
  <si>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</si>
  <si>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</si>
  <si>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</si>
  <si>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</si>
  <si>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</si>
  <si>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</si>
  <si>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</si>
  <si>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</si>
  <si>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</si>
  <si>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</si>
  <si>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</si>
  <si>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</si>
  <si>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</si>
  <si>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</si>
  <si>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</si>
  <si>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</si>
  <si>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</si>
  <si>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</si>
  <si>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</si>
  <si>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</si>
  <si>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</si>
  <si>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</si>
  <si>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</si>
  <si>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</si>
  <si>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</si>
  <si>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</si>
  <si>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</si>
  <si>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</si>
  <si>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</si>
  <si>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</si>
  <si>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</si>
  <si>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</si>
  <si>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</si>
  <si>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</si>
  <si>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</si>
  <si>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</si>
  <si>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</si>
  <si>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</si>
  <si>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</si>
  <si>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</si>
  <si>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</si>
  <si>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</si>
  <si>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</si>
  <si>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</si>
  <si>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</si>
  <si>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</si>
  <si>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</si>
  <si>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</si>
  <si>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</si>
  <si>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</si>
  <si>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</si>
  <si>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</si>
  <si>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</si>
  <si>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</si>
  <si>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</si>
  <si>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</si>
  <si>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</si>
  <si>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</si>
  <si>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</si>
  <si>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</si>
  <si>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</si>
  <si>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</si>
  <si>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</si>
  <si>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</si>
  <si>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</si>
  <si>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</si>
  <si>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</si>
  <si>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</si>
  <si>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</si>
  <si>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</si>
  <si>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</si>
  <si>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</si>
  <si>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</si>
  <si>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</si>
  <si>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</si>
  <si>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</si>
  <si>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</si>
  <si>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</si>
  <si>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</si>
  <si>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</si>
  <si>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</si>
  <si>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</si>
  <si>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</si>
  <si>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</si>
  <si>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</si>
  <si>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</si>
  <si>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</si>
  <si>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</si>
  <si>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</si>
  <si>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</si>
  <si>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</si>
  <si>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</si>
  <si>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</si>
  <si>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</si>
  <si>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</si>
  <si>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</si>
  <si>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</si>
  <si>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</si>
  <si>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</si>
  <si>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</si>
  <si>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</si>
  <si>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</si>
  <si>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</si>
  <si>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</si>
  <si>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</si>
  <si>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</si>
  <si>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</si>
  <si>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</si>
  <si>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</si>
  <si>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</si>
  <si>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</si>
  <si>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</si>
  <si>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</si>
  <si>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</si>
  <si>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</si>
  <si>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</si>
  <si>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</si>
  <si>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</si>
  <si>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</si>
  <si>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</si>
  <si>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</si>
  <si>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</si>
  <si>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</si>
  <si>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</si>
  <si>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</si>
  <si>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</si>
  <si>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</si>
  <si>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</si>
  <si>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</si>
  <si>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</si>
  <si>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</si>
  <si>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</si>
  <si>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</si>
  <si>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</si>
  <si>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</si>
  <si>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</si>
  <si>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</si>
  <si>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</si>
  <si>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</si>
  <si>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</si>
  <si>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</si>
  <si>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</si>
  <si>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</si>
  <si>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</si>
  <si>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</si>
  <si>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</si>
  <si>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</si>
  <si>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</si>
  <si>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</si>
  <si>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</si>
  <si>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</si>
  <si>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</si>
  <si>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</si>
  <si>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</si>
  <si>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</si>
  <si>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</si>
  <si>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</si>
  <si>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</si>
  <si>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</si>
  <si>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</si>
  <si>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</si>
  <si>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</si>
  <si>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</si>
  <si>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</si>
  <si>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</si>
  <si>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</si>
  <si>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</si>
  <si>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</si>
  <si>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</si>
  <si>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</si>
  <si>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</si>
  <si>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</si>
  <si>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</si>
  <si>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</si>
  <si>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</si>
  <si>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</si>
  <si>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</si>
  <si>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</si>
  <si>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</si>
  <si>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</si>
  <si>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</si>
  <si>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</si>
  <si>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</si>
  <si>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</si>
  <si>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</si>
  <si>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</si>
  <si>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</si>
  <si>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</si>
  <si>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</si>
  <si>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</si>
  <si>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</si>
  <si>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</si>
  <si>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</si>
  <si>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</si>
  <si>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</si>
  <si>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</si>
  <si>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</si>
  <si>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</si>
  <si>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</si>
  <si>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</si>
  <si>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</si>
  <si>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</si>
  <si>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</si>
  <si>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</si>
  <si>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</si>
  <si>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</si>
  <si>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</si>
  <si>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</si>
  <si>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</si>
  <si>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</si>
  <si>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</si>
  <si>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</si>
  <si>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</si>
  <si>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</si>
  <si>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</si>
  <si>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</si>
  <si>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</si>
  <si>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</si>
  <si>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</si>
  <si>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</si>
  <si>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</si>
  <si>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</si>
  <si>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</si>
  <si>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</si>
  <si>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</si>
  <si>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</si>
  <si>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</si>
  <si>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</si>
  <si>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</si>
  <si>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</si>
  <si>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</si>
  <si>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</si>
  <si>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</si>
  <si>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</si>
  <si>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</si>
  <si>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</si>
  <si>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</si>
  <si>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</si>
  <si>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</si>
  <si>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</si>
  <si>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</si>
  <si>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</si>
  <si>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</si>
  <si>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</si>
  <si>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</si>
  <si>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</si>
  <si>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</si>
  <si>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</si>
  <si>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</si>
  <si>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</si>
  <si>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</si>
  <si>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</si>
  <si>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</si>
  <si>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</si>
  <si>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</si>
  <si>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</si>
  <si>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</si>
  <si>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</si>
  <si>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</si>
  <si>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</si>
  <si>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</si>
  <si>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</si>
  <si>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</si>
  <si>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</si>
  <si>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</si>
  <si>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</si>
  <si>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</si>
  <si>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</si>
  <si>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</si>
  <si>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</si>
  <si>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</si>
  <si>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</si>
  <si>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</si>
  <si>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</si>
  <si>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</si>
  <si>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</si>
  <si>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</si>
  <si>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</si>
  <si>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</si>
  <si>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</si>
  <si>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</si>
  <si>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</si>
  <si>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</si>
  <si>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</si>
  <si>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</si>
  <si>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</si>
  <si>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</si>
  <si>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</si>
  <si>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</si>
  <si>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</si>
  <si>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</si>
  <si>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</si>
  <si>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</si>
  <si>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</si>
  <si>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</si>
  <si>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</si>
  <si>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</si>
  <si>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</si>
  <si>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</si>
  <si>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</si>
  <si>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</si>
  <si>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</si>
  <si>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</si>
  <si>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</si>
  <si>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</si>
  <si>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</si>
  <si>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</si>
  <si>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</si>
  <si>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</si>
  <si>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</si>
  <si>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</si>
  <si>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</si>
  <si>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</si>
  <si>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</si>
  <si>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</si>
  <si>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</si>
  <si>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</si>
  <si>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</si>
  <si>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</si>
  <si>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</si>
  <si>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</si>
  <si>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</si>
  <si>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</si>
  <si>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</si>
  <si>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</si>
  <si>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</si>
  <si>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</si>
  <si>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</si>
  <si>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</si>
  <si>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</si>
  <si>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</si>
  <si>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</si>
  <si>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</si>
  <si>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</si>
  <si>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</si>
  <si>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</si>
  <si>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</si>
  <si>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</si>
  <si>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</si>
  <si>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</si>
  <si>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</si>
  <si>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</si>
  <si>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</si>
  <si>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</si>
  <si>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</si>
  <si>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</si>
  <si>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</si>
  <si>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</si>
  <si>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</si>
  <si>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</si>
  <si>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</si>
  <si>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</si>
  <si>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</si>
  <si>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</si>
  <si>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</si>
  <si>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</si>
  <si>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</si>
  <si>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</si>
  <si>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</si>
  <si>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</si>
  <si>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</si>
  <si>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</si>
  <si>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</si>
  <si>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</si>
  <si>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</si>
  <si>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</si>
  <si>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</si>
  <si>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</si>
  <si>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</si>
  <si>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</si>
  <si>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</si>
  <si>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</si>
  <si>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</si>
  <si>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</si>
  <si>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</si>
  <si>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</si>
  <si>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</si>
  <si>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</si>
  <si>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</si>
  <si>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</si>
  <si>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</si>
  <si>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</si>
  <si>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</si>
  <si>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</si>
  <si>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</si>
  <si>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</si>
  <si>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</si>
  <si>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</si>
  <si>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</si>
  <si>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</si>
  <si>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</si>
  <si>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</si>
  <si>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</si>
  <si>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</si>
  <si>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</si>
  <si>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</si>
  <si>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</si>
  <si>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</si>
  <si>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</si>
  <si>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</si>
  <si>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</si>
  <si>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</si>
  <si>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</si>
  <si>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</si>
  <si>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</si>
  <si>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</si>
  <si>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</si>
  <si>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</si>
  <si>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</si>
  <si>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</si>
  <si>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</si>
  <si>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</si>
  <si>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</si>
  <si>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</si>
  <si>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</si>
  <si>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</si>
  <si>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</si>
  <si>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</si>
  <si>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</si>
  <si>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</si>
  <si>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</si>
  <si>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</si>
  <si>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</si>
  <si>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</si>
  <si>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</si>
  <si>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</si>
  <si>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</si>
  <si>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</si>
  <si>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</si>
  <si>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</si>
  <si>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</si>
  <si>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</si>
  <si>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</si>
  <si>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</si>
  <si>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</si>
  <si>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</si>
  <si>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</si>
  <si>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</si>
  <si>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</si>
  <si>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</si>
  <si>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</si>
  <si>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</si>
  <si>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</si>
  <si>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</si>
  <si>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</si>
  <si>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</si>
  <si>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</si>
  <si>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</si>
  <si>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</si>
  <si>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</si>
  <si>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</si>
  <si>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</si>
  <si>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</si>
  <si>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</si>
  <si>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</si>
  <si>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</si>
  <si>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</si>
  <si>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</si>
  <si>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</si>
  <si>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</si>
  <si>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</si>
  <si>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</si>
  <si>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</si>
  <si>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</si>
  <si>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</si>
  <si>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</si>
  <si>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</si>
  <si>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</si>
  <si>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</si>
  <si>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</si>
  <si>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</si>
  <si>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</si>
  <si>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</si>
  <si>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</si>
  <si>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</si>
  <si>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</si>
  <si>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</si>
  <si>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</si>
  <si>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</si>
  <si>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</si>
  <si>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</si>
  <si>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</si>
  <si>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</si>
  <si>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</si>
  <si>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</si>
  <si>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</si>
  <si>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</si>
  <si>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</si>
  <si>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</si>
  <si>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</si>
  <si>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</si>
  <si>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</si>
  <si>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</si>
  <si>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</si>
  <si>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</si>
  <si>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</si>
  <si>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</si>
  <si>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</si>
  <si>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</si>
  <si>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</si>
  <si>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</si>
  <si>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</si>
  <si>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</si>
  <si>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</si>
  <si>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</si>
  <si>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</si>
  <si>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</si>
  <si>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</si>
  <si>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</si>
  <si>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</si>
  <si>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</si>
  <si>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</si>
  <si>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</si>
  <si>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</si>
  <si>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</si>
  <si>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</si>
  <si>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</si>
  <si>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</si>
  <si>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</si>
  <si>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</si>
  <si>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</si>
  <si>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</si>
  <si>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</si>
  <si>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</si>
  <si>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</si>
  <si>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</si>
  <si>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</si>
  <si>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</si>
  <si>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</si>
  <si>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</si>
  <si>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</si>
  <si>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</si>
  <si>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</si>
  <si>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</si>
  <si>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</si>
  <si>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</si>
  <si>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</si>
  <si>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</si>
  <si>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</si>
  <si>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</si>
  <si>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</si>
  <si>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</si>
  <si>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</si>
  <si>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</si>
  <si>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</si>
  <si>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</si>
  <si>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</si>
  <si>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</si>
  <si>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</si>
  <si>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</si>
  <si>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</si>
  <si>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</si>
  <si>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</si>
  <si>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</si>
  <si>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</si>
  <si>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</si>
  <si>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</si>
  <si>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</si>
  <si>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</si>
  <si>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</si>
  <si>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</si>
  <si>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</si>
  <si>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</si>
  <si>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</si>
  <si>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</si>
  <si>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</si>
  <si>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</si>
  <si>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</si>
  <si>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</si>
  <si>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</si>
  <si>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</si>
  <si>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</si>
  <si>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</si>
  <si>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</si>
  <si>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</si>
  <si>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</si>
  <si>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</si>
  <si>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</si>
  <si>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</si>
  <si>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</si>
  <si>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</si>
  <si>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</si>
  <si>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</si>
  <si>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</si>
  <si>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</si>
  <si>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</si>
  <si>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</si>
  <si>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</si>
  <si>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</si>
  <si>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</si>
  <si>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</si>
  <si>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</si>
  <si>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</si>
  <si>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</si>
  <si>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</si>
  <si>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</si>
  <si>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</si>
  <si>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</si>
  <si>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</si>
  <si>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</si>
  <si>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</si>
  <si>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</si>
  <si>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</si>
  <si>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</si>
  <si>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</si>
  <si>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</si>
  <si>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</si>
  <si>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</si>
  <si>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</si>
  <si>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</si>
  <si>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</si>
  <si>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</si>
  <si>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</si>
  <si>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</si>
  <si>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</si>
  <si>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</si>
  <si>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</si>
  <si>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</si>
  <si>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</si>
  <si>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</si>
  <si>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</si>
  <si>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</si>
  <si>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</si>
  <si>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</si>
  <si>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</si>
  <si>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</si>
  <si>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</si>
  <si>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</si>
  <si>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</si>
  <si>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</si>
  <si>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</si>
  <si>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</si>
  <si>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</si>
  <si>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</si>
  <si>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</si>
  <si>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</si>
  <si>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</si>
  <si>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</si>
  <si>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</si>
  <si>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</si>
  <si>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</si>
  <si>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</si>
  <si>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</si>
  <si>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</si>
  <si>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</si>
  <si>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</si>
  <si>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</si>
  <si>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</si>
  <si>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</si>
  <si>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</si>
  <si>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</si>
  <si>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</si>
  <si>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</si>
  <si>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</si>
  <si>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</si>
  <si>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</si>
  <si>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</si>
  <si>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</si>
  <si>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</si>
  <si>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</si>
  <si>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</si>
  <si>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</si>
  <si>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</si>
  <si>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</si>
  <si>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</si>
  <si>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</si>
  <si>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</si>
  <si>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</si>
  <si>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</si>
  <si>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</si>
  <si>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</si>
  <si>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</si>
  <si>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</si>
  <si>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</si>
  <si>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</si>
  <si>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</si>
  <si>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</si>
  <si>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</si>
  <si>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</si>
  <si>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</si>
  <si>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</si>
  <si>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</si>
  <si>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</si>
  <si>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</si>
  <si>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</si>
  <si>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</si>
  <si>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</si>
  <si>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</si>
  <si>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</si>
  <si>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</si>
  <si>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</si>
  <si>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</si>
  <si>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</si>
  <si>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</si>
  <si>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</si>
  <si>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</si>
  <si>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</si>
  <si>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</si>
  <si>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</si>
  <si>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</si>
  <si>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</si>
  <si>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</si>
  <si>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</si>
  <si>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</si>
  <si>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</si>
  <si>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</si>
  <si>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</si>
  <si>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</si>
  <si>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</si>
  <si>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</si>
  <si>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</si>
  <si>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</si>
  <si>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</si>
  <si>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</si>
  <si>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</si>
  <si>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</si>
  <si>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</si>
  <si>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</si>
  <si>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</si>
  <si>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</si>
  <si>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</si>
  <si>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</si>
  <si>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</si>
  <si>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</si>
  <si>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</si>
  <si>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</si>
  <si>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</si>
  <si>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</si>
  <si>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</si>
  <si>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</si>
  <si>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</si>
  <si>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</si>
  <si>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</si>
  <si>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</si>
  <si>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</si>
  <si>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</si>
  <si>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</si>
  <si>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</si>
  <si>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</si>
  <si>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</si>
  <si>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</si>
  <si>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</si>
  <si>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</si>
  <si>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</si>
  <si>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</si>
  <si>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</si>
  <si>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</si>
  <si>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</si>
  <si>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</si>
  <si>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</si>
  <si>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</si>
  <si>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</si>
  <si>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</si>
  <si>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</si>
  <si>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</si>
  <si>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</si>
  <si>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</si>
  <si>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</si>
  <si>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</si>
  <si>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</si>
  <si>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</si>
  <si>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</si>
  <si>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</si>
  <si>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</si>
  <si>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</si>
  <si>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</si>
  <si>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</si>
  <si>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</si>
  <si>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</si>
  <si>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</si>
  <si>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</si>
  <si>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</si>
  <si>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</si>
  <si>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</si>
  <si>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</si>
  <si>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</si>
  <si>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</si>
  <si>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</si>
  <si>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</si>
  <si>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</si>
  <si>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</si>
  <si>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</si>
  <si>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</si>
  <si>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</si>
  <si>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</si>
  <si>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</si>
  <si>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</si>
  <si>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</si>
  <si>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</si>
  <si>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</si>
  <si>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</si>
  <si>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</si>
  <si>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</si>
  <si>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</si>
  <si>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</si>
  <si>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</si>
  <si>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</si>
  <si>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</si>
  <si>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</si>
  <si>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</si>
  <si>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</si>
  <si>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</si>
  <si>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</si>
  <si>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</si>
  <si>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</si>
  <si>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</si>
  <si>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</si>
  <si>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</si>
  <si>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</si>
  <si>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</si>
  <si>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</si>
  <si>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</si>
  <si>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</si>
  <si>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</si>
  <si>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</si>
  <si>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</si>
  <si>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</si>
  <si>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</si>
  <si>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</si>
  <si>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</si>
  <si>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</si>
  <si>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</si>
  <si>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</si>
  <si>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</si>
  <si>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</si>
  <si>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</si>
  <si>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</si>
  <si>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</si>
  <si>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</si>
  <si>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</si>
  <si>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</si>
  <si>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</si>
  <si>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</si>
  <si>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</si>
  <si>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</si>
  <si>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</si>
  <si>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</si>
  <si>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</si>
  <si>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</si>
  <si>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</si>
  <si>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</si>
  <si>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</si>
  <si>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</si>
  <si>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</si>
  <si>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</si>
  <si>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</si>
  <si>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</si>
  <si>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</si>
  <si>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</si>
  <si>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</si>
  <si>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</si>
  <si>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</si>
  <si>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</si>
  <si>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</si>
  <si>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</si>
  <si>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</si>
  <si>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</si>
  <si>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</si>
  <si>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</si>
  <si>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</si>
  <si>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</si>
  <si>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</si>
  <si>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</si>
  <si>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</si>
  <si>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</si>
  <si>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</si>
  <si>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</si>
  <si>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</si>
  <si>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</si>
  <si>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</si>
  <si>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</si>
  <si>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</si>
  <si>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</si>
  <si>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</si>
  <si>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</si>
  <si>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</si>
  <si>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</si>
  <si>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</si>
  <si>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</si>
  <si>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</si>
  <si>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</si>
  <si>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</si>
  <si>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</si>
  <si>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</si>
  <si>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</si>
  <si>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</si>
  <si>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</si>
  <si>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</si>
  <si>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</si>
  <si>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</si>
  <si>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</si>
  <si>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</si>
  <si>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</si>
  <si>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</si>
  <si>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</si>
  <si>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</si>
  <si>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</si>
  <si>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</si>
  <si>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</si>
  <si>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</si>
  <si>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</si>
  <si>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</si>
  <si>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</si>
  <si>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</si>
  <si>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</si>
  <si>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</si>
  <si>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</si>
  <si>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</si>
  <si>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</si>
  <si>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</si>
  <si>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</si>
  <si>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</si>
  <si>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</si>
  <si>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</si>
  <si>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</si>
  <si>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</si>
  <si>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</si>
  <si>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</si>
  <si>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</si>
  <si>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</si>
  <si>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</si>
  <si>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</si>
  <si>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</si>
  <si>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</si>
  <si>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</si>
  <si>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</si>
  <si>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</si>
  <si>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</si>
  <si>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</si>
  <si>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</si>
  <si>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</si>
  <si>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</si>
  <si>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</si>
  <si>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</si>
  <si>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</si>
  <si>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</si>
  <si>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</si>
  <si>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</si>
  <si>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</si>
  <si>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</si>
  <si>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</si>
  <si>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</si>
  <si>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</si>
  <si>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</si>
  <si>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</si>
  <si>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</si>
  <si>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</si>
  <si>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</si>
  <si>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</si>
  <si>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</si>
  <si>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</si>
  <si>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</si>
  <si>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</si>
  <si>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</si>
  <si>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</si>
  <si>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</si>
  <si>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</si>
  <si>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</si>
  <si>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</si>
  <si>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</si>
  <si>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</si>
  <si>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</si>
  <si>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</si>
  <si>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</si>
  <si>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</si>
  <si>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</si>
  <si>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</si>
  <si>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</si>
  <si>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</si>
  <si>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</si>
  <si>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</si>
  <si>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</si>
  <si>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</si>
  <si>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</si>
  <si>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</si>
  <si>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</si>
  <si>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</si>
  <si>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</si>
  <si>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</si>
  <si>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</si>
  <si>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</si>
  <si>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</si>
  <si>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</si>
  <si>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</si>
  <si>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</si>
  <si>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</si>
  <si>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</si>
  <si>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</si>
  <si>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</si>
  <si>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</si>
  <si>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</si>
  <si>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</si>
  <si>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</si>
  <si>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</si>
  <si>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</si>
  <si>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</si>
  <si>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</si>
  <si>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</si>
  <si>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</si>
  <si>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</si>
  <si>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</si>
  <si>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</si>
  <si>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</si>
  <si>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</si>
  <si>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</si>
  <si>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</si>
  <si>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</si>
  <si>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</si>
  <si>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</si>
  <si>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</si>
  <si>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</si>
  <si>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</si>
  <si>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</si>
  <si>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</si>
  <si>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</si>
  <si>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</si>
  <si>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</si>
  <si>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</si>
  <si>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</si>
  <si>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</si>
  <si>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</si>
  <si>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</si>
  <si>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</si>
  <si>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</si>
  <si>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</si>
  <si>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</si>
  <si>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</si>
  <si>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</si>
  <si>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</si>
  <si>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</si>
  <si>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</si>
  <si>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</si>
  <si>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</si>
  <si>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</si>
  <si>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</si>
  <si>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</si>
  <si>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</si>
  <si>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</si>
  <si>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</si>
  <si>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</si>
  <si>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</si>
  <si>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</si>
  <si>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</si>
  <si>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</si>
  <si>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</si>
  <si>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</si>
  <si>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</si>
  <si>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</si>
  <si>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</si>
  <si>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</si>
  <si>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</si>
  <si>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</si>
  <si>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</si>
  <si>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</si>
  <si>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</si>
  <si>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</si>
  <si>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</si>
  <si>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</si>
  <si>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</si>
  <si>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</si>
  <si>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</si>
  <si>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</si>
  <si>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</si>
  <si>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</si>
  <si>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</si>
  <si>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</si>
  <si>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</si>
  <si>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</si>
  <si>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</si>
  <si>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</si>
  <si>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</si>
  <si>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</si>
  <si>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</si>
  <si>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</si>
  <si>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</si>
  <si>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</si>
  <si>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</si>
  <si>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</si>
  <si>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</si>
  <si>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</si>
  <si>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</si>
  <si>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</si>
  <si>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</si>
  <si>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</si>
  <si>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</si>
  <si>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</si>
  <si>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</si>
  <si>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</si>
  <si>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</si>
  <si>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</si>
  <si>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</si>
  <si>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</si>
  <si>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</si>
  <si>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</si>
  <si>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</si>
  <si>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</si>
  <si>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</si>
  <si>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</si>
  <si>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</si>
  <si>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</si>
  <si>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</si>
  <si>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</si>
  <si>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</si>
  <si>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</si>
  <si>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</si>
  <si>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</si>
  <si>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</si>
  <si>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</si>
  <si>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</si>
  <si>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</si>
  <si>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</si>
  <si>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</si>
  <si>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</si>
  <si>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</si>
  <si>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</si>
  <si>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</si>
  <si>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</si>
  <si>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</si>
  <si>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</si>
  <si>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</si>
  <si>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</si>
  <si>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</si>
  <si>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</si>
  <si>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</si>
  <si>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</si>
  <si>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</si>
  <si>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</si>
  <si>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</si>
  <si>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</si>
  <si>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</si>
  <si>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</si>
  <si>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</si>
  <si>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</si>
  <si>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</si>
  <si>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</si>
  <si>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</si>
  <si>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</si>
  <si>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</si>
  <si>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</si>
  <si>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</si>
  <si>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</si>
  <si>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</si>
  <si>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</si>
  <si>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</si>
  <si>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</si>
  <si>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</si>
  <si>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</si>
  <si>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</si>
  <si>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</si>
  <si>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</si>
  <si>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</si>
  <si>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</si>
  <si>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</si>
  <si>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</si>
  <si>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</si>
  <si>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</si>
  <si>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</si>
  <si>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</si>
  <si>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</si>
  <si>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</si>
  <si>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</si>
  <si>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</si>
  <si>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</si>
  <si>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</si>
  <si>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</si>
  <si>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</si>
  <si>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</si>
  <si>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</si>
  <si>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</si>
  <si>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</si>
  <si>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</si>
  <si>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</si>
  <si>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</si>
  <si>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</si>
  <si>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</si>
  <si>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</si>
  <si>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</si>
  <si>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</si>
  <si>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</si>
  <si>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</si>
  <si>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</si>
  <si>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</si>
  <si>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</si>
  <si>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</si>
  <si>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</si>
  <si>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</si>
  <si>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</si>
  <si>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</si>
  <si>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</si>
  <si>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</si>
  <si>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</si>
  <si>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</si>
  <si>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</si>
  <si>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</si>
  <si>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</si>
  <si>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</si>
  <si>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</si>
  <si>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</si>
  <si>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</si>
  <si>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</si>
  <si>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</si>
  <si>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</si>
  <si>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</si>
  <si>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</si>
  <si>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</si>
  <si>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</si>
  <si>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</si>
  <si>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</si>
  <si>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</si>
  <si>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</si>
  <si>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</si>
  <si>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</si>
  <si>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</si>
  <si>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</si>
  <si>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</si>
  <si>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</si>
  <si>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</si>
  <si>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</si>
  <si>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</si>
  <si>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</si>
  <si>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</si>
  <si>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</si>
  <si>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</si>
  <si>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</si>
  <si>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</si>
  <si>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</si>
  <si>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</si>
  <si>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</si>
  <si>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</si>
  <si>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</si>
  <si>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</si>
  <si>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</si>
  <si>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</si>
  <si>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</si>
  <si>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</si>
  <si>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</si>
  <si>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</si>
  <si>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</si>
  <si>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</si>
  <si>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</si>
  <si>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</si>
  <si>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</si>
  <si>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</si>
  <si>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</si>
  <si>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</si>
  <si>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</si>
  <si>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</si>
  <si>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</si>
  <si>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</si>
  <si>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</si>
  <si>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</si>
  <si>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</si>
  <si>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</si>
  <si>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</si>
  <si>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</si>
  <si>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</si>
  <si>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</si>
  <si>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</si>
  <si>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</si>
  <si>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</si>
  <si>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</si>
  <si>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</si>
  <si>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</si>
  <si>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</si>
  <si>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</si>
  <si>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</si>
  <si>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</si>
  <si>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</si>
  <si>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</si>
  <si>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</si>
  <si>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</si>
  <si>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</si>
  <si>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</si>
  <si>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</si>
  <si>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</si>
  <si>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</si>
  <si>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</si>
  <si>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</si>
  <si>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</si>
  <si>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</si>
  <si>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</si>
  <si>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</si>
  <si>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</si>
  <si>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</si>
  <si>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</si>
  <si>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</si>
  <si>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</si>
  <si>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</si>
  <si>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</si>
  <si>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</si>
  <si>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</si>
  <si>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</si>
  <si>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</si>
  <si>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</si>
  <si>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</si>
  <si>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</si>
  <si>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</si>
  <si>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</si>
  <si>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</si>
  <si>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</si>
  <si>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</si>
  <si>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</si>
  <si>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</si>
  <si>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</si>
  <si>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</si>
  <si>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</si>
  <si>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</si>
  <si>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</si>
  <si>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</si>
  <si>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</si>
  <si>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</si>
  <si>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</si>
  <si>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</si>
  <si>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</si>
  <si>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</si>
  <si>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</si>
  <si>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</si>
  <si>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</si>
  <si>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</si>
  <si>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</si>
  <si>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</si>
  <si>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</si>
  <si>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</si>
  <si>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</si>
  <si>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</si>
  <si>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</si>
  <si>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</si>
  <si>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</si>
  <si>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</si>
  <si>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</si>
  <si>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</si>
  <si>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</si>
  <si>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</si>
  <si>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</si>
  <si>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</si>
  <si>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</si>
  <si>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</si>
  <si>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</si>
  <si>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</si>
  <si>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</si>
  <si>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</si>
  <si>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</si>
  <si>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</si>
  <si>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</si>
  <si>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</si>
  <si>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</si>
  <si>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</si>
  <si>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</si>
  <si>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</si>
  <si>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</si>
  <si>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</si>
  <si>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</si>
  <si>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</si>
  <si>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</si>
  <si>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</si>
  <si>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</si>
  <si>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</si>
  <si>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</si>
  <si>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</si>
  <si>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</si>
  <si>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</si>
  <si>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</si>
  <si>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</si>
  <si>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</si>
  <si>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</si>
  <si>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</si>
  <si>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</si>
  <si>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</si>
  <si>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</si>
  <si>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</si>
  <si>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</si>
  <si>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</si>
  <si>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</si>
  <si>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</si>
  <si>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</si>
  <si>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</si>
  <si>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</si>
  <si>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</si>
  <si>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</si>
  <si>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</si>
  <si>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</si>
  <si>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</si>
  <si>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</si>
  <si>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</si>
  <si>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</si>
  <si>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</si>
  <si>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</si>
  <si>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</si>
  <si>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</si>
  <si>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</si>
  <si>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</si>
  <si>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</si>
  <si>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</si>
  <si>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</si>
  <si>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</si>
  <si>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</si>
  <si>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</si>
  <si>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</si>
  <si>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</si>
  <si>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</si>
  <si>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</si>
  <si>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</si>
  <si>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</si>
  <si>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</si>
  <si>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</si>
  <si>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</si>
  <si>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</si>
  <si>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</si>
  <si>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</si>
  <si>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</si>
  <si>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</si>
  <si>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</si>
  <si>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</si>
  <si>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</si>
  <si>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</si>
  <si>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</si>
  <si>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</si>
  <si>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</si>
  <si>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</si>
  <si>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</si>
  <si>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</si>
  <si>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</si>
  <si>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</si>
  <si>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</si>
  <si>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</si>
  <si>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</si>
  <si>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</si>
  <si>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</si>
  <si>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</si>
  <si>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</si>
  <si>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</si>
  <si>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</si>
  <si>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</si>
  <si>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</si>
  <si>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</si>
  <si>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</si>
  <si>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</si>
  <si>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</si>
  <si>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</si>
  <si>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</si>
  <si>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</si>
  <si>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</si>
  <si>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</si>
  <si>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</si>
  <si>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</si>
  <si>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</si>
  <si>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</si>
  <si>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</si>
  <si>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</si>
  <si>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</si>
  <si>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</si>
  <si>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</si>
  <si>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</si>
  <si>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</si>
  <si>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</si>
  <si>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</si>
  <si>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</si>
  <si>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</si>
  <si>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</si>
  <si>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</si>
  <si>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</si>
  <si>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</si>
  <si>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</si>
  <si>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</si>
  <si>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</si>
  <si>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</si>
  <si>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</si>
  <si>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</si>
  <si>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</si>
  <si>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</si>
  <si>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</si>
  <si>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</si>
  <si>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</si>
  <si>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</si>
  <si>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</si>
  <si>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</si>
  <si>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</si>
  <si>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</si>
  <si>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</si>
  <si>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</si>
  <si>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</si>
  <si>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</si>
  <si>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</si>
  <si>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</si>
  <si>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</si>
  <si>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</si>
  <si>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</si>
  <si>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</si>
  <si>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</si>
  <si>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</si>
  <si>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</si>
  <si>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</si>
  <si>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</si>
  <si>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</si>
  <si>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</si>
  <si>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</si>
  <si>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</si>
  <si>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</si>
  <si>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</si>
  <si>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</si>
  <si>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</si>
  <si>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</si>
  <si>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</si>
  <si>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</si>
  <si>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</si>
  <si>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</si>
  <si>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</si>
  <si>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</si>
  <si>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</si>
  <si>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</si>
  <si>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</si>
  <si>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</si>
  <si>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</si>
  <si>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</si>
  <si>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</si>
  <si>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</si>
  <si>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</si>
  <si>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</si>
  <si>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</si>
  <si>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</si>
  <si>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</si>
  <si>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</si>
  <si>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</si>
  <si>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</si>
  <si>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</si>
  <si>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</si>
  <si>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</si>
  <si>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</si>
  <si>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</si>
  <si>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</si>
  <si>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</si>
  <si>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</si>
  <si>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</si>
  <si>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</si>
  <si>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</si>
  <si>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</si>
  <si>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</si>
  <si>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</si>
  <si>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</si>
  <si>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</si>
  <si>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</si>
  <si>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</si>
  <si>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</si>
  <si>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</si>
  <si>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</si>
  <si>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</si>
  <si>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</si>
  <si>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</si>
  <si>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</si>
  <si>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</si>
  <si>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</si>
  <si>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</si>
  <si>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</si>
  <si>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</si>
  <si>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</si>
  <si>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</si>
  <si>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</si>
  <si>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</si>
  <si>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</si>
  <si>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</si>
  <si>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</si>
  <si>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</si>
  <si>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</si>
  <si>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</si>
  <si>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</si>
  <si>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</si>
  <si>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</si>
  <si>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</si>
  <si>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</si>
  <si>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</si>
  <si>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</si>
  <si>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</si>
  <si>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</si>
  <si>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</si>
  <si>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</si>
  <si>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</si>
  <si>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</si>
  <si>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</si>
  <si>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</si>
  <si>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</si>
  <si>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</si>
  <si>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</si>
  <si>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</si>
  <si>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</si>
  <si>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</si>
  <si>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</si>
  <si>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</si>
  <si>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</si>
  <si>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</si>
  <si>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</si>
  <si>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</si>
  <si>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</si>
  <si>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</si>
  <si>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</si>
  <si>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</si>
  <si>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</si>
  <si>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</si>
  <si>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</si>
  <si>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</si>
  <si>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</si>
  <si>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</si>
  <si>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</si>
  <si>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</si>
  <si>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</si>
  <si>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</si>
  <si>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</si>
  <si>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</si>
  <si>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</si>
  <si>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</si>
  <si>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</si>
  <si>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</si>
  <si>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</si>
  <si>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</si>
  <si>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</si>
  <si>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</si>
  <si>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</si>
  <si>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</si>
  <si>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</si>
  <si>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</si>
  <si>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</si>
  <si>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</si>
  <si>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</si>
  <si>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</si>
  <si>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</si>
  <si>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</si>
  <si>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</si>
  <si>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</si>
  <si>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</si>
  <si>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</si>
  <si>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</si>
  <si>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</si>
  <si>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</si>
  <si>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</si>
  <si>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</si>
  <si>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</si>
  <si>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</si>
  <si>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</si>
  <si>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</si>
  <si>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</si>
  <si>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</si>
  <si>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</si>
  <si>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</si>
  <si>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</si>
  <si>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</si>
  <si>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</si>
  <si>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</si>
  <si>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</si>
  <si>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</si>
  <si>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</si>
  <si>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</si>
  <si>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</si>
  <si>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</si>
  <si>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</si>
  <si>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</si>
  <si>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</si>
  <si>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</si>
  <si>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</si>
  <si>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</si>
  <si>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</si>
  <si>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</si>
  <si>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</si>
  <si>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</si>
  <si>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/food trucks</t>
  </si>
  <si>
    <t>Taylor, Johnson and Hernandez</t>
  </si>
  <si>
    <t>Polarized incremental portal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</si>
  <si>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</si>
  <si>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</si>
  <si>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</si>
  <si>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</si>
  <si>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</si>
  <si>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</si>
  <si>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</si>
  <si>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HOUSE</t>
  </si>
  <si>
    <t>music</t>
  </si>
  <si>
    <t>photography</t>
  </si>
  <si>
    <t>publishing</t>
  </si>
  <si>
    <t>technology</t>
  </si>
  <si>
    <t>theater</t>
  </si>
  <si>
    <t>Count of outcome</t>
  </si>
  <si>
    <t>nonfiction</t>
  </si>
  <si>
    <t>animation</t>
  </si>
  <si>
    <t>audio</t>
  </si>
  <si>
    <t>documentary</t>
  </si>
  <si>
    <t>drama</t>
  </si>
  <si>
    <t>electrice music</t>
  </si>
  <si>
    <t>fiction</t>
  </si>
  <si>
    <t>food trucks</t>
  </si>
  <si>
    <t>indie rock</t>
  </si>
  <si>
    <t>jazz</t>
  </si>
  <si>
    <t>metal</t>
  </si>
  <si>
    <t>mobile games</t>
  </si>
  <si>
    <t>photography books</t>
  </si>
  <si>
    <t>plays</t>
  </si>
  <si>
    <t>radio &amp; podcasts</t>
  </si>
  <si>
    <t>rock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</si>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</sst>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FF3399"/>
      <color rgb="FF00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BD3-BF11-61BA876F4839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5-4BD3-BF11-61BA876F4839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5-4BD3-BF11-61BA876F4839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HOUSE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5-4BD3-BF11-61BA876F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26256"/>
        <c:axId val="38223760"/>
      </c:barChart>
      <c:catAx>
        <c:axId val="3822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760"/>
        <c:crosses val="autoZero"/>
        <c:auto val="1"/>
        <c:lblAlgn val="ctr"/>
        <c:lblOffset val="100"/>
        <c:noMultiLvlLbl val="0"/>
      </c:catAx>
      <c:valAx>
        <c:axId val="382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Category!$B$6:$B$29</c:f>
              <c:numCache>
                <c:formatCode>General</c:formatCode>
                <c:ptCount val="23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4DE-9069-3C6F00A688F1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Category!$C$6:$C$29</c:f>
              <c:numCache>
                <c:formatCode>General</c:formatCode>
                <c:ptCount val="23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A-44DE-9069-3C6F00A688F1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Category!$D$6:$D$29</c:f>
              <c:numCache>
                <c:formatCode>General</c:formatCode>
                <c:ptCount val="23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A-44DE-9069-3C6F00A688F1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Category!$A$6:$A$29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electrice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shorts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wearables</c:v>
                </c:pt>
                <c:pt idx="21">
                  <c:v>web</c:v>
                </c:pt>
                <c:pt idx="22">
                  <c:v>world music</c:v>
                </c:pt>
              </c:strCache>
            </c:strRef>
          </c:cat>
          <c:val>
            <c:numRef>
              <c:f>Category!$E$6:$E$29</c:f>
              <c:numCache>
                <c:formatCode>General</c:formatCode>
                <c:ptCount val="23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14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17</c:v>
                </c:pt>
                <c:pt idx="20">
                  <c:v>28</c:v>
                </c:pt>
                <c:pt idx="21">
                  <c:v>36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A-44DE-9069-3C6F00A6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545232"/>
        <c:axId val="591543568"/>
      </c:barChart>
      <c:catAx>
        <c:axId val="5915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3568"/>
        <c:crosses val="autoZero"/>
        <c:auto val="1"/>
        <c:lblAlgn val="ctr"/>
        <c:lblOffset val="100"/>
        <c:noMultiLvlLbl val="0"/>
      </c:catAx>
      <c:valAx>
        <c:axId val="591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[CrowdfundingBook.xlsx]Months!PivotTable6</c:name>
    <c:fmtId val="18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4-4A11-94FB-4411A5A5DDE1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4-4A11-94FB-4411A5A5DDE1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4-4A11-94FB-4411A5A5DDE1}"/>
            </c:ext>
          </c:extLst>
        </c:ser>
        <c:ser>
          <c:idx val="3"/>
          <c:order val="3"/>
          <c:tx>
            <c:strRef>
              <c:f>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4-4A11-94FB-4411A5A5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2752"/>
        <c:axId val="36003168"/>
      </c:lineChart>
      <c:catAx>
        <c:axId val="360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168"/>
        <c:crosses val="autoZero"/>
        <c:auto val="1"/>
        <c:lblAlgn val="ctr"/>
        <c:lblOffset val="100"/>
        <c:noMultiLvlLbl val="0"/>
      </c:catAx>
      <c:valAx>
        <c:axId val="360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1</xdr:row>
      <xdr:rowOff>106680</xdr:rowOff>
    </xdr:from>
    <xdr:to>
      <xdr:col>13</xdr:col>
      <xdr:colOff>472440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161FB-FA63-7C98-2876-B67BDE7B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148590</xdr:rowOff>
    </xdr:from>
    <xdr:to>
      <xdr:col>14</xdr:col>
      <xdr:colOff>369570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D6353-1C11-15DF-94BE-BDB58248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527685</xdr:colOff>
      <xdr:row>2</xdr:row>
      <xdr:rowOff>133350</xdr:rowOff>
    </xdr:from>
    <xdr:to>
      <xdr:col>13</xdr:col>
      <xdr:colOff>405765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35C7-D31E-9FA2-030F-47B23F3D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18443" refreshedDate="44816.576081250001" createdVersion="8" refreshedVersion="8" minRefreshableVersion="3" recordCount="1000" xr:uid="{16ECC058-845B-4508-94C2-1C4B7113DA4B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HOUSE"/>
      </sharedItems>
    </cacheField>
    <cacheField name="Sub-Category" numFmtId="0">
      <sharedItems count="23">
        <s v="food trucks"/>
        <s v="rock"/>
        <s v="web"/>
        <s v="plays"/>
        <s v="documentary"/>
        <s v="electrice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18443" refreshedDate="44816.590455439815" createdVersion="8" refreshedVersion="8" minRefreshableVersion="3" recordCount="1000" xr:uid="{10677B43-1C5E-4BA1-AB13-4C7D78796183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HOUSE"/>
      </sharedItems>
    </cacheField>
    <cacheField name="Sub-Category" numFmtId="0">
      <sharedItems/>
    </cacheField>
    <cacheField name="Yea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b v="0"/>
    <b v="0"/>
    <s v="food 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b v="0"/>
    <b v="0"/>
    <s v="film &amp; video/science fiction"/>
    <x v="4"/>
    <x v="13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b v="0"/>
    <b v="0"/>
    <s v="film &amp; video/science fiction"/>
    <x v="4"/>
    <x v="13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b v="0"/>
    <b v="0"/>
    <s v="film &amp; video/science fiction"/>
    <x v="4"/>
    <x v="13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b v="0"/>
    <b v="0"/>
    <s v="film &amp; video/science fiction"/>
    <x v="4"/>
    <x v="13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b v="0"/>
    <b v="0"/>
    <s v="film &amp; video/science fiction"/>
    <x v="4"/>
    <x v="13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b v="0"/>
    <b v="0"/>
    <s v="film &amp; video/science fiction"/>
    <x v="4"/>
    <x v="13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b v="0"/>
    <b v="0"/>
    <s v="journalism/audio"/>
    <x v="8"/>
    <x v="22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b v="0"/>
    <b v="1"/>
    <s v="film &amp; video/science fiction"/>
    <x v="4"/>
    <x v="13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b v="0"/>
    <b v="0"/>
    <s v="journalism/audio"/>
    <x v="8"/>
    <x v="22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b v="0"/>
    <b v="0"/>
    <s v="film &amp; video/science fiction"/>
    <x v="4"/>
    <x v="13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b v="0"/>
    <b v="0"/>
    <s v="film &amp; video/science fiction"/>
    <x v="4"/>
    <x v="13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b v="0"/>
    <b v="0"/>
    <s v="film &amp; video/science fiction"/>
    <x v="4"/>
    <x v="13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b v="0"/>
    <b v="0"/>
    <s v="journalism/audio"/>
    <x v="8"/>
    <x v="22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b v="0"/>
    <b v="0"/>
    <s v="journalism/audio"/>
    <x v="8"/>
    <x v="22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b v="0"/>
    <b v="0"/>
    <s v="film &amp; video/science fiction"/>
    <x v="4"/>
    <x v="13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b v="0"/>
    <b v="0"/>
    <s v="film &amp; video/science fiction"/>
    <x v="4"/>
    <x v="13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b v="0"/>
    <b v="1"/>
    <s v="film &amp; video/science fiction"/>
    <x v="4"/>
    <x v="13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b v="0"/>
    <b v="0"/>
    <s v="film &amp; video/science fiction"/>
    <x v="4"/>
    <x v="13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 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  <x v="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  <x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  <x v="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  <x v="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  <x v="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  <x v="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  <x v="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e music"/>
    <x v="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  <x v="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  <x v="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  <x v="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  <x v="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  <x v="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  <x v="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  <x v="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  <x v="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  <x v="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  <x v="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  <x v="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  <x v="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  <x v="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  <x v="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  <x v="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  <x v="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  <x v="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  <x v="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  <x v="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  <x v="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  <x v="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  <x v="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  <x v="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  <x v="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  <x v="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  <x v="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  <x v="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  <x v="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  <x v="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  <x v="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  <x v="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  <x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  <x v="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  <x v="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  <x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  <x v="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  <x v="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  <x v="0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  <x v="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  <x v="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  <x v="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  <x v="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  <x v="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  <x v="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  <x v="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  <x v="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  <x v="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  <x v="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  <x v="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  <x v="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  <x v="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  <x v="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  <x v="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  <x v="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  <x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  <x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  <x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  <x v="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  <x v="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  <x v="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  <x v="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  <x v="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  <x v="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  <x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  <x v="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e music"/>
    <x v="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  <x v="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  <x v="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  <x v="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  <x v="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  <x v="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  <x v="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  <x v="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  <x v="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  <x v="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  <x v="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  <x v="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  <x v="0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  <x v="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e music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  <x v="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e music"/>
    <x v="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  <x v="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  <x v="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  <x v="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  <x v="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  <x v="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  <x v="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  <x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  <x v="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  <x v="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  <x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  <x v="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  <x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  <x v="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  <x v="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  <x v="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  <x v="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  <x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  <x v="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  <x v="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  <x v="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  <x v="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  <x v="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  <x v="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  <x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  <x v="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  <x v="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  <x v="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  <x v="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  <x v="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  <x v="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  <x v="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  <x v="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  <x v="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  <x v="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  <x v="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  <x v="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  <x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  <x v="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  <x v="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  <x v="0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  <x v="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e music"/>
    <x v="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  <x v="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  <x v="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  <x v="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  <x v="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  <x v="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  <x v="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  <x v="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  <x v="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  <x v="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  <x v="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  <x v="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  <x v="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  <x v="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  <x v="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  <x v="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  <x v="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  <x v="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  <x v="0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  <x v="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  <x v="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  <x v="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  <x v="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  <x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  <x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  <x v="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  <x v="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  <x v="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  <x v="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  <x v="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  <x v="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  <x v="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  <x v="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  <x v="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  <x v="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  <x v="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  <x v="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  <x v="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  <x v="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  <x v="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e music"/>
    <x v="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  <x v="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  <x v="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e music"/>
    <x v="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  <x v="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  <x v="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  <x v="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  <x v="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  <x v="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  <x v="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  <x v="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  <x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  <x v="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fiction"/>
    <x v="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  <x v="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  <x v="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  <x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  <x v="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  <x v="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  <x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fiction"/>
    <x v="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  <x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  <x v="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  <x v="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  <x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  <x v="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  <x v="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fiction"/>
    <x v="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  <x v="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  <x v="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  <x v="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  <x v="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  <x v="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  <x v="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  <x v="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  <x v="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  <x v="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  <x v="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  <x v="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  <x v="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  <x v="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  <x v="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  <x v="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  <x v="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  <x v="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  <x v="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  <x v="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  <x v="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  <x v="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  <x v="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  <x v="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  <x v="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  <x v="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  <x v="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  <x v="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  <x v="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  <x v="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  <x v="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  <x v="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  <x v="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  <x v="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  <x v="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  <x v="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  <x v="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  <x v="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  <x v="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  <x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  <x v="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  <x v="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  <x v="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  <x v="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  <x v="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  <x v="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  <x v="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  <x v="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  <x v="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  <x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  <x v="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  <x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  <x v="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  <x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  <x v="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  <x v="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  <x v="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  <x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e music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  <x v="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  <x v="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  <x v="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  <x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  <x v="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  <x v="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  <x v="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  <x v="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  <x v="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  <x v="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  <x v="0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  <x v="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  <x v="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  <x v="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  <x v="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  <x v="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  <x v="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  <x v="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  <x v="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  <x v="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  <x v="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  <x v="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  <x v="0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  <x v="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  <x v="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  <x v="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  <x v="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  <x v="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  <x v="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  <x v="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  <x v="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  <x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  <x v="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  <x v="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  <x v="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  <x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  <x v="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  <x v="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  <x v="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  <x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  <x v="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  <x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  <x v="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  <x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  <x v="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  <x v="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  <x v="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  <x v="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  <x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  <x v="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  <x v="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  <x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  <x v="0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  <x v="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  <x v="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  <x v="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  <x v="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  <x v="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  <x v="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  <x v="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  <x v="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  <x v="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  <x v="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  <x v="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  <x v="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  <x v="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  <x v="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  <x v="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  <x v="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  <x v="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  <x v="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  <x v="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  <x v="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  <x v="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  <x v="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  <x v="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  <x v="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  <x v="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  <x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  <x v="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  <x v="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  <x v="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  <x v="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  <x v="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  <x v="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  <x v="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  <x v="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  <x v="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  <x v="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  <x v="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  <x v="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  <x v="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  <x v="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  <x v="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  <x v="0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  <x v="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  <x v="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  <x v="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  <x v="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  <x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  <x v="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  <x v="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  <x v="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  <x v="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  <x v="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  <x v="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  <x v="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  <x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  <x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  <x v="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  <x v="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  <x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  <x v="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  <x v="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  <x v="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  <x v="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  <x v="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  <x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  <x v="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  <x v="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  <x v="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  <x v="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  <x v="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  <x v="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  <x v="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  <x v="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  <x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  <x v="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  <x v="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  <x v="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  <x v="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fiction"/>
    <x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  <x v="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  <x v="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  <x v="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  <x v="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  <x v="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  <x v="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  <x v="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  <x v="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  <x v="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  <x v="0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  <x v="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  <x v="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  <x v="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fiction"/>
    <x v="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  <x v="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  <x v="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  <x v="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  <x v="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  <x v="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  <x v="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  <x v="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  <x v="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  <x v="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  <x v="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  <x v="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  <x v="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  <x v="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  <x v="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  <x v="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  <x v="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e music"/>
    <x v="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  <x v="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  <x v="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  <x v="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fiction"/>
    <x v="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  <x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  <x v="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  <x v="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  <x v="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  <x v="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  <x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  <x v="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  <x v="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  <x v="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  <x v="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  <x v="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  <x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  <x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  <x v="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  <x v="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  <x v="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  <x v="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  <x v="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  <x v="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  <x v="0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x v="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  <x v="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  <x v="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  <x v="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  <x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  <x v="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  <x v="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  <x v="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  <x v="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  <x v="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  <x v="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  <x v="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  <x v="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  <x v="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  <x v="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  <x v="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  <x v="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  <x v="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  <x v="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  <x v="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  <x v="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  <x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  <x v="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  <x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  <x v="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  <x v="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  <x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  <x v="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  <x v="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  <x v="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  <x v="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  <x v="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  <x v="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  <x v="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  <x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  <x v="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  <x v="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  <x v="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  <x v="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  <x v="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  <x v="0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  <x v="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  <x v="0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  <x v="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  <x v="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  <x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  <x v="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  <x v="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  <x v="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  <x v="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fiction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  <x v="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  <x v="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  <x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  <x v="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  <x v="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  <x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  <x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e music"/>
    <x v="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  <x v="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  <x v="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  <x v="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  <x v="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  <x v="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  <x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  <x v="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  <x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  <x v="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fiction"/>
    <x v="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  <x v="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  <x v="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  <x v="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  <x v="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  <x v="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  <x v="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  <x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  <x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  <x v="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  <x v="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  <x v="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  <x v="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  <x v="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  <x v="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  <x v="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  <x v="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  <x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  <x v="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  <x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  <x v="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  <x v="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  <x v="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  <x v="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  <x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  <x v="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fiction"/>
    <x v="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  <x v="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  <x v="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e music"/>
    <x v="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  <x v="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  <x v="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  <x v="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  <x v="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  <x v="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  <x v="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  <x v="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  <x v="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  <x v="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  <x v="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  <x v="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  <x v="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  <x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  <x v="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  <x v="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  <x v="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  <x v="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  <x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  <x v="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  <x v="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  <x v="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  <x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  <x v="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  <x v="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  <x v="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  <x v="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  <x v="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  <x v="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  <x v="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  <x v="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  <x v="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  <x v="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  <x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  <x v="0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  <x v="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  <x v="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  <x v="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  <x v="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  <x v="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  <x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fiction"/>
    <x v="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  <x v="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  <x v="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  <x v="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  <x v="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  <x v="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  <x v="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  <x v="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  <x v="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  <x v="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  <x v="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  <x v="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  <x v="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  <x v="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  <x v="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  <x v="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  <x v="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  <x v="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  <x v="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  <x v="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  <x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  <x v="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  <x v="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  <x v="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  <x v="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  <x v="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  <x v="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  <x v="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  <x v="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  <x v="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  <x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  <x v="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  <x v="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  <x v="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  <x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e music"/>
    <x v="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  <x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  <x v="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  <x v="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  <x v="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  <x v="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  <x v="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  <x v="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  <x v="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  <x v="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  <x v="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  <x v="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  <x v="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  <x v="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  <x v="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  <x v="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  <x v="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  <x v="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  <x v="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  <x v="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  <x v="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  <x v="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  <x v="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  <x v="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  <x v="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  <x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  <x v="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  <x v="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  <x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  <x v="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  <x v="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  <x v="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  <x v="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  <x v="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  <x v="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  <x v="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  <x v="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  <x v="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  <x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  <x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  <x v="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  <x v="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  <x v="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e music"/>
    <x v="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  <x v="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  <x v="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  <x v="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  <x v="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  <x v="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  <x v="0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e music"/>
    <x v="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  <x v="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  <x v="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  <x v="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  <x v="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  <x v="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  <x v="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  <x v="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e music"/>
    <x v="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  <x v="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  <x v="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  <x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  <x v="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  <x v="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  <x v="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fiction"/>
    <x v="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  <x v="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  <x v="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  <x v="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  <x v="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  <x v="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  <x v="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  <x v="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  <x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  <x v="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  <x v="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  <x v="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  <x v="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  <x v="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  <x v="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  <x v="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  <x v="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  <x v="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  <x v="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  <x v="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  <x v="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  <x v="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  <x v="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  <x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  <x v="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  <x v="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  <x v="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  <x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  <x v="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  <x v="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  <x v="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  <x v="0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  <x v="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  <x v="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  <x v="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  <x v="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  <x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  <x v="0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  <x v="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  <x v="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  <x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  <x v="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  <x v="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  <x v="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  <x v="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  <x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  <x v="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  <x v="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  <x v="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  <x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  <x v="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  <x v="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  <x v="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  <x v="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  <x v="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  <x v="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  <x v="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  <x v="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  <x v="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  <x v="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  <x v="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  <x v="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  <x v="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  <x v="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  <x v="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  <x v="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  <x v="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  <x v="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  <x v="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  <x v="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  <x v="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  <x v="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  <x v="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  <x v="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  <x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  <x v="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  <x v="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  <x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e music"/>
    <x v="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  <x v="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  <x v="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  <x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  <x v="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  <x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  <x v="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  <x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  <x v="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  <x v="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  <x v="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  <x v="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  <x v="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  <x v="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  <x v="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  <x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  <x v="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  <x v="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  <x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fiction"/>
    <x v="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  <x v="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  <x v="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  <x v="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  <x v="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  <x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  <x v="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  <x v="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e music"/>
    <x v="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  <x v="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  <x v="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  <x v="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  <x v="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  <x v="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e music"/>
    <x v="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  <x v="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  <x v="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  <x v="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  <x v="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  <x v="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  <x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  <x v="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  <x v="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  <x v="0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  <x v="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  <x v="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  <x v="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  <x v="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  <x v="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  <x v="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  <x v="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  <x v="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  <x v="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  <x v="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  <x v="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  <x v="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  <x v="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  <x v="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  <x v="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  <x v="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  <x v="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  <x v="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  <x v="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  <x v="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  <x v="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  <x v="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  <x v="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  <x v="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  <x v="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  <x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  <x v="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  <x v="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  <x v="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  <x v="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  <x v="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  <x v="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  <x v="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  <x v="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  <x v="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  <x v="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  <x v="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  <x v="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  <x v="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  <x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  <x v="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  <x v="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  <x v="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  <x v="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  <x v="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  <x v="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  <x v="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fiction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  <x v="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  <x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fiction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  <x v="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  <x v="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  <x v="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  <x v="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  <x v="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  <x v="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  <x v="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  <x v="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  <x v="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  <x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  <x v="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  <x v="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  <x v="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  <x v="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  <x v="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  <x v="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  <x v="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  <x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  <x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  <x v="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  <x v="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  <x v="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  <x v="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  <x v="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  <x v="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  <x v="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  <x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  <x v="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  <x v="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  <x v="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  <x v="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  <x v="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  <x v="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  <x v="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  <x v="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2980B-8DE2-43C0-8E92-2933D2523CC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4631E-08AB-48E8-9A88-555609691E0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9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4">
        <item x="10"/>
        <item x="22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8628-7027-4A44-BB94-178A06FA1C83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2">
        <item x="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F25E-FB12-4649-B0C2-8C62DE67DA0F}">
  <dimension ref="A1:F14"/>
  <sheetViews>
    <sheetView workbookViewId="0">
      <selection activeCell="H17" sqref="H17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6</v>
      </c>
      <c r="B1" t="s">
        <v>2034</v>
      </c>
    </row>
    <row r="3" spans="1:6" x14ac:dyDescent="0.6">
      <c r="A3" s="8" t="s">
        <v>2047</v>
      </c>
      <c r="B3" s="8" t="s">
        <v>2035</v>
      </c>
    </row>
    <row r="4" spans="1:6" x14ac:dyDescent="0.6">
      <c r="A4" s="8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6">
      <c r="A5" s="9" t="s">
        <v>2038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6">
      <c r="A6" s="9" t="s">
        <v>2039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6">
      <c r="A7" s="9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6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6">
      <c r="A9" s="9" t="s">
        <v>2042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6">
      <c r="A10" s="9" t="s">
        <v>2043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6">
      <c r="A11" s="9" t="s">
        <v>2044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6">
      <c r="A12" s="9" t="s">
        <v>2045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6">
      <c r="A13" s="9" t="s">
        <v>2046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6">
      <c r="A14" s="9" t="s">
        <v>2036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BE3C-7654-4BAD-95B7-DAB5C1F108ED}">
  <dimension ref="A1:F29"/>
  <sheetViews>
    <sheetView workbookViewId="0">
      <selection activeCell="A4" sqref="A4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6</v>
      </c>
      <c r="B1" t="s">
        <v>2034</v>
      </c>
    </row>
    <row r="2" spans="1:6" x14ac:dyDescent="0.6">
      <c r="A2" s="8" t="s">
        <v>2029</v>
      </c>
      <c r="B2" t="s">
        <v>2034</v>
      </c>
    </row>
    <row r="4" spans="1:6" x14ac:dyDescent="0.6">
      <c r="A4" s="8" t="s">
        <v>2047</v>
      </c>
      <c r="B4" s="8" t="s">
        <v>2035</v>
      </c>
    </row>
    <row r="5" spans="1:6" x14ac:dyDescent="0.6">
      <c r="A5" s="8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6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6">
      <c r="A7" s="9" t="s">
        <v>2050</v>
      </c>
      <c r="B7" s="10"/>
      <c r="C7" s="10"/>
      <c r="D7" s="10"/>
      <c r="E7" s="10">
        <v>4</v>
      </c>
      <c r="F7" s="10">
        <v>4</v>
      </c>
    </row>
    <row r="8" spans="1:6" x14ac:dyDescent="0.6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6">
      <c r="A9" s="9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6">
      <c r="A10" s="9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6">
      <c r="A11" s="9" t="s">
        <v>2054</v>
      </c>
      <c r="B11" s="10">
        <v>1</v>
      </c>
      <c r="C11" s="10">
        <v>16</v>
      </c>
      <c r="D11" s="10"/>
      <c r="E11" s="10">
        <v>14</v>
      </c>
      <c r="F11" s="10">
        <v>31</v>
      </c>
    </row>
    <row r="12" spans="1:6" x14ac:dyDescent="0.6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6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6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6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6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6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6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6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6">
      <c r="A20" s="9" t="s">
        <v>2062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6">
      <c r="A21" s="9" t="s">
        <v>2063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6">
      <c r="A22" s="9" t="s">
        <v>2064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6">
      <c r="A23" s="9" t="s">
        <v>2065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6">
      <c r="A24" s="9" t="s">
        <v>2066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6">
      <c r="A25" s="9" t="s">
        <v>2067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6">
      <c r="A26" s="9" t="s">
        <v>2068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6">
      <c r="A27" s="9" t="s">
        <v>2069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6">
      <c r="A28" s="9" t="s">
        <v>2070</v>
      </c>
      <c r="B28" s="10"/>
      <c r="C28" s="10"/>
      <c r="D28" s="10"/>
      <c r="E28" s="10">
        <v>3</v>
      </c>
      <c r="F28" s="10">
        <v>3</v>
      </c>
    </row>
    <row r="29" spans="1:6" x14ac:dyDescent="0.6">
      <c r="A29" s="9" t="s">
        <v>2036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03-B78F-4669-B5F2-A1CDF7C93AE6}">
  <dimension ref="A1:F18"/>
  <sheetViews>
    <sheetView workbookViewId="0">
      <selection activeCell="F24" sqref="F24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8" t="s">
        <v>2029</v>
      </c>
      <c r="B1" t="s">
        <v>2034</v>
      </c>
    </row>
    <row r="2" spans="1:6" x14ac:dyDescent="0.6">
      <c r="A2" s="8" t="s">
        <v>2085</v>
      </c>
      <c r="B2" t="s">
        <v>2034</v>
      </c>
    </row>
    <row r="4" spans="1:6" x14ac:dyDescent="0.6">
      <c r="A4" s="8" t="s">
        <v>2047</v>
      </c>
      <c r="B4" s="8" t="s">
        <v>2035</v>
      </c>
    </row>
    <row r="5" spans="1:6" x14ac:dyDescent="0.6">
      <c r="A5" s="8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6">
      <c r="A6" s="11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6">
      <c r="A7" s="11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6">
      <c r="A8" s="11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6">
      <c r="A9" s="11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6">
      <c r="A10" s="11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6">
      <c r="A11" s="11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6">
      <c r="A12" s="11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6">
      <c r="A13" s="11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6">
      <c r="A14" s="11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6">
      <c r="A15" s="11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6">
      <c r="A16" s="11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6">
      <c r="A17" s="11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6">
      <c r="A18" s="11" t="s">
        <v>2036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4" sqref="G4"/>
    </sheetView>
  </sheetViews>
  <sheetFormatPr defaultColWidth="10.796875" defaultRowHeight="15.6" x14ac:dyDescent="0.6"/>
  <cols>
    <col min="1" max="1" width="4.1484375" bestFit="1" customWidth="1"/>
    <col min="2" max="2" width="30.6484375" style="4" bestFit="1" customWidth="1"/>
    <col min="3" max="3" width="33.5" style="3" customWidth="1"/>
    <col min="4" max="4" width="10.3984375" customWidth="1"/>
    <col min="5" max="5" width="10.796875" customWidth="1"/>
    <col min="6" max="6" width="16.69921875" style="10" customWidth="1"/>
    <col min="8" max="8" width="13" bestFit="1" customWidth="1"/>
    <col min="9" max="9" width="18.6484375" customWidth="1"/>
    <col min="12" max="12" width="11.1484375" bestFit="1" customWidth="1"/>
    <col min="13" max="13" width="22.25" customWidth="1"/>
    <col min="14" max="14" width="11.1484375" bestFit="1" customWidth="1"/>
    <col min="15" max="15" width="20.546875" customWidth="1"/>
    <col min="16" max="17" width="10.796875" customWidth="1"/>
    <col min="18" max="18" width="28" bestFit="1" customWidth="1"/>
    <col min="19" max="19" width="22.44921875" customWidth="1"/>
    <col min="20" max="20" width="17.84765625" customWidth="1"/>
  </cols>
  <sheetData>
    <row r="1" spans="1:21" s="1" customFormat="1" x14ac:dyDescent="0.6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2027</v>
      </c>
      <c r="G1" s="1" t="s">
        <v>4</v>
      </c>
      <c r="H1" s="1" t="s">
        <v>5</v>
      </c>
      <c r="I1" s="1" t="s">
        <v>2028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2026</v>
      </c>
      <c r="S1" s="1" t="s">
        <v>2029</v>
      </c>
      <c r="T1" s="1" t="s">
        <v>2030</v>
      </c>
      <c r="U1" s="1" t="s">
        <v>2085</v>
      </c>
    </row>
    <row r="2" spans="1:21" x14ac:dyDescent="0.6">
      <c r="A2">
        <v>0</v>
      </c>
      <c r="B2" s="4" t="s">
        <v>12</v>
      </c>
      <c r="C2" s="3" t="s">
        <v>13</v>
      </c>
      <c r="D2">
        <v>100</v>
      </c>
      <c r="E2">
        <v>0</v>
      </c>
      <c r="F2" s="13">
        <f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2031</v>
      </c>
      <c r="S2" t="str">
        <f t="shared" ref="S2:S65" si="0">IF(ISNUMBER(SEARCH("theater",R2)),"theater",IF(ISNUMBER(SEARCH("technology",R2)),"technology",IF(ISNUMBER(SEARCH("technology",R2)),"technology",IF(ISNUMBER(SEARCH("food",R2)),"food",IF(ISNUMBER(SEARCH("film &amp; video",R2)),"film &amp; video",IF(ISNUMBER(SEARCH("music",R2)),"music",IF(I18=2,TRUE,IF(ISNUMBER(SEARCH("publishing",R2)),"publishing",IF(I18=2,TRUE,IF(ISNUMBER(SEARCH("games",R2)),"games",IF(I18=2,TRUE,IF(ISNUMBER(SEARCH("photography",R2)),"photography","HOUSE"))))))))))))</f>
        <v>food</v>
      </c>
      <c r="T2" t="str">
        <f t="shared" ref="T2:T65" si="1">IF(ISNUMBER(SEARCH("indie rock",R2)),"indie rock",IF(ISNUMBER(SEARCH("web",R2)),"web",IF(ISNUMBER(SEARCH("plays",R2)),"plays",IF(ISNUMBER(SEARCH("food trucks",R2)),"food trucks",IF(ISNUMBER(SEARCH("documentary",R2)),"documentary",IF(ISNUMBER(SEARCH("electric music",R2)),"electrice music",IF(ISNUMBER(SEARCH("drama",R2)),"drama",IF(ISNUMBER(SEARCH("rock",R2)),"rock",IF(ISNUMBER(SEARCH("translations",R2)),"translations",IF(ISNUMBER(SEARCH("wearables",R2)),"wearables",IF(ISNUMBER(SEARCH("nonfiction",R2)),"nonfiction",IF(ISNUMBER(SEARCH("animation",R2)),"animation",IF(ISNUMBER(SEARCH("shorts",R2)),"shorts",IF(ISNUMBER(SEARCH("television",R2)),"television",IF(ISNUMBER(SEARCH("fiction",R2)),"fiction",IF(ISNUMBER(SEARCH("photography books",R2)),"photography books",IF(ISNUMBER(SEARCH("video games",R2)),"video games",IF(ISNUMBER(SEARCH("mobile games",R2)),"mobile games",IF(ISNUMBER(SEARCH("radio &amp; podcasts",R2)),"radio &amp; podcasts",IF(ISNUMBER(SEARCH("jazz",R2)),"jazz",IF(ISNUMBER(SEARCH("metal",R2)),"metal",IF(ISNUMBER(SEARCH("world music",R2)),"world music",IF(ISNUMBER(SEARCH("audio",R2)),"audio","HOUSE")))))))))))))))))))))))</f>
        <v>food trucks</v>
      </c>
      <c r="U2" s="7"/>
    </row>
    <row r="3" spans="1:21" x14ac:dyDescent="0.6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3">
        <f>E3/D3*100</f>
        <v>1040</v>
      </c>
      <c r="G3" t="s">
        <v>20</v>
      </c>
      <c r="H3">
        <v>158</v>
      </c>
      <c r="I3" s="6">
        <f t="shared" ref="I3:I66" si="2">IF(H3=0,0,E3/H3)</f>
        <v>92.151898734177209</v>
      </c>
      <c r="J3" t="s">
        <v>21</v>
      </c>
      <c r="K3" t="s">
        <v>22</v>
      </c>
      <c r="L3">
        <v>1408424400</v>
      </c>
      <c r="M3" s="7">
        <f t="shared" ref="M3:M66" si="3">(((L3/60)/60)/24)+DATE(1970,1,1)</f>
        <v>41870.208333333336</v>
      </c>
      <c r="N3">
        <v>1408597200</v>
      </c>
      <c r="O3" s="7">
        <f t="shared" ref="O3:O66" si="4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si="1"/>
        <v>rock</v>
      </c>
    </row>
    <row r="4" spans="1:21" ht="31.2" x14ac:dyDescent="0.6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3">
        <f t="shared" ref="F4:F67" si="5">E4/D4*100</f>
        <v>131.4787822878229</v>
      </c>
      <c r="G4" t="s">
        <v>20</v>
      </c>
      <c r="H4">
        <v>1425</v>
      </c>
      <c r="I4" s="6">
        <f t="shared" si="2"/>
        <v>100.01614035087719</v>
      </c>
      <c r="J4" t="s">
        <v>26</v>
      </c>
      <c r="K4" t="s">
        <v>27</v>
      </c>
      <c r="L4">
        <v>1384668000</v>
      </c>
      <c r="M4" s="7">
        <f t="shared" si="3"/>
        <v>41595.25</v>
      </c>
      <c r="N4">
        <v>1384840800</v>
      </c>
      <c r="O4" s="7">
        <f t="shared" si="4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1"/>
        <v>web</v>
      </c>
    </row>
    <row r="5" spans="1:21" ht="31.2" x14ac:dyDescent="0.6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3">
        <f t="shared" si="5"/>
        <v>58.976190476190467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1" x14ac:dyDescent="0.6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3">
        <f t="shared" si="5"/>
        <v>69.276315789473685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4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1"/>
        <v>plays</v>
      </c>
    </row>
    <row r="7" spans="1:21" x14ac:dyDescent="0.6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3">
        <f t="shared" si="5"/>
        <v>173.61842105263159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1" x14ac:dyDescent="0.6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3">
        <f t="shared" si="5"/>
        <v>20.961538461538463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1"/>
        <v>documentary</v>
      </c>
    </row>
    <row r="9" spans="1:21" x14ac:dyDescent="0.6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3">
        <f t="shared" si="5"/>
        <v>327.57777777777778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 s="7">
        <f t="shared" si="3"/>
        <v>42229.208333333328</v>
      </c>
      <c r="N9">
        <v>1439614800</v>
      </c>
      <c r="O9" s="7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1"/>
        <v>plays</v>
      </c>
    </row>
    <row r="10" spans="1:21" x14ac:dyDescent="0.6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3">
        <f t="shared" si="5"/>
        <v>19.932788374205266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 s="7">
        <f t="shared" si="3"/>
        <v>40399.208333333336</v>
      </c>
      <c r="N10">
        <v>1281502800</v>
      </c>
      <c r="O10" s="7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1"/>
        <v>plays</v>
      </c>
    </row>
    <row r="11" spans="1:21" x14ac:dyDescent="0.6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3">
        <f t="shared" si="5"/>
        <v>51.741935483870968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 s="7">
        <f t="shared" si="3"/>
        <v>41536.208333333336</v>
      </c>
      <c r="N11">
        <v>1383804000</v>
      </c>
      <c r="O11" s="7">
        <f t="shared" si="4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1"/>
        <v>electrice music</v>
      </c>
    </row>
    <row r="12" spans="1:21" x14ac:dyDescent="0.6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3">
        <f t="shared" si="5"/>
        <v>266.11538461538464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 s="7">
        <f t="shared" si="3"/>
        <v>40404.208333333336</v>
      </c>
      <c r="N12">
        <v>1285909200</v>
      </c>
      <c r="O12" s="7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1"/>
        <v>drama</v>
      </c>
    </row>
    <row r="13" spans="1:21" ht="31.2" x14ac:dyDescent="0.6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3">
        <f t="shared" si="5"/>
        <v>48.095238095238095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 s="7">
        <f t="shared" si="3"/>
        <v>40442.208333333336</v>
      </c>
      <c r="N13">
        <v>1285563600</v>
      </c>
      <c r="O13" s="7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1"/>
        <v>plays</v>
      </c>
    </row>
    <row r="14" spans="1:21" x14ac:dyDescent="0.6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3">
        <f t="shared" si="5"/>
        <v>89.349206349206341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 s="7">
        <f t="shared" si="3"/>
        <v>43760.208333333328</v>
      </c>
      <c r="N14">
        <v>1572411600</v>
      </c>
      <c r="O14" s="7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1"/>
        <v>drama</v>
      </c>
    </row>
    <row r="15" spans="1:21" ht="31.2" x14ac:dyDescent="0.6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3">
        <f t="shared" si="5"/>
        <v>245.11904761904765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 s="7">
        <f t="shared" si="3"/>
        <v>42532.208333333328</v>
      </c>
      <c r="N15">
        <v>1466658000</v>
      </c>
      <c r="O15" s="7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1"/>
        <v>indie rock</v>
      </c>
    </row>
    <row r="16" spans="1:21" x14ac:dyDescent="0.6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3">
        <f t="shared" si="5"/>
        <v>66.769503546099301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 s="7">
        <f t="shared" si="3"/>
        <v>40974.25</v>
      </c>
      <c r="N16">
        <v>1333342800</v>
      </c>
      <c r="O16" s="7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1"/>
        <v>indie rock</v>
      </c>
    </row>
    <row r="17" spans="1:20" x14ac:dyDescent="0.6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3">
        <f t="shared" si="5"/>
        <v>47.307881773399011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 s="7">
        <f t="shared" si="3"/>
        <v>43809.25</v>
      </c>
      <c r="N17">
        <v>1576303200</v>
      </c>
      <c r="O17" s="7">
        <f t="shared" si="4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1"/>
        <v>wearables</v>
      </c>
    </row>
    <row r="18" spans="1:20" x14ac:dyDescent="0.6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3">
        <f t="shared" si="5"/>
        <v>649.47058823529414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 s="7">
        <f t="shared" si="3"/>
        <v>41661.25</v>
      </c>
      <c r="N18">
        <v>1392271200</v>
      </c>
      <c r="O18" s="7">
        <f t="shared" si="4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1"/>
        <v>nonfiction</v>
      </c>
    </row>
    <row r="19" spans="1:20" x14ac:dyDescent="0.6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3">
        <f t="shared" si="5"/>
        <v>159.39125295508273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 s="7">
        <f t="shared" si="3"/>
        <v>40555.25</v>
      </c>
      <c r="N19">
        <v>1294898400</v>
      </c>
      <c r="O19" s="7">
        <f t="shared" si="4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1"/>
        <v>animation</v>
      </c>
    </row>
    <row r="20" spans="1:20" x14ac:dyDescent="0.6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3">
        <f t="shared" si="5"/>
        <v>66.912087912087912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 s="7">
        <f t="shared" si="3"/>
        <v>43351.208333333328</v>
      </c>
      <c r="N20">
        <v>1537074000</v>
      </c>
      <c r="O20" s="7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1"/>
        <v>plays</v>
      </c>
    </row>
    <row r="21" spans="1:20" x14ac:dyDescent="0.6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3">
        <f t="shared" si="5"/>
        <v>48.529600000000002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 s="7">
        <f t="shared" si="3"/>
        <v>43528.25</v>
      </c>
      <c r="N21">
        <v>1553490000</v>
      </c>
      <c r="O21" s="7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1"/>
        <v>plays</v>
      </c>
    </row>
    <row r="22" spans="1:20" x14ac:dyDescent="0.6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3">
        <f t="shared" si="5"/>
        <v>112.24279210925646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 s="7">
        <f t="shared" si="3"/>
        <v>41848.208333333336</v>
      </c>
      <c r="N22">
        <v>1406523600</v>
      </c>
      <c r="O22" s="7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1"/>
        <v>drama</v>
      </c>
    </row>
    <row r="23" spans="1:20" x14ac:dyDescent="0.6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3">
        <f t="shared" si="5"/>
        <v>40.992553191489364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 s="7">
        <f t="shared" si="3"/>
        <v>40770.208333333336</v>
      </c>
      <c r="N23">
        <v>1316322000</v>
      </c>
      <c r="O23" s="7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1"/>
        <v>plays</v>
      </c>
    </row>
    <row r="24" spans="1:20" x14ac:dyDescent="0.6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3">
        <f t="shared" si="5"/>
        <v>128.07106598984771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 s="7">
        <f t="shared" si="3"/>
        <v>43193.208333333328</v>
      </c>
      <c r="N24">
        <v>1524027600</v>
      </c>
      <c r="O24" s="7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1"/>
        <v>plays</v>
      </c>
    </row>
    <row r="25" spans="1:20" x14ac:dyDescent="0.6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3">
        <f t="shared" si="5"/>
        <v>332.04444444444448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 s="7">
        <f t="shared" si="3"/>
        <v>43510.25</v>
      </c>
      <c r="N25">
        <v>1554699600</v>
      </c>
      <c r="O25" s="7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1"/>
        <v>documentary</v>
      </c>
    </row>
    <row r="26" spans="1:20" x14ac:dyDescent="0.6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3">
        <f t="shared" si="5"/>
        <v>112.83225108225108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 s="7">
        <f t="shared" si="3"/>
        <v>41811.208333333336</v>
      </c>
      <c r="N26">
        <v>1403499600</v>
      </c>
      <c r="O26" s="7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1"/>
        <v>wearables</v>
      </c>
    </row>
    <row r="27" spans="1:20" x14ac:dyDescent="0.6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3">
        <f t="shared" si="5"/>
        <v>216.43636363636364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 s="7">
        <f t="shared" si="3"/>
        <v>40681.208333333336</v>
      </c>
      <c r="N27">
        <v>1307422800</v>
      </c>
      <c r="O27" s="7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1"/>
        <v>video games</v>
      </c>
    </row>
    <row r="28" spans="1:20" x14ac:dyDescent="0.6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3">
        <f t="shared" si="5"/>
        <v>48.199069767441863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 s="7">
        <f t="shared" si="3"/>
        <v>43312.208333333328</v>
      </c>
      <c r="N28">
        <v>1535346000</v>
      </c>
      <c r="O28" s="7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1"/>
        <v>plays</v>
      </c>
    </row>
    <row r="29" spans="1:20" x14ac:dyDescent="0.6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3">
        <f t="shared" si="5"/>
        <v>79.95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 s="7">
        <f t="shared" si="3"/>
        <v>42280.208333333328</v>
      </c>
      <c r="N29">
        <v>1444539600</v>
      </c>
      <c r="O29" s="7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6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3">
        <f t="shared" si="5"/>
        <v>105.22553516819573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 s="7">
        <f t="shared" si="3"/>
        <v>40218.25</v>
      </c>
      <c r="N30">
        <v>1267682400</v>
      </c>
      <c r="O30" s="7">
        <f t="shared" si="4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1"/>
        <v>plays</v>
      </c>
    </row>
    <row r="31" spans="1:20" x14ac:dyDescent="0.6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3">
        <f t="shared" si="5"/>
        <v>328.89978213507629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 s="7">
        <f t="shared" si="3"/>
        <v>43301.208333333328</v>
      </c>
      <c r="N31">
        <v>1535518800</v>
      </c>
      <c r="O31" s="7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1"/>
        <v>shorts</v>
      </c>
    </row>
    <row r="32" spans="1:20" x14ac:dyDescent="0.6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3">
        <f t="shared" si="5"/>
        <v>160.61111111111111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 s="7">
        <f t="shared" si="3"/>
        <v>43609.208333333328</v>
      </c>
      <c r="N32">
        <v>1559106000</v>
      </c>
      <c r="O32" s="7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1"/>
        <v>animation</v>
      </c>
    </row>
    <row r="33" spans="1:20" x14ac:dyDescent="0.6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3">
        <f t="shared" si="5"/>
        <v>310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 s="7">
        <f t="shared" si="3"/>
        <v>42374.25</v>
      </c>
      <c r="N33">
        <v>1454392800</v>
      </c>
      <c r="O33" s="7">
        <f t="shared" si="4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1"/>
        <v>video games</v>
      </c>
    </row>
    <row r="34" spans="1:20" x14ac:dyDescent="0.6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3">
        <f t="shared" si="5"/>
        <v>86.807920792079202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 s="7">
        <f t="shared" si="3"/>
        <v>43110.25</v>
      </c>
      <c r="N34">
        <v>1517896800</v>
      </c>
      <c r="O34" s="7">
        <f t="shared" si="4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1"/>
        <v>documentary</v>
      </c>
    </row>
    <row r="35" spans="1:20" x14ac:dyDescent="0.6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3">
        <f t="shared" si="5"/>
        <v>377.82071713147411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 s="7">
        <f t="shared" si="3"/>
        <v>41917.208333333336</v>
      </c>
      <c r="N35">
        <v>1415685600</v>
      </c>
      <c r="O35" s="7">
        <f t="shared" si="4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1"/>
        <v>plays</v>
      </c>
    </row>
    <row r="36" spans="1:20" ht="31.2" x14ac:dyDescent="0.6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3">
        <f t="shared" si="5"/>
        <v>150.80645161290323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 s="7">
        <f t="shared" si="3"/>
        <v>42817.208333333328</v>
      </c>
      <c r="N36">
        <v>1490677200</v>
      </c>
      <c r="O36" s="7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1"/>
        <v>documentary</v>
      </c>
    </row>
    <row r="37" spans="1:20" x14ac:dyDescent="0.6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3">
        <f t="shared" si="5"/>
        <v>150.30119521912351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 s="7">
        <f t="shared" si="3"/>
        <v>43484.25</v>
      </c>
      <c r="N37">
        <v>1551506400</v>
      </c>
      <c r="O37" s="7">
        <f t="shared" si="4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1"/>
        <v>drama</v>
      </c>
    </row>
    <row r="38" spans="1:20" x14ac:dyDescent="0.6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3">
        <f t="shared" si="5"/>
        <v>157.28571428571431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 s="7">
        <f t="shared" si="3"/>
        <v>40600.25</v>
      </c>
      <c r="N38">
        <v>1300856400</v>
      </c>
      <c r="O38" s="7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1"/>
        <v>plays</v>
      </c>
    </row>
    <row r="39" spans="1:20" ht="31.2" x14ac:dyDescent="0.6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3">
        <f t="shared" si="5"/>
        <v>139.98765432098764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 s="7">
        <f t="shared" si="3"/>
        <v>43744.208333333328</v>
      </c>
      <c r="N39">
        <v>1573192800</v>
      </c>
      <c r="O39" s="7">
        <f t="shared" si="4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1"/>
        <v>fiction</v>
      </c>
    </row>
    <row r="40" spans="1:20" x14ac:dyDescent="0.6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3">
        <f t="shared" si="5"/>
        <v>325.32258064516128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 s="7">
        <f t="shared" si="3"/>
        <v>40469.208333333336</v>
      </c>
      <c r="N40">
        <v>1287810000</v>
      </c>
      <c r="O40" s="7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1"/>
        <v>photography books</v>
      </c>
    </row>
    <row r="41" spans="1:20" x14ac:dyDescent="0.6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3">
        <f t="shared" si="5"/>
        <v>50.777777777777779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 s="7">
        <f t="shared" si="3"/>
        <v>41330.25</v>
      </c>
      <c r="N41">
        <v>1362978000</v>
      </c>
      <c r="O41" s="7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x14ac:dyDescent="0.6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3">
        <f t="shared" si="5"/>
        <v>169.06818181818181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 s="7">
        <f t="shared" si="3"/>
        <v>40334.208333333336</v>
      </c>
      <c r="N42">
        <v>1277355600</v>
      </c>
      <c r="O42" s="7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1"/>
        <v>wearables</v>
      </c>
    </row>
    <row r="43" spans="1:20" x14ac:dyDescent="0.6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3">
        <f t="shared" si="5"/>
        <v>212.92857142857144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 s="7">
        <f t="shared" si="3"/>
        <v>41156.208333333336</v>
      </c>
      <c r="N43">
        <v>1348981200</v>
      </c>
      <c r="O43" s="7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6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3">
        <f t="shared" si="5"/>
        <v>443.94444444444446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 s="7">
        <f t="shared" si="3"/>
        <v>40728.208333333336</v>
      </c>
      <c r="N44">
        <v>1310533200</v>
      </c>
      <c r="O44" s="7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6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3">
        <f t="shared" si="5"/>
        <v>185.9390243902439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 s="7">
        <f t="shared" si="3"/>
        <v>41844.208333333336</v>
      </c>
      <c r="N45">
        <v>1407560400</v>
      </c>
      <c r="O45" s="7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1"/>
        <v>radio &amp; podcasts</v>
      </c>
    </row>
    <row r="46" spans="1:20" x14ac:dyDescent="0.6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3">
        <f t="shared" si="5"/>
        <v>658.8125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 s="7">
        <f t="shared" si="3"/>
        <v>43541.208333333328</v>
      </c>
      <c r="N46">
        <v>1552885200</v>
      </c>
      <c r="O46" s="7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1"/>
        <v>fiction</v>
      </c>
    </row>
    <row r="47" spans="1:20" ht="31.2" x14ac:dyDescent="0.6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3">
        <f t="shared" si="5"/>
        <v>47.684210526315788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 s="7">
        <f t="shared" si="3"/>
        <v>42676.208333333328</v>
      </c>
      <c r="N47">
        <v>1479362400</v>
      </c>
      <c r="O47" s="7">
        <f t="shared" si="4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x14ac:dyDescent="0.6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3">
        <f t="shared" si="5"/>
        <v>114.78378378378378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 s="7">
        <f t="shared" si="3"/>
        <v>40367.208333333336</v>
      </c>
      <c r="N48">
        <v>1280552400</v>
      </c>
      <c r="O48" s="7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6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3">
        <f t="shared" si="5"/>
        <v>475.26666666666665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 s="7">
        <f t="shared" si="3"/>
        <v>41727.208333333336</v>
      </c>
      <c r="N49">
        <v>1398661200</v>
      </c>
      <c r="O49" s="7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1"/>
        <v>plays</v>
      </c>
    </row>
    <row r="50" spans="1:20" x14ac:dyDescent="0.6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3">
        <f t="shared" si="5"/>
        <v>386.97297297297297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 s="7">
        <f t="shared" si="3"/>
        <v>42180.208333333328</v>
      </c>
      <c r="N50">
        <v>1436245200</v>
      </c>
      <c r="O50" s="7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1"/>
        <v>plays</v>
      </c>
    </row>
    <row r="51" spans="1:20" x14ac:dyDescent="0.6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3">
        <f t="shared" si="5"/>
        <v>189.625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 s="7">
        <f t="shared" si="3"/>
        <v>43758.208333333328</v>
      </c>
      <c r="N51">
        <v>1575439200</v>
      </c>
      <c r="O51" s="7">
        <f t="shared" si="4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x14ac:dyDescent="0.6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3">
        <f t="shared" si="5"/>
        <v>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 s="7">
        <f t="shared" si="3"/>
        <v>41487.208333333336</v>
      </c>
      <c r="N52">
        <v>1377752400</v>
      </c>
      <c r="O52" s="7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1"/>
        <v>metal</v>
      </c>
    </row>
    <row r="53" spans="1:20" x14ac:dyDescent="0.6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3">
        <f t="shared" si="5"/>
        <v>91.867805186590772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 s="7">
        <f t="shared" si="3"/>
        <v>40995.208333333336</v>
      </c>
      <c r="N53">
        <v>1334206800</v>
      </c>
      <c r="O53" s="7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1"/>
        <v>wearables</v>
      </c>
    </row>
    <row r="54" spans="1:20" x14ac:dyDescent="0.6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3">
        <f t="shared" si="5"/>
        <v>34.152777777777779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 s="7">
        <f t="shared" si="3"/>
        <v>40436.208333333336</v>
      </c>
      <c r="N54">
        <v>1284872400</v>
      </c>
      <c r="O54" s="7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1"/>
        <v>plays</v>
      </c>
    </row>
    <row r="55" spans="1:20" x14ac:dyDescent="0.6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3">
        <f t="shared" si="5"/>
        <v>140.40909090909091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 s="7">
        <f t="shared" si="3"/>
        <v>41779.208333333336</v>
      </c>
      <c r="N55">
        <v>1403931600</v>
      </c>
      <c r="O55" s="7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1"/>
        <v>drama</v>
      </c>
    </row>
    <row r="56" spans="1:20" ht="31.2" x14ac:dyDescent="0.6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3">
        <f t="shared" si="5"/>
        <v>89.86666666666666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 s="7">
        <f t="shared" si="3"/>
        <v>43170.25</v>
      </c>
      <c r="N56">
        <v>1521262800</v>
      </c>
      <c r="O56" s="7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1"/>
        <v>wearables</v>
      </c>
    </row>
    <row r="57" spans="1:20" x14ac:dyDescent="0.6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3">
        <f t="shared" si="5"/>
        <v>177.96969696969697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 s="7">
        <f t="shared" si="3"/>
        <v>43311.208333333328</v>
      </c>
      <c r="N57">
        <v>1533358800</v>
      </c>
      <c r="O57" s="7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1"/>
        <v>jazz</v>
      </c>
    </row>
    <row r="58" spans="1:20" ht="31.2" x14ac:dyDescent="0.6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3">
        <f t="shared" si="5"/>
        <v>143.66249999999999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 s="7">
        <f t="shared" si="3"/>
        <v>42014.25</v>
      </c>
      <c r="N58">
        <v>1421474400</v>
      </c>
      <c r="O58" s="7">
        <f t="shared" si="4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1"/>
        <v>wearables</v>
      </c>
    </row>
    <row r="59" spans="1:20" x14ac:dyDescent="0.6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3">
        <f t="shared" si="5"/>
        <v>215.27586206896552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 s="7">
        <f t="shared" si="3"/>
        <v>42979.208333333328</v>
      </c>
      <c r="N59">
        <v>1505278800</v>
      </c>
      <c r="O59" s="7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1"/>
        <v>video games</v>
      </c>
    </row>
    <row r="60" spans="1:20" x14ac:dyDescent="0.6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3">
        <f t="shared" si="5"/>
        <v>227.11111111111114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 s="7">
        <f t="shared" si="3"/>
        <v>42268.208333333328</v>
      </c>
      <c r="N60">
        <v>1443934800</v>
      </c>
      <c r="O60" s="7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1"/>
        <v>plays</v>
      </c>
    </row>
    <row r="61" spans="1:20" x14ac:dyDescent="0.6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3">
        <f t="shared" si="5"/>
        <v>275.07142857142861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 s="7">
        <f t="shared" si="3"/>
        <v>42898.208333333328</v>
      </c>
      <c r="N61">
        <v>1498539600</v>
      </c>
      <c r="O61" s="7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1"/>
        <v>plays</v>
      </c>
    </row>
    <row r="62" spans="1:20" x14ac:dyDescent="0.6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3">
        <f t="shared" si="5"/>
        <v>144.37048832271762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 s="7">
        <f t="shared" si="3"/>
        <v>41107.208333333336</v>
      </c>
      <c r="N62">
        <v>1342760400</v>
      </c>
      <c r="O62" s="7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1"/>
        <v>plays</v>
      </c>
    </row>
    <row r="63" spans="1:20" ht="31.2" x14ac:dyDescent="0.6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3">
        <f t="shared" si="5"/>
        <v>92.74598393574297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 s="7">
        <f t="shared" si="3"/>
        <v>40595.25</v>
      </c>
      <c r="N63">
        <v>1301720400</v>
      </c>
      <c r="O63" s="7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x14ac:dyDescent="0.6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3">
        <f t="shared" si="5"/>
        <v>722.6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 s="7">
        <f t="shared" si="3"/>
        <v>42160.208333333328</v>
      </c>
      <c r="N64">
        <v>1433566800</v>
      </c>
      <c r="O64" s="7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x14ac:dyDescent="0.6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3">
        <f t="shared" si="5"/>
        <v>11.851063829787234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 s="7">
        <f t="shared" si="3"/>
        <v>42853.208333333328</v>
      </c>
      <c r="N65">
        <v>1493874000</v>
      </c>
      <c r="O65" s="7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x14ac:dyDescent="0.6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3">
        <f t="shared" si="5"/>
        <v>97.642857142857139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 s="7">
        <f t="shared" si="3"/>
        <v>43283.208333333328</v>
      </c>
      <c r="N66">
        <v>1531803600</v>
      </c>
      <c r="O66" s="7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ref="S66:S129" si="6">IF(ISNUMBER(SEARCH("theater",R66)),"theater",IF(ISNUMBER(SEARCH("technology",R66)),"technology",IF(ISNUMBER(SEARCH("technology",R66)),"technology",IF(ISNUMBER(SEARCH("food",R66)),"food",IF(ISNUMBER(SEARCH("film &amp; video",R66)),"film &amp; video",IF(ISNUMBER(SEARCH("music",R66)),"music",IF(I82=2,TRUE,IF(ISNUMBER(SEARCH("publishing",R66)),"publishing",IF(I82=2,TRUE,IF(ISNUMBER(SEARCH("games",R66)),"games",IF(I82=2,TRUE,IF(ISNUMBER(SEARCH("photography",R66)),"photography","HOUSE"))))))))))))</f>
        <v>technology</v>
      </c>
      <c r="T66" t="str">
        <f t="shared" ref="T66:T129" si="7">IF(ISNUMBER(SEARCH("indie rock",R66)),"indie rock",IF(ISNUMBER(SEARCH("web",R66)),"web",IF(ISNUMBER(SEARCH("plays",R66)),"plays",IF(ISNUMBER(SEARCH("food trucks",R66)),"food trucks",IF(ISNUMBER(SEARCH("documentary",R66)),"documentary",IF(ISNUMBER(SEARCH("electric music",R66)),"electrice music",IF(ISNUMBER(SEARCH("drama",R66)),"drama",IF(ISNUMBER(SEARCH("rock",R66)),"rock",IF(ISNUMBER(SEARCH("translations",R66)),"translations",IF(ISNUMBER(SEARCH("wearables",R66)),"wearables",IF(ISNUMBER(SEARCH("nonfiction",R66)),"nonfiction",IF(ISNUMBER(SEARCH("animation",R66)),"animation",IF(ISNUMBER(SEARCH("shorts",R66)),"shorts",IF(ISNUMBER(SEARCH("television",R66)),"television",IF(ISNUMBER(SEARCH("fiction",R66)),"fiction",IF(ISNUMBER(SEARCH("photography books",R66)),"photography books",IF(ISNUMBER(SEARCH("video games",R66)),"video games",IF(ISNUMBER(SEARCH("mobile games",R66)),"mobile games",IF(ISNUMBER(SEARCH("radio &amp; podcasts",R66)),"radio &amp; podcasts",IF(ISNUMBER(SEARCH("jazz",R66)),"jazz",IF(ISNUMBER(SEARCH("metal",R66)),"metal",IF(ISNUMBER(SEARCH("world music",R66)),"world music",IF(ISNUMBER(SEARCH("audio",R66)),"audio","HOUSE")))))))))))))))))))))))</f>
        <v>web</v>
      </c>
    </row>
    <row r="67" spans="1:20" x14ac:dyDescent="0.6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3">
        <f t="shared" si="5"/>
        <v>236.14754098360655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 s="7">
        <f t="shared" ref="M67:M130" si="9">(((L67/60)/60)/24)+DATE(1970,1,1)</f>
        <v>40570.25</v>
      </c>
      <c r="N67">
        <v>1296712800</v>
      </c>
      <c r="O67" s="7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si="7"/>
        <v>plays</v>
      </c>
    </row>
    <row r="68" spans="1:20" x14ac:dyDescent="0.6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3">
        <f t="shared" ref="F68:F131" si="11">E68/D68*100</f>
        <v>45.068965517241381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 s="7">
        <f t="shared" si="9"/>
        <v>42102.208333333328</v>
      </c>
      <c r="N68">
        <v>1428901200</v>
      </c>
      <c r="O68" s="7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1.2" x14ac:dyDescent="0.6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3">
        <f t="shared" si="11"/>
        <v>162.38567493112947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 s="7">
        <f t="shared" si="9"/>
        <v>40203.25</v>
      </c>
      <c r="N69">
        <v>1264831200</v>
      </c>
      <c r="O69" s="7">
        <f t="shared" si="10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x14ac:dyDescent="0.6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3">
        <f t="shared" si="11"/>
        <v>254.52631578947367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 s="7">
        <f t="shared" si="9"/>
        <v>42943.208333333328</v>
      </c>
      <c r="N70">
        <v>1505192400</v>
      </c>
      <c r="O70" s="7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x14ac:dyDescent="0.6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3">
        <f t="shared" si="11"/>
        <v>24.063291139240505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 s="7">
        <f t="shared" si="9"/>
        <v>40531.25</v>
      </c>
      <c r="N71">
        <v>1295676000</v>
      </c>
      <c r="O71" s="7">
        <f t="shared" si="10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x14ac:dyDescent="0.6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3">
        <f t="shared" si="11"/>
        <v>123.74140625000001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 s="7">
        <f t="shared" si="9"/>
        <v>40484.208333333336</v>
      </c>
      <c r="N72">
        <v>1292911200</v>
      </c>
      <c r="O72" s="7">
        <f t="shared" si="10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1.2" x14ac:dyDescent="0.6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3">
        <f t="shared" si="11"/>
        <v>108.06666666666666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 s="7">
        <f t="shared" si="9"/>
        <v>43799.25</v>
      </c>
      <c r="N73">
        <v>1575439200</v>
      </c>
      <c r="O73" s="7">
        <f t="shared" si="10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x14ac:dyDescent="0.6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3">
        <f t="shared" si="11"/>
        <v>670.33333333333326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 s="7">
        <f t="shared" si="9"/>
        <v>42186.208333333328</v>
      </c>
      <c r="N74">
        <v>1438837200</v>
      </c>
      <c r="O74" s="7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x14ac:dyDescent="0.6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3">
        <f t="shared" si="11"/>
        <v>660.92857142857144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 s="7">
        <f t="shared" si="9"/>
        <v>42701.25</v>
      </c>
      <c r="N75">
        <v>1480485600</v>
      </c>
      <c r="O75" s="7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x14ac:dyDescent="0.6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3">
        <f t="shared" si="11"/>
        <v>122.46153846153847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 s="7">
        <f t="shared" si="9"/>
        <v>42456.208333333328</v>
      </c>
      <c r="N76">
        <v>1459141200</v>
      </c>
      <c r="O76" s="7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x14ac:dyDescent="0.6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3">
        <f t="shared" si="11"/>
        <v>150.57731958762886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 s="7">
        <f t="shared" si="9"/>
        <v>43296.208333333328</v>
      </c>
      <c r="N77">
        <v>1532322000</v>
      </c>
      <c r="O77" s="7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x14ac:dyDescent="0.6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3">
        <f t="shared" si="11"/>
        <v>78.106590724165997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 s="7">
        <f t="shared" si="9"/>
        <v>42027.25</v>
      </c>
      <c r="N78">
        <v>1426222800</v>
      </c>
      <c r="O78" s="7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x14ac:dyDescent="0.6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3">
        <f t="shared" si="11"/>
        <v>46.94736842105263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 s="7">
        <f t="shared" si="9"/>
        <v>40448.208333333336</v>
      </c>
      <c r="N79">
        <v>1286773200</v>
      </c>
      <c r="O79" s="7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x14ac:dyDescent="0.6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3">
        <f t="shared" si="11"/>
        <v>300.8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 s="7">
        <f t="shared" si="9"/>
        <v>43206.208333333328</v>
      </c>
      <c r="N80">
        <v>1523941200</v>
      </c>
      <c r="O80" s="7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x14ac:dyDescent="0.6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3">
        <f t="shared" si="11"/>
        <v>69.598615916955026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 s="7">
        <f t="shared" si="9"/>
        <v>43267.208333333328</v>
      </c>
      <c r="N81">
        <v>1529557200</v>
      </c>
      <c r="O81" s="7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x14ac:dyDescent="0.6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3">
        <f t="shared" si="11"/>
        <v>637.4545454545455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 s="7">
        <f t="shared" si="9"/>
        <v>42976.208333333328</v>
      </c>
      <c r="N82">
        <v>1506574800</v>
      </c>
      <c r="O82" s="7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x14ac:dyDescent="0.6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3">
        <f t="shared" si="11"/>
        <v>225.33928571428569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 s="7">
        <f t="shared" si="9"/>
        <v>43062.25</v>
      </c>
      <c r="N83">
        <v>1513576800</v>
      </c>
      <c r="O83" s="7">
        <f t="shared" si="10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6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3">
        <f t="shared" si="11"/>
        <v>1497.3000000000002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 s="7">
        <f t="shared" si="9"/>
        <v>43482.25</v>
      </c>
      <c r="N84">
        <v>1548309600</v>
      </c>
      <c r="O84" s="7">
        <f t="shared" si="10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x14ac:dyDescent="0.6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3">
        <f t="shared" si="11"/>
        <v>37.590225563909776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 s="7">
        <f t="shared" si="9"/>
        <v>42579.208333333328</v>
      </c>
      <c r="N85">
        <v>1471582800</v>
      </c>
      <c r="O85" s="7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electrice music</v>
      </c>
    </row>
    <row r="86" spans="1:20" x14ac:dyDescent="0.6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3">
        <f t="shared" si="11"/>
        <v>132.36942675159236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 s="7">
        <f t="shared" si="9"/>
        <v>41118.208333333336</v>
      </c>
      <c r="N86">
        <v>1344315600</v>
      </c>
      <c r="O86" s="7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x14ac:dyDescent="0.6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3">
        <f t="shared" si="11"/>
        <v>131.22448979591837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 s="7">
        <f t="shared" si="9"/>
        <v>40797.208333333336</v>
      </c>
      <c r="N87">
        <v>1316408400</v>
      </c>
      <c r="O87" s="7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x14ac:dyDescent="0.6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3">
        <f t="shared" si="11"/>
        <v>167.63513513513513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 s="7">
        <f t="shared" si="9"/>
        <v>42128.208333333328</v>
      </c>
      <c r="N88">
        <v>1431838800</v>
      </c>
      <c r="O88" s="7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1.2" x14ac:dyDescent="0.6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3">
        <f t="shared" si="11"/>
        <v>61.984886649874063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 s="7">
        <f t="shared" si="9"/>
        <v>40610.25</v>
      </c>
      <c r="N89">
        <v>1300510800</v>
      </c>
      <c r="O89" s="7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6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3">
        <f t="shared" si="11"/>
        <v>260.75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 s="7">
        <f t="shared" si="9"/>
        <v>42110.208333333328</v>
      </c>
      <c r="N90">
        <v>1431061200</v>
      </c>
      <c r="O90" s="7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x14ac:dyDescent="0.6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3">
        <f t="shared" si="11"/>
        <v>252.58823529411765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 s="7">
        <f t="shared" si="9"/>
        <v>40283.208333333336</v>
      </c>
      <c r="N91">
        <v>1271480400</v>
      </c>
      <c r="O91" s="7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x14ac:dyDescent="0.6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3">
        <f t="shared" si="11"/>
        <v>78.615384615384613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 s="7">
        <f t="shared" si="9"/>
        <v>42425.25</v>
      </c>
      <c r="N92">
        <v>1456380000</v>
      </c>
      <c r="O92" s="7">
        <f t="shared" si="10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x14ac:dyDescent="0.6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3">
        <f t="shared" si="11"/>
        <v>48.404406999351913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 s="7">
        <f t="shared" si="9"/>
        <v>42588.208333333328</v>
      </c>
      <c r="N93">
        <v>1472878800</v>
      </c>
      <c r="O93" s="7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x14ac:dyDescent="0.6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3">
        <f t="shared" si="11"/>
        <v>258.875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 s="7">
        <f t="shared" si="9"/>
        <v>40352.208333333336</v>
      </c>
      <c r="N94">
        <v>1277355600</v>
      </c>
      <c r="O94" s="7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x14ac:dyDescent="0.6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3">
        <f t="shared" si="11"/>
        <v>60.548713235294116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 s="7">
        <f t="shared" si="9"/>
        <v>41202.208333333336</v>
      </c>
      <c r="N95">
        <v>1351054800</v>
      </c>
      <c r="O95" s="7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x14ac:dyDescent="0.6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3">
        <f t="shared" si="11"/>
        <v>303.68965517241378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 s="7">
        <f t="shared" si="9"/>
        <v>43562.208333333328</v>
      </c>
      <c r="N96">
        <v>1555563600</v>
      </c>
      <c r="O96" s="7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1.2" x14ac:dyDescent="0.6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3">
        <f t="shared" si="11"/>
        <v>112.99999999999999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 s="7">
        <f t="shared" si="9"/>
        <v>43752.208333333328</v>
      </c>
      <c r="N97">
        <v>1571634000</v>
      </c>
      <c r="O97" s="7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x14ac:dyDescent="0.6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3">
        <f t="shared" si="11"/>
        <v>217.37876614060258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 s="7">
        <f t="shared" si="9"/>
        <v>40612.25</v>
      </c>
      <c r="N98">
        <v>1300856400</v>
      </c>
      <c r="O98" s="7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x14ac:dyDescent="0.6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3">
        <f t="shared" si="11"/>
        <v>926.69230769230762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 s="7">
        <f t="shared" si="9"/>
        <v>42180.208333333328</v>
      </c>
      <c r="N99">
        <v>1439874000</v>
      </c>
      <c r="O99" s="7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6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3">
        <f t="shared" si="11"/>
        <v>33.692229038854805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 s="7">
        <f t="shared" si="9"/>
        <v>42212.208333333328</v>
      </c>
      <c r="N100">
        <v>1438318800</v>
      </c>
      <c r="O100" s="7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x14ac:dyDescent="0.6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3">
        <f t="shared" si="11"/>
        <v>196.7236842105263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 s="7">
        <f t="shared" si="9"/>
        <v>41968.25</v>
      </c>
      <c r="N101">
        <v>1419400800</v>
      </c>
      <c r="O101" s="7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x14ac:dyDescent="0.6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3">
        <f t="shared" si="11"/>
        <v>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 s="7">
        <f t="shared" si="9"/>
        <v>40835.208333333336</v>
      </c>
      <c r="N102">
        <v>1320555600</v>
      </c>
      <c r="O102" s="7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x14ac:dyDescent="0.6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3">
        <f t="shared" si="11"/>
        <v>1021.4444444444445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 s="7">
        <f t="shared" si="9"/>
        <v>42056.25</v>
      </c>
      <c r="N103">
        <v>1425103200</v>
      </c>
      <c r="O103" s="7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electrice music</v>
      </c>
    </row>
    <row r="104" spans="1:20" x14ac:dyDescent="0.6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3">
        <f t="shared" si="11"/>
        <v>281.67567567567568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 s="7">
        <f t="shared" si="9"/>
        <v>43234.208333333328</v>
      </c>
      <c r="N104">
        <v>1526878800</v>
      </c>
      <c r="O104" s="7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x14ac:dyDescent="0.6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3">
        <f t="shared" si="11"/>
        <v>24.610000000000003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 s="7">
        <f t="shared" si="9"/>
        <v>40475.208333333336</v>
      </c>
      <c r="N105">
        <v>1288674000</v>
      </c>
      <c r="O105" s="7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electrice music</v>
      </c>
    </row>
    <row r="106" spans="1:20" x14ac:dyDescent="0.6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3">
        <f t="shared" si="11"/>
        <v>143.14010067114094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 s="7">
        <f t="shared" si="9"/>
        <v>42878.208333333328</v>
      </c>
      <c r="N106">
        <v>1495602000</v>
      </c>
      <c r="O106" s="7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x14ac:dyDescent="0.6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3">
        <f t="shared" si="11"/>
        <v>144.54411764705884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 s="7">
        <f t="shared" si="9"/>
        <v>41366.208333333336</v>
      </c>
      <c r="N107">
        <v>1366434000</v>
      </c>
      <c r="O107" s="7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x14ac:dyDescent="0.6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3">
        <f t="shared" si="11"/>
        <v>359.12820512820514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 s="7">
        <f t="shared" si="9"/>
        <v>43716.208333333328</v>
      </c>
      <c r="N108">
        <v>1568350800</v>
      </c>
      <c r="O108" s="7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x14ac:dyDescent="0.6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3">
        <f t="shared" si="11"/>
        <v>186.48571428571427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 s="7">
        <f t="shared" si="9"/>
        <v>43213.208333333328</v>
      </c>
      <c r="N109">
        <v>1525928400</v>
      </c>
      <c r="O109" s="7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1.2" x14ac:dyDescent="0.6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3">
        <f t="shared" si="11"/>
        <v>595.26666666666665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 s="7">
        <f t="shared" si="9"/>
        <v>41005.208333333336</v>
      </c>
      <c r="N110">
        <v>1336885200</v>
      </c>
      <c r="O110" s="7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x14ac:dyDescent="0.6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3">
        <f t="shared" si="11"/>
        <v>59.21153846153846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 s="7">
        <f t="shared" si="9"/>
        <v>41651.25</v>
      </c>
      <c r="N111">
        <v>1389679200</v>
      </c>
      <c r="O111" s="7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6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3">
        <f t="shared" si="11"/>
        <v>14.962780898876405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 s="7">
        <f t="shared" si="9"/>
        <v>43354.208333333328</v>
      </c>
      <c r="N112">
        <v>1538283600</v>
      </c>
      <c r="O112" s="7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6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3">
        <f t="shared" si="11"/>
        <v>119.95602605863192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 s="7">
        <f t="shared" si="9"/>
        <v>41174.208333333336</v>
      </c>
      <c r="N113">
        <v>1348808400</v>
      </c>
      <c r="O113" s="7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x14ac:dyDescent="0.6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3">
        <f t="shared" si="11"/>
        <v>268.82978723404256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 s="7">
        <f t="shared" si="9"/>
        <v>41875.208333333336</v>
      </c>
      <c r="N114">
        <v>1410152400</v>
      </c>
      <c r="O114" s="7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x14ac:dyDescent="0.6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3">
        <f t="shared" si="11"/>
        <v>376.87878787878788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 s="7">
        <f t="shared" si="9"/>
        <v>42990.208333333328</v>
      </c>
      <c r="N115">
        <v>1505797200</v>
      </c>
      <c r="O115" s="7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6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3">
        <f t="shared" si="11"/>
        <v>727.15789473684208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 s="7">
        <f t="shared" si="9"/>
        <v>43564.208333333328</v>
      </c>
      <c r="N116">
        <v>1554872400</v>
      </c>
      <c r="O116" s="7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x14ac:dyDescent="0.6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3">
        <f t="shared" si="11"/>
        <v>87.211757648470297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 s="7">
        <f t="shared" si="9"/>
        <v>43056.25</v>
      </c>
      <c r="N117">
        <v>1513922400</v>
      </c>
      <c r="O117" s="7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1.2" x14ac:dyDescent="0.6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3">
        <f t="shared" si="11"/>
        <v>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 s="7">
        <f t="shared" si="9"/>
        <v>42265.208333333328</v>
      </c>
      <c r="N118">
        <v>1442638800</v>
      </c>
      <c r="O118" s="7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x14ac:dyDescent="0.6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3">
        <f t="shared" si="11"/>
        <v>173.9387755102041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 s="7">
        <f t="shared" si="9"/>
        <v>40808.208333333336</v>
      </c>
      <c r="N119">
        <v>1317186000</v>
      </c>
      <c r="O119" s="7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x14ac:dyDescent="0.6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3">
        <f t="shared" si="11"/>
        <v>117.61111111111111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 s="7">
        <f t="shared" si="9"/>
        <v>41665.25</v>
      </c>
      <c r="N120">
        <v>1391234400</v>
      </c>
      <c r="O120" s="7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6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3">
        <f t="shared" si="11"/>
        <v>214.96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 s="7">
        <f t="shared" si="9"/>
        <v>41806.208333333336</v>
      </c>
      <c r="N121">
        <v>1404363600</v>
      </c>
      <c r="O121" s="7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x14ac:dyDescent="0.6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3">
        <f t="shared" si="11"/>
        <v>149.49667110519306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 s="7">
        <f t="shared" si="9"/>
        <v>42111.208333333328</v>
      </c>
      <c r="N122">
        <v>1429592400</v>
      </c>
      <c r="O122" s="7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x14ac:dyDescent="0.6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3">
        <f t="shared" si="11"/>
        <v>219.33995584988963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 s="7">
        <f t="shared" si="9"/>
        <v>41917.208333333336</v>
      </c>
      <c r="N123">
        <v>1413608400</v>
      </c>
      <c r="O123" s="7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x14ac:dyDescent="0.6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3">
        <f t="shared" si="11"/>
        <v>64.367690058479525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 s="7">
        <f t="shared" si="9"/>
        <v>41970.25</v>
      </c>
      <c r="N124">
        <v>1419400800</v>
      </c>
      <c r="O124" s="7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x14ac:dyDescent="0.6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3">
        <f t="shared" si="11"/>
        <v>18.622397298818232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 s="7">
        <f t="shared" si="9"/>
        <v>42332.25</v>
      </c>
      <c r="N125">
        <v>1448604000</v>
      </c>
      <c r="O125" s="7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x14ac:dyDescent="0.6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3">
        <f t="shared" si="11"/>
        <v>367.76923076923077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 s="7">
        <f t="shared" si="9"/>
        <v>43598.208333333328</v>
      </c>
      <c r="N126">
        <v>1562302800</v>
      </c>
      <c r="O126" s="7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x14ac:dyDescent="0.6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3">
        <f t="shared" si="11"/>
        <v>159.90566037735849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 s="7">
        <f t="shared" si="9"/>
        <v>43362.208333333328</v>
      </c>
      <c r="N127">
        <v>1537678800</v>
      </c>
      <c r="O127" s="7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x14ac:dyDescent="0.6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3">
        <f t="shared" si="11"/>
        <v>38.633185349611544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 s="7">
        <f t="shared" si="9"/>
        <v>42596.208333333328</v>
      </c>
      <c r="N128">
        <v>1473570000</v>
      </c>
      <c r="O128" s="7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x14ac:dyDescent="0.6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3">
        <f t="shared" si="11"/>
        <v>51.42151162790698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 s="7">
        <f t="shared" si="9"/>
        <v>40310.208333333336</v>
      </c>
      <c r="N129">
        <v>1273899600</v>
      </c>
      <c r="O129" s="7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x14ac:dyDescent="0.6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3">
        <f t="shared" si="11"/>
        <v>60.334277620396605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 s="7">
        <f t="shared" si="9"/>
        <v>40417.208333333336</v>
      </c>
      <c r="N130">
        <v>1284008400</v>
      </c>
      <c r="O130" s="7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IF(ISNUMBER(SEARCH("theater",R130)),"theater",IF(ISNUMBER(SEARCH("technology",R130)),"technology",IF(ISNUMBER(SEARCH("technology",R130)),"technology",IF(ISNUMBER(SEARCH("food",R130)),"food",IF(ISNUMBER(SEARCH("film &amp; video",R130)),"film &amp; video",IF(ISNUMBER(SEARCH("music",R130)),"music",IF(I146=2,TRUE,IF(ISNUMBER(SEARCH("publishing",R130)),"publishing",IF(I146=2,TRUE,IF(ISNUMBER(SEARCH("games",R130)),"games",IF(I146=2,TRUE,IF(ISNUMBER(SEARCH("photography",R130)),"photography","HOUSE"))))))))))))</f>
        <v>music</v>
      </c>
      <c r="T130" t="str">
        <f t="shared" ref="T130:T193" si="13">IF(ISNUMBER(SEARCH("indie rock",R130)),"indie rock",IF(ISNUMBER(SEARCH("web",R130)),"web",IF(ISNUMBER(SEARCH("plays",R130)),"plays",IF(ISNUMBER(SEARCH("food trucks",R130)),"food trucks",IF(ISNUMBER(SEARCH("documentary",R130)),"documentary",IF(ISNUMBER(SEARCH("electric music",R130)),"electrice music",IF(ISNUMBER(SEARCH("drama",R130)),"drama",IF(ISNUMBER(SEARCH("rock",R130)),"rock",IF(ISNUMBER(SEARCH("translations",R130)),"translations",IF(ISNUMBER(SEARCH("wearables",R130)),"wearables",IF(ISNUMBER(SEARCH("nonfiction",R130)),"nonfiction",IF(ISNUMBER(SEARCH("animation",R130)),"animation",IF(ISNUMBER(SEARCH("shorts",R130)),"shorts",IF(ISNUMBER(SEARCH("television",R130)),"television",IF(ISNUMBER(SEARCH("fiction",R130)),"fiction",IF(ISNUMBER(SEARCH("photography books",R130)),"photography books",IF(ISNUMBER(SEARCH("video games",R130)),"video games",IF(ISNUMBER(SEARCH("mobile games",R130)),"mobile games",IF(ISNUMBER(SEARCH("radio &amp; podcasts",R130)),"radio &amp; podcasts",IF(ISNUMBER(SEARCH("jazz",R130)),"jazz",IF(ISNUMBER(SEARCH("metal",R130)),"metal",IF(ISNUMBER(SEARCH("world music",R130)),"world music",IF(ISNUMBER(SEARCH("audio",R130)),"audio","HOUSE")))))))))))))))))))))))</f>
        <v>rock</v>
      </c>
    </row>
    <row r="131" spans="1:20" x14ac:dyDescent="0.6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3">
        <f t="shared" si="11"/>
        <v>3.202693602693603</v>
      </c>
      <c r="G131" t="s">
        <v>74</v>
      </c>
      <c r="H131">
        <v>55</v>
      </c>
      <c r="I131" s="6">
        <f t="shared" ref="I131:I194" si="14">IF(H131=0,0,E131/H131)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5">(((L131/60)/60)/24)+DATE(1970,1,1)</f>
        <v>42038.25</v>
      </c>
      <c r="N131">
        <v>1425103200</v>
      </c>
      <c r="O131" s="7">
        <f t="shared" ref="O131:O194" si="16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si="13"/>
        <v>food trucks</v>
      </c>
    </row>
    <row r="132" spans="1:20" x14ac:dyDescent="0.6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3">
        <f t="shared" ref="F132:F195" si="17">E132/D132*100</f>
        <v>155.46875</v>
      </c>
      <c r="G132" t="s">
        <v>20</v>
      </c>
      <c r="H132">
        <v>533</v>
      </c>
      <c r="I132" s="6">
        <f t="shared" si="14"/>
        <v>28.001876172607879</v>
      </c>
      <c r="J132" t="s">
        <v>36</v>
      </c>
      <c r="K132" t="s">
        <v>37</v>
      </c>
      <c r="L132">
        <v>1319605200</v>
      </c>
      <c r="M132" s="7">
        <f t="shared" si="15"/>
        <v>40842.208333333336</v>
      </c>
      <c r="N132">
        <v>1320991200</v>
      </c>
      <c r="O132" s="7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2" x14ac:dyDescent="0.6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3">
        <f t="shared" si="17"/>
        <v>100.85974499089254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 s="7">
        <f t="shared" si="15"/>
        <v>41607.25</v>
      </c>
      <c r="N133">
        <v>1386828000</v>
      </c>
      <c r="O133" s="7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6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3">
        <f t="shared" si="17"/>
        <v>116.18181818181819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 s="7">
        <f t="shared" si="15"/>
        <v>43112.25</v>
      </c>
      <c r="N134">
        <v>1517119200</v>
      </c>
      <c r="O134" s="7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6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3">
        <f t="shared" si="17"/>
        <v>310.77777777777777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 s="7">
        <f t="shared" si="15"/>
        <v>40767.208333333336</v>
      </c>
      <c r="N135">
        <v>1315026000</v>
      </c>
      <c r="O135" s="7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6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3">
        <f t="shared" si="17"/>
        <v>89.73668341708543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 s="7">
        <f t="shared" si="15"/>
        <v>40713.208333333336</v>
      </c>
      <c r="N136">
        <v>1312693200</v>
      </c>
      <c r="O136" s="7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6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3">
        <f t="shared" si="17"/>
        <v>71.27272727272728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 s="7">
        <f t="shared" si="15"/>
        <v>41340.25</v>
      </c>
      <c r="N137">
        <v>1363064400</v>
      </c>
      <c r="O137" s="7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6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3">
        <f t="shared" si="17"/>
        <v>3.2862318840579712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 s="7">
        <f t="shared" si="15"/>
        <v>41797.208333333336</v>
      </c>
      <c r="N138">
        <v>1403154000</v>
      </c>
      <c r="O138" s="7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6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3">
        <f t="shared" si="17"/>
        <v>261.77777777777777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 s="7">
        <f t="shared" si="15"/>
        <v>40457.208333333336</v>
      </c>
      <c r="N139">
        <v>1286859600</v>
      </c>
      <c r="O139" s="7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6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3">
        <f t="shared" si="17"/>
        <v>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 s="7">
        <f t="shared" si="15"/>
        <v>41180.208333333336</v>
      </c>
      <c r="N140">
        <v>1349326800</v>
      </c>
      <c r="O140" s="7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6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3">
        <f t="shared" si="17"/>
        <v>20.896851248642779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 s="7">
        <f t="shared" si="15"/>
        <v>42115.208333333328</v>
      </c>
      <c r="N141">
        <v>1430974800</v>
      </c>
      <c r="O141" s="7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2" x14ac:dyDescent="0.6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3">
        <f t="shared" si="17"/>
        <v>223.16363636363636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 s="7">
        <f t="shared" si="15"/>
        <v>43156.25</v>
      </c>
      <c r="N142">
        <v>1519970400</v>
      </c>
      <c r="O142" s="7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6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3">
        <f t="shared" si="17"/>
        <v>101.59097978227061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 s="7">
        <f t="shared" si="15"/>
        <v>42167.208333333328</v>
      </c>
      <c r="N143">
        <v>1434603600</v>
      </c>
      <c r="O143" s="7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6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3">
        <f t="shared" si="17"/>
        <v>230.03999999999996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 s="7">
        <f t="shared" si="15"/>
        <v>41005.208333333336</v>
      </c>
      <c r="N144">
        <v>1337230800</v>
      </c>
      <c r="O144" s="7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6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3">
        <f t="shared" si="17"/>
        <v>135.59259259259261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 s="7">
        <f t="shared" si="15"/>
        <v>40357.208333333336</v>
      </c>
      <c r="N145">
        <v>1279429200</v>
      </c>
      <c r="O145" s="7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6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3">
        <f t="shared" si="17"/>
        <v>129.1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 s="7">
        <f t="shared" si="15"/>
        <v>43633.208333333328</v>
      </c>
      <c r="N146">
        <v>1561438800</v>
      </c>
      <c r="O146" s="7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6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3">
        <f t="shared" si="17"/>
        <v>236.512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 s="7">
        <f t="shared" si="15"/>
        <v>41889.208333333336</v>
      </c>
      <c r="N147">
        <v>1410498000</v>
      </c>
      <c r="O147" s="7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2" x14ac:dyDescent="0.6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3">
        <f t="shared" si="17"/>
        <v>17.25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 s="7">
        <f t="shared" si="15"/>
        <v>40855.25</v>
      </c>
      <c r="N148">
        <v>1322460000</v>
      </c>
      <c r="O148" s="7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6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3">
        <f t="shared" si="17"/>
        <v>112.49397590361446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 s="7">
        <f t="shared" si="15"/>
        <v>42534.208333333328</v>
      </c>
      <c r="N149">
        <v>1466312400</v>
      </c>
      <c r="O149" s="7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6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3">
        <f t="shared" si="17"/>
        <v>121.02150537634408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 s="7">
        <f t="shared" si="15"/>
        <v>42941.208333333328</v>
      </c>
      <c r="N150">
        <v>1501736400</v>
      </c>
      <c r="O150" s="7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6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3">
        <f t="shared" si="17"/>
        <v>219.87096774193549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 s="7">
        <f t="shared" si="15"/>
        <v>41275.25</v>
      </c>
      <c r="N151">
        <v>1361512800</v>
      </c>
      <c r="O151" s="7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6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3">
        <f t="shared" si="17"/>
        <v>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 s="7">
        <f t="shared" si="15"/>
        <v>43450.25</v>
      </c>
      <c r="N152">
        <v>1545026400</v>
      </c>
      <c r="O152" s="7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6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3">
        <f t="shared" si="17"/>
        <v>64.166909620991248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 s="7">
        <f t="shared" si="15"/>
        <v>41799.208333333336</v>
      </c>
      <c r="N153">
        <v>1406696400</v>
      </c>
      <c r="O153" s="7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electrice music</v>
      </c>
    </row>
    <row r="154" spans="1:20" x14ac:dyDescent="0.6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3">
        <f t="shared" si="17"/>
        <v>423.06746987951806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 s="7">
        <f t="shared" si="15"/>
        <v>42783.25</v>
      </c>
      <c r="N154">
        <v>1487916000</v>
      </c>
      <c r="O154" s="7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6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3">
        <f t="shared" si="17"/>
        <v>92.984160506863773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 s="7">
        <f t="shared" si="15"/>
        <v>41201.208333333336</v>
      </c>
      <c r="N155">
        <v>1351141200</v>
      </c>
      <c r="O155" s="7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6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3">
        <f t="shared" si="17"/>
        <v>58.756567425569173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 s="7">
        <f t="shared" si="15"/>
        <v>42502.208333333328</v>
      </c>
      <c r="N156">
        <v>1465016400</v>
      </c>
      <c r="O156" s="7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6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3">
        <f t="shared" si="17"/>
        <v>65.022222222222226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 s="7">
        <f t="shared" si="15"/>
        <v>40262.208333333336</v>
      </c>
      <c r="N157">
        <v>1270789200</v>
      </c>
      <c r="O157" s="7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6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3">
        <f t="shared" si="17"/>
        <v>73.939560439560438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 s="7">
        <f t="shared" si="15"/>
        <v>43743.208333333328</v>
      </c>
      <c r="N158">
        <v>1572325200</v>
      </c>
      <c r="O158" s="7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6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3">
        <f t="shared" si="17"/>
        <v>52.666666666666664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 s="7">
        <f t="shared" si="15"/>
        <v>41638.25</v>
      </c>
      <c r="N159">
        <v>1389420000</v>
      </c>
      <c r="O159" s="7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6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3">
        <f t="shared" si="17"/>
        <v>220.95238095238096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 s="7">
        <f t="shared" si="15"/>
        <v>42346.25</v>
      </c>
      <c r="N160">
        <v>1449640800</v>
      </c>
      <c r="O160" s="7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6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3">
        <f t="shared" si="17"/>
        <v>100.01150627615063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 s="7">
        <f t="shared" si="15"/>
        <v>43551.208333333328</v>
      </c>
      <c r="N161">
        <v>1555218000</v>
      </c>
      <c r="O161" s="7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6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3">
        <f t="shared" si="17"/>
        <v>162.3125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 s="7">
        <f t="shared" si="15"/>
        <v>43582.208333333328</v>
      </c>
      <c r="N162">
        <v>1557723600</v>
      </c>
      <c r="O162" s="7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2" x14ac:dyDescent="0.6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3">
        <f t="shared" si="17"/>
        <v>78.181818181818187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 s="7">
        <f t="shared" si="15"/>
        <v>42270.208333333328</v>
      </c>
      <c r="N163">
        <v>1443502800</v>
      </c>
      <c r="O163" s="7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2" x14ac:dyDescent="0.6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3">
        <f t="shared" si="17"/>
        <v>149.73770491803279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 s="7">
        <f t="shared" si="15"/>
        <v>43442.25</v>
      </c>
      <c r="N164">
        <v>1546840800</v>
      </c>
      <c r="O164" s="7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6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3">
        <f t="shared" si="17"/>
        <v>253.25714285714284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 s="7">
        <f t="shared" si="15"/>
        <v>43028.208333333328</v>
      </c>
      <c r="N165">
        <v>1512712800</v>
      </c>
      <c r="O165" s="7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6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3">
        <f t="shared" si="17"/>
        <v>100.16943521594683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 s="7">
        <f t="shared" si="15"/>
        <v>43016.208333333328</v>
      </c>
      <c r="N166">
        <v>1507525200</v>
      </c>
      <c r="O166" s="7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6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3">
        <f t="shared" si="17"/>
        <v>121.99004424778761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 s="7">
        <f t="shared" si="15"/>
        <v>42948.208333333328</v>
      </c>
      <c r="N167">
        <v>1504328400</v>
      </c>
      <c r="O167" s="7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6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3">
        <f t="shared" si="17"/>
        <v>137.13265306122449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 s="7">
        <f t="shared" si="15"/>
        <v>40534.25</v>
      </c>
      <c r="N168">
        <v>1293343200</v>
      </c>
      <c r="O168" s="7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6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3">
        <f t="shared" si="17"/>
        <v>415.53846153846149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 s="7">
        <f t="shared" si="15"/>
        <v>41435.208333333336</v>
      </c>
      <c r="N169">
        <v>1371704400</v>
      </c>
      <c r="O169" s="7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6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3">
        <f t="shared" si="17"/>
        <v>31.30913348946136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 s="7">
        <f t="shared" si="15"/>
        <v>43518.25</v>
      </c>
      <c r="N170">
        <v>1552798800</v>
      </c>
      <c r="O170" s="7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6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3">
        <f t="shared" si="17"/>
        <v>424.08154506437768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 s="7">
        <f t="shared" si="15"/>
        <v>41077.208333333336</v>
      </c>
      <c r="N171">
        <v>1342328400</v>
      </c>
      <c r="O171" s="7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6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3">
        <f t="shared" si="17"/>
        <v>2.93886230728336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 s="7">
        <f t="shared" si="15"/>
        <v>42950.208333333328</v>
      </c>
      <c r="N172">
        <v>1502341200</v>
      </c>
      <c r="O172" s="7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2" x14ac:dyDescent="0.6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3">
        <f t="shared" si="17"/>
        <v>10.63265306122449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 s="7">
        <f t="shared" si="15"/>
        <v>41718.208333333336</v>
      </c>
      <c r="N173">
        <v>1397192400</v>
      </c>
      <c r="O173" s="7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6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3">
        <f t="shared" si="17"/>
        <v>82.875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 s="7">
        <f t="shared" si="15"/>
        <v>41839.208333333336</v>
      </c>
      <c r="N174">
        <v>1407042000</v>
      </c>
      <c r="O174" s="7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6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3">
        <f t="shared" si="17"/>
        <v>163.01447776628748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 s="7">
        <f t="shared" si="15"/>
        <v>41412.208333333336</v>
      </c>
      <c r="N175">
        <v>1369371600</v>
      </c>
      <c r="O175" s="7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6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3">
        <f t="shared" si="17"/>
        <v>894.66666666666674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 s="7">
        <f t="shared" si="15"/>
        <v>42282.208333333328</v>
      </c>
      <c r="N176">
        <v>1444107600</v>
      </c>
      <c r="O176" s="7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6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3">
        <f t="shared" si="17"/>
        <v>26.191501103752756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 s="7">
        <f t="shared" si="15"/>
        <v>42613.208333333328</v>
      </c>
      <c r="N177">
        <v>1474261200</v>
      </c>
      <c r="O177" s="7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2" x14ac:dyDescent="0.6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3">
        <f t="shared" si="17"/>
        <v>74.834782608695647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 s="7">
        <f t="shared" si="15"/>
        <v>42616.208333333328</v>
      </c>
      <c r="N178">
        <v>1473656400</v>
      </c>
      <c r="O178" s="7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6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3">
        <f t="shared" si="17"/>
        <v>416.47680412371136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 s="7">
        <f t="shared" si="15"/>
        <v>40497.25</v>
      </c>
      <c r="N179">
        <v>1291960800</v>
      </c>
      <c r="O179" s="7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6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3">
        <f t="shared" si="17"/>
        <v>96.208333333333329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 s="7">
        <f t="shared" si="15"/>
        <v>42999.208333333328</v>
      </c>
      <c r="N180">
        <v>1506747600</v>
      </c>
      <c r="O180" s="7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2" x14ac:dyDescent="0.6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3">
        <f t="shared" si="17"/>
        <v>357.71910112359546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 s="7">
        <f t="shared" si="15"/>
        <v>41350.208333333336</v>
      </c>
      <c r="N181">
        <v>1363582800</v>
      </c>
      <c r="O181" s="7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6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3">
        <f t="shared" si="17"/>
        <v>308.45714285714286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 s="7">
        <f t="shared" si="15"/>
        <v>40259.208333333336</v>
      </c>
      <c r="N182">
        <v>1269666000</v>
      </c>
      <c r="O182" s="7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6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3">
        <f t="shared" si="17"/>
        <v>61.802325581395344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 s="7">
        <f t="shared" si="15"/>
        <v>43012.208333333328</v>
      </c>
      <c r="N183">
        <v>1508648400</v>
      </c>
      <c r="O183" s="7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2" x14ac:dyDescent="0.6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3">
        <f t="shared" si="17"/>
        <v>722.32472324723244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 s="7">
        <f t="shared" si="15"/>
        <v>43631.208333333328</v>
      </c>
      <c r="N184">
        <v>1561957200</v>
      </c>
      <c r="O184" s="7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2" x14ac:dyDescent="0.6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3">
        <f t="shared" si="17"/>
        <v>69.117647058823522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 s="7">
        <f t="shared" si="15"/>
        <v>40430.208333333336</v>
      </c>
      <c r="N185">
        <v>1285131600</v>
      </c>
      <c r="O185" s="7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6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3">
        <f t="shared" si="17"/>
        <v>293.05555555555554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 s="7">
        <f t="shared" si="15"/>
        <v>43588.208333333328</v>
      </c>
      <c r="N186">
        <v>1556946000</v>
      </c>
      <c r="O186" s="7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6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3">
        <f t="shared" si="17"/>
        <v>71.8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 s="7">
        <f t="shared" si="15"/>
        <v>43233.208333333328</v>
      </c>
      <c r="N187">
        <v>1527138000</v>
      </c>
      <c r="O187" s="7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6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3">
        <f t="shared" si="17"/>
        <v>31.934684684684683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 s="7">
        <f t="shared" si="15"/>
        <v>41782.208333333336</v>
      </c>
      <c r="N188">
        <v>1402117200</v>
      </c>
      <c r="O188" s="7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6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3">
        <f t="shared" si="17"/>
        <v>229.87375415282392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 s="7">
        <f t="shared" si="15"/>
        <v>41328.25</v>
      </c>
      <c r="N189">
        <v>1364014800</v>
      </c>
      <c r="O189" s="7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6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3">
        <f t="shared" si="17"/>
        <v>32.012195121951223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 s="7">
        <f t="shared" si="15"/>
        <v>41975.25</v>
      </c>
      <c r="N190">
        <v>1417586400</v>
      </c>
      <c r="O190" s="7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6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3">
        <f t="shared" si="17"/>
        <v>23.525352848928385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 s="7">
        <f t="shared" si="15"/>
        <v>42433.25</v>
      </c>
      <c r="N191">
        <v>1457071200</v>
      </c>
      <c r="O191" s="7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6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3">
        <f t="shared" si="17"/>
        <v>68.594594594594597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 s="7">
        <f t="shared" si="15"/>
        <v>41429.208333333336</v>
      </c>
      <c r="N192">
        <v>1370408400</v>
      </c>
      <c r="O192" s="7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6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3">
        <f t="shared" si="17"/>
        <v>37.952380952380956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 s="7">
        <f t="shared" si="15"/>
        <v>43536.208333333328</v>
      </c>
      <c r="N193">
        <v>1552626000</v>
      </c>
      <c r="O193" s="7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6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3">
        <f t="shared" si="17"/>
        <v>19.992957746478872</v>
      </c>
      <c r="G194" t="s">
        <v>14</v>
      </c>
      <c r="H194">
        <v>243</v>
      </c>
      <c r="I194" s="6">
        <f t="shared" si="14"/>
        <v>35.049382716049379</v>
      </c>
      <c r="J194" t="s">
        <v>21</v>
      </c>
      <c r="K194" t="s">
        <v>22</v>
      </c>
      <c r="L194">
        <v>1403845200</v>
      </c>
      <c r="M194" s="7">
        <f t="shared" si="15"/>
        <v>41817.208333333336</v>
      </c>
      <c r="N194">
        <v>1404190800</v>
      </c>
      <c r="O194" s="7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IF(ISNUMBER(SEARCH("theater",R194)),"theater",IF(ISNUMBER(SEARCH("technology",R194)),"technology",IF(ISNUMBER(SEARCH("technology",R194)),"technology",IF(ISNUMBER(SEARCH("food",R194)),"food",IF(ISNUMBER(SEARCH("film &amp; video",R194)),"film &amp; video",IF(ISNUMBER(SEARCH("music",R194)),"music",IF(I210=2,TRUE,IF(ISNUMBER(SEARCH("publishing",R194)),"publishing",IF(I210=2,TRUE,IF(ISNUMBER(SEARCH("games",R194)),"games",IF(I210=2,TRUE,IF(ISNUMBER(SEARCH("photography",R194)),"photography","HOUSE"))))))))))))</f>
        <v>music</v>
      </c>
      <c r="T194" t="str">
        <f t="shared" ref="T194:T257" si="19">IF(ISNUMBER(SEARCH("indie rock",R194)),"indie rock",IF(ISNUMBER(SEARCH("web",R194)),"web",IF(ISNUMBER(SEARCH("plays",R194)),"plays",IF(ISNUMBER(SEARCH("food trucks",R194)),"food trucks",IF(ISNUMBER(SEARCH("documentary",R194)),"documentary",IF(ISNUMBER(SEARCH("electric music",R194)),"electrice music",IF(ISNUMBER(SEARCH("drama",R194)),"drama",IF(ISNUMBER(SEARCH("rock",R194)),"rock",IF(ISNUMBER(SEARCH("translations",R194)),"translations",IF(ISNUMBER(SEARCH("wearables",R194)),"wearables",IF(ISNUMBER(SEARCH("nonfiction",R194)),"nonfiction",IF(ISNUMBER(SEARCH("animation",R194)),"animation",IF(ISNUMBER(SEARCH("shorts",R194)),"shorts",IF(ISNUMBER(SEARCH("television",R194)),"television",IF(ISNUMBER(SEARCH("fiction",R194)),"fiction",IF(ISNUMBER(SEARCH("photography books",R194)),"photography books",IF(ISNUMBER(SEARCH("video games",R194)),"video games",IF(ISNUMBER(SEARCH("mobile games",R194)),"mobile games",IF(ISNUMBER(SEARCH("radio &amp; podcasts",R194)),"radio &amp; podcasts",IF(ISNUMBER(SEARCH("jazz",R194)),"jazz",IF(ISNUMBER(SEARCH("metal",R194)),"metal",IF(ISNUMBER(SEARCH("world music",R194)),"world music",IF(ISNUMBER(SEARCH("audio",R194)),"audio","HOUSE")))))))))))))))))))))))</f>
        <v>rock</v>
      </c>
    </row>
    <row r="195" spans="1:20" x14ac:dyDescent="0.6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3">
        <f t="shared" si="17"/>
        <v>45.636363636363633</v>
      </c>
      <c r="G195" t="s">
        <v>14</v>
      </c>
      <c r="H195">
        <v>65</v>
      </c>
      <c r="I195" s="6">
        <f t="shared" ref="I195:I258" si="20">IF(H195=0,0,E195/H195)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21">(((L195/60)/60)/24)+DATE(1970,1,1)</f>
        <v>43198.208333333328</v>
      </c>
      <c r="N195">
        <v>1523509200</v>
      </c>
      <c r="O195" s="7">
        <f t="shared" ref="O195:O258" si="22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si="19"/>
        <v>indie rock</v>
      </c>
    </row>
    <row r="196" spans="1:20" x14ac:dyDescent="0.6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3">
        <f t="shared" ref="F196:F259" si="23">E196/D196*100</f>
        <v>122.7605633802817</v>
      </c>
      <c r="G196" t="s">
        <v>20</v>
      </c>
      <c r="H196">
        <v>126</v>
      </c>
      <c r="I196" s="6">
        <f t="shared" si="20"/>
        <v>69.174603174603178</v>
      </c>
      <c r="J196" t="s">
        <v>21</v>
      </c>
      <c r="K196" t="s">
        <v>22</v>
      </c>
      <c r="L196">
        <v>1442206800</v>
      </c>
      <c r="M196" s="7">
        <f t="shared" si="21"/>
        <v>42261.208333333328</v>
      </c>
      <c r="N196">
        <v>1443589200</v>
      </c>
      <c r="O196" s="7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6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3">
        <f t="shared" si="23"/>
        <v>361.75316455696202</v>
      </c>
      <c r="G197" t="s">
        <v>20</v>
      </c>
      <c r="H197">
        <v>524</v>
      </c>
      <c r="I197" s="6">
        <f t="shared" si="20"/>
        <v>109.07824427480917</v>
      </c>
      <c r="J197" t="s">
        <v>21</v>
      </c>
      <c r="K197" t="s">
        <v>22</v>
      </c>
      <c r="L197">
        <v>1532840400</v>
      </c>
      <c r="M197" s="7">
        <f t="shared" si="21"/>
        <v>43310.208333333328</v>
      </c>
      <c r="N197">
        <v>1533445200</v>
      </c>
      <c r="O197" s="7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electrice music</v>
      </c>
    </row>
    <row r="198" spans="1:20" x14ac:dyDescent="0.6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3">
        <f t="shared" si="23"/>
        <v>63.146341463414636</v>
      </c>
      <c r="G198" t="s">
        <v>14</v>
      </c>
      <c r="H198">
        <v>100</v>
      </c>
      <c r="I198" s="6">
        <f t="shared" si="20"/>
        <v>51.78</v>
      </c>
      <c r="J198" t="s">
        <v>36</v>
      </c>
      <c r="K198" t="s">
        <v>37</v>
      </c>
      <c r="L198">
        <v>1472878800</v>
      </c>
      <c r="M198" s="7">
        <f t="shared" si="21"/>
        <v>42616.208333333328</v>
      </c>
      <c r="N198">
        <v>1474520400</v>
      </c>
      <c r="O198" s="7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6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3">
        <f t="shared" si="23"/>
        <v>298.20475319926874</v>
      </c>
      <c r="G199" t="s">
        <v>20</v>
      </c>
      <c r="H199">
        <v>1989</v>
      </c>
      <c r="I199" s="6">
        <f t="shared" si="20"/>
        <v>82.010055304172951</v>
      </c>
      <c r="J199" t="s">
        <v>21</v>
      </c>
      <c r="K199" t="s">
        <v>22</v>
      </c>
      <c r="L199">
        <v>1498194000</v>
      </c>
      <c r="M199" s="7">
        <f t="shared" si="21"/>
        <v>42909.208333333328</v>
      </c>
      <c r="N199">
        <v>1499403600</v>
      </c>
      <c r="O199" s="7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6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3">
        <f t="shared" si="23"/>
        <v>9.5585443037974684</v>
      </c>
      <c r="G200" t="s">
        <v>14</v>
      </c>
      <c r="H200">
        <v>168</v>
      </c>
      <c r="I200" s="6">
        <f t="shared" si="20"/>
        <v>35.958333333333336</v>
      </c>
      <c r="J200" t="s">
        <v>21</v>
      </c>
      <c r="K200" t="s">
        <v>22</v>
      </c>
      <c r="L200">
        <v>1281070800</v>
      </c>
      <c r="M200" s="7">
        <f t="shared" si="21"/>
        <v>40396.208333333336</v>
      </c>
      <c r="N200">
        <v>1283576400</v>
      </c>
      <c r="O200" s="7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electrice music</v>
      </c>
    </row>
    <row r="201" spans="1:20" x14ac:dyDescent="0.6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3">
        <f t="shared" si="23"/>
        <v>53.777777777777779</v>
      </c>
      <c r="G201" t="s">
        <v>14</v>
      </c>
      <c r="H201">
        <v>13</v>
      </c>
      <c r="I201" s="6">
        <f t="shared" si="20"/>
        <v>74.461538461538467</v>
      </c>
      <c r="J201" t="s">
        <v>21</v>
      </c>
      <c r="K201" t="s">
        <v>22</v>
      </c>
      <c r="L201">
        <v>1436245200</v>
      </c>
      <c r="M201" s="7">
        <f t="shared" si="21"/>
        <v>42192.208333333328</v>
      </c>
      <c r="N201">
        <v>1436590800</v>
      </c>
      <c r="O201" s="7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6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3">
        <f t="shared" si="23"/>
        <v>2</v>
      </c>
      <c r="G202" t="s">
        <v>14</v>
      </c>
      <c r="H202">
        <v>1</v>
      </c>
      <c r="I202" s="6">
        <f t="shared" si="20"/>
        <v>2</v>
      </c>
      <c r="J202" t="s">
        <v>15</v>
      </c>
      <c r="K202" t="s">
        <v>16</v>
      </c>
      <c r="L202">
        <v>1269493200</v>
      </c>
      <c r="M202" s="7">
        <f t="shared" si="21"/>
        <v>40262.208333333336</v>
      </c>
      <c r="N202">
        <v>1270443600</v>
      </c>
      <c r="O202" s="7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6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3">
        <f t="shared" si="23"/>
        <v>681.19047619047615</v>
      </c>
      <c r="G203" t="s">
        <v>20</v>
      </c>
      <c r="H203">
        <v>157</v>
      </c>
      <c r="I203" s="6">
        <f t="shared" si="20"/>
        <v>91.114649681528661</v>
      </c>
      <c r="J203" t="s">
        <v>21</v>
      </c>
      <c r="K203" t="s">
        <v>22</v>
      </c>
      <c r="L203">
        <v>1406264400</v>
      </c>
      <c r="M203" s="7">
        <f t="shared" si="21"/>
        <v>41845.208333333336</v>
      </c>
      <c r="N203">
        <v>1407819600</v>
      </c>
      <c r="O203" s="7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6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3">
        <f t="shared" si="23"/>
        <v>78.831325301204828</v>
      </c>
      <c r="G204" t="s">
        <v>74</v>
      </c>
      <c r="H204">
        <v>82</v>
      </c>
      <c r="I204" s="6">
        <f t="shared" si="20"/>
        <v>79.792682926829272</v>
      </c>
      <c r="J204" t="s">
        <v>21</v>
      </c>
      <c r="K204" t="s">
        <v>22</v>
      </c>
      <c r="L204">
        <v>1317531600</v>
      </c>
      <c r="M204" s="7">
        <f t="shared" si="21"/>
        <v>40818.208333333336</v>
      </c>
      <c r="N204">
        <v>1317877200</v>
      </c>
      <c r="O204" s="7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x14ac:dyDescent="0.6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3">
        <f t="shared" si="23"/>
        <v>134.40792216817235</v>
      </c>
      <c r="G205" t="s">
        <v>20</v>
      </c>
      <c r="H205">
        <v>4498</v>
      </c>
      <c r="I205" s="6">
        <f t="shared" si="20"/>
        <v>42.999777678968428</v>
      </c>
      <c r="J205" t="s">
        <v>26</v>
      </c>
      <c r="K205" t="s">
        <v>27</v>
      </c>
      <c r="L205">
        <v>1484632800</v>
      </c>
      <c r="M205" s="7">
        <f t="shared" si="21"/>
        <v>42752.25</v>
      </c>
      <c r="N205">
        <v>1484805600</v>
      </c>
      <c r="O205" s="7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6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3">
        <f t="shared" si="23"/>
        <v>3.3719999999999999</v>
      </c>
      <c r="G206" t="s">
        <v>14</v>
      </c>
      <c r="H206">
        <v>40</v>
      </c>
      <c r="I206" s="6">
        <f t="shared" si="20"/>
        <v>63.225000000000001</v>
      </c>
      <c r="J206" t="s">
        <v>21</v>
      </c>
      <c r="K206" t="s">
        <v>22</v>
      </c>
      <c r="L206">
        <v>1301806800</v>
      </c>
      <c r="M206" s="7">
        <f t="shared" si="21"/>
        <v>40636.208333333336</v>
      </c>
      <c r="N206">
        <v>1302670800</v>
      </c>
      <c r="O206" s="7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6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3">
        <f t="shared" si="23"/>
        <v>431.84615384615387</v>
      </c>
      <c r="G207" t="s">
        <v>20</v>
      </c>
      <c r="H207">
        <v>80</v>
      </c>
      <c r="I207" s="6">
        <f t="shared" si="20"/>
        <v>70.174999999999997</v>
      </c>
      <c r="J207" t="s">
        <v>21</v>
      </c>
      <c r="K207" t="s">
        <v>22</v>
      </c>
      <c r="L207">
        <v>1539752400</v>
      </c>
      <c r="M207" s="7">
        <f t="shared" si="21"/>
        <v>43390.208333333328</v>
      </c>
      <c r="N207">
        <v>1540789200</v>
      </c>
      <c r="O207" s="7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6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3">
        <f t="shared" si="23"/>
        <v>38.844444444444441</v>
      </c>
      <c r="G208" t="s">
        <v>74</v>
      </c>
      <c r="H208">
        <v>57</v>
      </c>
      <c r="I208" s="6">
        <f t="shared" si="20"/>
        <v>61.333333333333336</v>
      </c>
      <c r="J208" t="s">
        <v>21</v>
      </c>
      <c r="K208" t="s">
        <v>22</v>
      </c>
      <c r="L208">
        <v>1267250400</v>
      </c>
      <c r="M208" s="7">
        <f t="shared" si="21"/>
        <v>40236.25</v>
      </c>
      <c r="N208">
        <v>1268028000</v>
      </c>
      <c r="O208" s="7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x14ac:dyDescent="0.6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3">
        <f t="shared" si="23"/>
        <v>425.7</v>
      </c>
      <c r="G209" t="s">
        <v>20</v>
      </c>
      <c r="H209">
        <v>43</v>
      </c>
      <c r="I209" s="6">
        <f t="shared" si="20"/>
        <v>99</v>
      </c>
      <c r="J209" t="s">
        <v>21</v>
      </c>
      <c r="K209" t="s">
        <v>22</v>
      </c>
      <c r="L209">
        <v>1535432400</v>
      </c>
      <c r="M209" s="7">
        <f t="shared" si="21"/>
        <v>43340.208333333328</v>
      </c>
      <c r="N209">
        <v>1537160400</v>
      </c>
      <c r="O209" s="7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6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3">
        <f t="shared" si="23"/>
        <v>101.12239715591672</v>
      </c>
      <c r="G210" t="s">
        <v>20</v>
      </c>
      <c r="H210">
        <v>2053</v>
      </c>
      <c r="I210" s="6">
        <f t="shared" si="20"/>
        <v>96.984900146127615</v>
      </c>
      <c r="J210" t="s">
        <v>21</v>
      </c>
      <c r="K210" t="s">
        <v>22</v>
      </c>
      <c r="L210">
        <v>1510207200</v>
      </c>
      <c r="M210" s="7">
        <f t="shared" si="21"/>
        <v>43048.25</v>
      </c>
      <c r="N210">
        <v>1512280800</v>
      </c>
      <c r="O210" s="7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6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3">
        <f t="shared" si="23"/>
        <v>21.188688946015425</v>
      </c>
      <c r="G211" t="s">
        <v>47</v>
      </c>
      <c r="H211">
        <v>808</v>
      </c>
      <c r="I211" s="6">
        <f t="shared" si="20"/>
        <v>51.004950495049506</v>
      </c>
      <c r="J211" t="s">
        <v>26</v>
      </c>
      <c r="K211" t="s">
        <v>27</v>
      </c>
      <c r="L211">
        <v>1462510800</v>
      </c>
      <c r="M211" s="7">
        <f t="shared" si="21"/>
        <v>42496.208333333328</v>
      </c>
      <c r="N211">
        <v>1463115600</v>
      </c>
      <c r="O211" s="7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6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3">
        <f t="shared" si="23"/>
        <v>67.425531914893625</v>
      </c>
      <c r="G212" t="s">
        <v>14</v>
      </c>
      <c r="H212">
        <v>226</v>
      </c>
      <c r="I212" s="6">
        <f t="shared" si="20"/>
        <v>28.044247787610619</v>
      </c>
      <c r="J212" t="s">
        <v>36</v>
      </c>
      <c r="K212" t="s">
        <v>37</v>
      </c>
      <c r="L212">
        <v>1488520800</v>
      </c>
      <c r="M212" s="7">
        <f t="shared" si="21"/>
        <v>42797.25</v>
      </c>
      <c r="N212">
        <v>1490850000</v>
      </c>
      <c r="O212" s="7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fiction</v>
      </c>
    </row>
    <row r="213" spans="1:20" ht="31.2" x14ac:dyDescent="0.6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3">
        <f t="shared" si="23"/>
        <v>94.923371647509583</v>
      </c>
      <c r="G213" t="s">
        <v>14</v>
      </c>
      <c r="H213">
        <v>1625</v>
      </c>
      <c r="I213" s="6">
        <f t="shared" si="20"/>
        <v>60.984615384615381</v>
      </c>
      <c r="J213" t="s">
        <v>21</v>
      </c>
      <c r="K213" t="s">
        <v>22</v>
      </c>
      <c r="L213">
        <v>1377579600</v>
      </c>
      <c r="M213" s="7">
        <f t="shared" si="21"/>
        <v>41513.208333333336</v>
      </c>
      <c r="N213">
        <v>1379653200</v>
      </c>
      <c r="O213" s="7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6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3">
        <f t="shared" si="23"/>
        <v>151.85185185185185</v>
      </c>
      <c r="G214" t="s">
        <v>20</v>
      </c>
      <c r="H214">
        <v>168</v>
      </c>
      <c r="I214" s="6">
        <f t="shared" si="20"/>
        <v>73.214285714285708</v>
      </c>
      <c r="J214" t="s">
        <v>21</v>
      </c>
      <c r="K214" t="s">
        <v>22</v>
      </c>
      <c r="L214">
        <v>1576389600</v>
      </c>
      <c r="M214" s="7">
        <f t="shared" si="21"/>
        <v>43814.25</v>
      </c>
      <c r="N214">
        <v>1580364000</v>
      </c>
      <c r="O214" s="7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2" x14ac:dyDescent="0.6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3">
        <f t="shared" si="23"/>
        <v>195.16382252559728</v>
      </c>
      <c r="G215" t="s">
        <v>20</v>
      </c>
      <c r="H215">
        <v>4289</v>
      </c>
      <c r="I215" s="6">
        <f t="shared" si="20"/>
        <v>39.997435299603637</v>
      </c>
      <c r="J215" t="s">
        <v>21</v>
      </c>
      <c r="K215" t="s">
        <v>22</v>
      </c>
      <c r="L215">
        <v>1289019600</v>
      </c>
      <c r="M215" s="7">
        <f t="shared" si="21"/>
        <v>40488.208333333336</v>
      </c>
      <c r="N215">
        <v>1289714400</v>
      </c>
      <c r="O215" s="7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6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3">
        <f t="shared" si="23"/>
        <v>1023.1428571428571</v>
      </c>
      <c r="G216" t="s">
        <v>20</v>
      </c>
      <c r="H216">
        <v>165</v>
      </c>
      <c r="I216" s="6">
        <f t="shared" si="20"/>
        <v>86.812121212121212</v>
      </c>
      <c r="J216" t="s">
        <v>21</v>
      </c>
      <c r="K216" t="s">
        <v>22</v>
      </c>
      <c r="L216">
        <v>1282194000</v>
      </c>
      <c r="M216" s="7">
        <f t="shared" si="21"/>
        <v>40409.208333333336</v>
      </c>
      <c r="N216">
        <v>1282712400</v>
      </c>
      <c r="O216" s="7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6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3">
        <f t="shared" si="23"/>
        <v>3.841836734693878</v>
      </c>
      <c r="G217" t="s">
        <v>14</v>
      </c>
      <c r="H217">
        <v>143</v>
      </c>
      <c r="I217" s="6">
        <f t="shared" si="20"/>
        <v>42.125874125874127</v>
      </c>
      <c r="J217" t="s">
        <v>21</v>
      </c>
      <c r="K217" t="s">
        <v>22</v>
      </c>
      <c r="L217">
        <v>1550037600</v>
      </c>
      <c r="M217" s="7">
        <f t="shared" si="21"/>
        <v>43509.25</v>
      </c>
      <c r="N217">
        <v>1550210400</v>
      </c>
      <c r="O217" s="7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6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3">
        <f t="shared" si="23"/>
        <v>155.07066557107643</v>
      </c>
      <c r="G218" t="s">
        <v>20</v>
      </c>
      <c r="H218">
        <v>1815</v>
      </c>
      <c r="I218" s="6">
        <f t="shared" si="20"/>
        <v>103.97851239669421</v>
      </c>
      <c r="J218" t="s">
        <v>21</v>
      </c>
      <c r="K218" t="s">
        <v>22</v>
      </c>
      <c r="L218">
        <v>1321941600</v>
      </c>
      <c r="M218" s="7">
        <f t="shared" si="21"/>
        <v>40869.25</v>
      </c>
      <c r="N218">
        <v>1322114400</v>
      </c>
      <c r="O218" s="7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6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3">
        <f t="shared" si="23"/>
        <v>44.753477588871718</v>
      </c>
      <c r="G219" t="s">
        <v>14</v>
      </c>
      <c r="H219">
        <v>934</v>
      </c>
      <c r="I219" s="6">
        <f t="shared" si="20"/>
        <v>62.003211991434689</v>
      </c>
      <c r="J219" t="s">
        <v>21</v>
      </c>
      <c r="K219" t="s">
        <v>22</v>
      </c>
      <c r="L219">
        <v>1556427600</v>
      </c>
      <c r="M219" s="7">
        <f t="shared" si="21"/>
        <v>43583.208333333328</v>
      </c>
      <c r="N219">
        <v>1557205200</v>
      </c>
      <c r="O219" s="7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fiction</v>
      </c>
    </row>
    <row r="220" spans="1:20" x14ac:dyDescent="0.6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3">
        <f t="shared" si="23"/>
        <v>215.94736842105263</v>
      </c>
      <c r="G220" t="s">
        <v>20</v>
      </c>
      <c r="H220">
        <v>397</v>
      </c>
      <c r="I220" s="6">
        <f t="shared" si="20"/>
        <v>31.005037783375315</v>
      </c>
      <c r="J220" t="s">
        <v>40</v>
      </c>
      <c r="K220" t="s">
        <v>41</v>
      </c>
      <c r="L220">
        <v>1320991200</v>
      </c>
      <c r="M220" s="7">
        <f t="shared" si="21"/>
        <v>40858.25</v>
      </c>
      <c r="N220">
        <v>1323928800</v>
      </c>
      <c r="O220" s="7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6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3">
        <f t="shared" si="23"/>
        <v>332.12709832134288</v>
      </c>
      <c r="G221" t="s">
        <v>20</v>
      </c>
      <c r="H221">
        <v>1539</v>
      </c>
      <c r="I221" s="6">
        <f t="shared" si="20"/>
        <v>89.991552956465242</v>
      </c>
      <c r="J221" t="s">
        <v>21</v>
      </c>
      <c r="K221" t="s">
        <v>22</v>
      </c>
      <c r="L221">
        <v>1345093200</v>
      </c>
      <c r="M221" s="7">
        <f t="shared" si="21"/>
        <v>41137.208333333336</v>
      </c>
      <c r="N221">
        <v>1346130000</v>
      </c>
      <c r="O221" s="7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6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3">
        <f t="shared" si="23"/>
        <v>8.4430379746835449</v>
      </c>
      <c r="G222" t="s">
        <v>14</v>
      </c>
      <c r="H222">
        <v>17</v>
      </c>
      <c r="I222" s="6">
        <f t="shared" si="20"/>
        <v>39.235294117647058</v>
      </c>
      <c r="J222" t="s">
        <v>21</v>
      </c>
      <c r="K222" t="s">
        <v>22</v>
      </c>
      <c r="L222">
        <v>1309496400</v>
      </c>
      <c r="M222" s="7">
        <f t="shared" si="21"/>
        <v>40725.208333333336</v>
      </c>
      <c r="N222">
        <v>1311051600</v>
      </c>
      <c r="O222" s="7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2" x14ac:dyDescent="0.6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3">
        <f t="shared" si="23"/>
        <v>98.625514403292186</v>
      </c>
      <c r="G223" t="s">
        <v>14</v>
      </c>
      <c r="H223">
        <v>2179</v>
      </c>
      <c r="I223" s="6">
        <f t="shared" si="20"/>
        <v>54.993116108306566</v>
      </c>
      <c r="J223" t="s">
        <v>21</v>
      </c>
      <c r="K223" t="s">
        <v>22</v>
      </c>
      <c r="L223">
        <v>1340254800</v>
      </c>
      <c r="M223" s="7">
        <f t="shared" si="21"/>
        <v>41081.208333333336</v>
      </c>
      <c r="N223">
        <v>1340427600</v>
      </c>
      <c r="O223" s="7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6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3">
        <f t="shared" si="23"/>
        <v>137.97916666666669</v>
      </c>
      <c r="G224" t="s">
        <v>20</v>
      </c>
      <c r="H224">
        <v>138</v>
      </c>
      <c r="I224" s="6">
        <f t="shared" si="20"/>
        <v>47.992753623188406</v>
      </c>
      <c r="J224" t="s">
        <v>21</v>
      </c>
      <c r="K224" t="s">
        <v>22</v>
      </c>
      <c r="L224">
        <v>1412226000</v>
      </c>
      <c r="M224" s="7">
        <f t="shared" si="21"/>
        <v>41914.208333333336</v>
      </c>
      <c r="N224">
        <v>1412312400</v>
      </c>
      <c r="O224" s="7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6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3">
        <f t="shared" si="23"/>
        <v>93.81099656357388</v>
      </c>
      <c r="G225" t="s">
        <v>14</v>
      </c>
      <c r="H225">
        <v>931</v>
      </c>
      <c r="I225" s="6">
        <f t="shared" si="20"/>
        <v>87.966702470461868</v>
      </c>
      <c r="J225" t="s">
        <v>21</v>
      </c>
      <c r="K225" t="s">
        <v>22</v>
      </c>
      <c r="L225">
        <v>1458104400</v>
      </c>
      <c r="M225" s="7">
        <f t="shared" si="21"/>
        <v>42445.208333333328</v>
      </c>
      <c r="N225">
        <v>1459314000</v>
      </c>
      <c r="O225" s="7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6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3">
        <f t="shared" si="23"/>
        <v>403.63930885529157</v>
      </c>
      <c r="G226" t="s">
        <v>20</v>
      </c>
      <c r="H226">
        <v>3594</v>
      </c>
      <c r="I226" s="6">
        <f t="shared" si="20"/>
        <v>51.999165275459099</v>
      </c>
      <c r="J226" t="s">
        <v>21</v>
      </c>
      <c r="K226" t="s">
        <v>22</v>
      </c>
      <c r="L226">
        <v>1411534800</v>
      </c>
      <c r="M226" s="7">
        <f t="shared" si="21"/>
        <v>41906.208333333336</v>
      </c>
      <c r="N226">
        <v>1415426400</v>
      </c>
      <c r="O226" s="7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fiction</v>
      </c>
    </row>
    <row r="227" spans="1:20" x14ac:dyDescent="0.6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3">
        <f t="shared" si="23"/>
        <v>260.1740412979351</v>
      </c>
      <c r="G227" t="s">
        <v>20</v>
      </c>
      <c r="H227">
        <v>5880</v>
      </c>
      <c r="I227" s="6">
        <f t="shared" si="20"/>
        <v>29.999659863945578</v>
      </c>
      <c r="J227" t="s">
        <v>21</v>
      </c>
      <c r="K227" t="s">
        <v>22</v>
      </c>
      <c r="L227">
        <v>1399093200</v>
      </c>
      <c r="M227" s="7">
        <f t="shared" si="21"/>
        <v>41762.208333333336</v>
      </c>
      <c r="N227">
        <v>1399093200</v>
      </c>
      <c r="O227" s="7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6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3">
        <f t="shared" si="23"/>
        <v>366.63333333333333</v>
      </c>
      <c r="G228" t="s">
        <v>20</v>
      </c>
      <c r="H228">
        <v>112</v>
      </c>
      <c r="I228" s="6">
        <f t="shared" si="20"/>
        <v>98.205357142857139</v>
      </c>
      <c r="J228" t="s">
        <v>21</v>
      </c>
      <c r="K228" t="s">
        <v>22</v>
      </c>
      <c r="L228">
        <v>1270702800</v>
      </c>
      <c r="M228" s="7">
        <f t="shared" si="21"/>
        <v>40276.208333333336</v>
      </c>
      <c r="N228">
        <v>1273899600</v>
      </c>
      <c r="O228" s="7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6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3">
        <f t="shared" si="23"/>
        <v>168.72085385878489</v>
      </c>
      <c r="G229" t="s">
        <v>20</v>
      </c>
      <c r="H229">
        <v>943</v>
      </c>
      <c r="I229" s="6">
        <f t="shared" si="20"/>
        <v>108.96182396606575</v>
      </c>
      <c r="J229" t="s">
        <v>21</v>
      </c>
      <c r="K229" t="s">
        <v>22</v>
      </c>
      <c r="L229">
        <v>1431666000</v>
      </c>
      <c r="M229" s="7">
        <f t="shared" si="21"/>
        <v>42139.208333333328</v>
      </c>
      <c r="N229">
        <v>1432184400</v>
      </c>
      <c r="O229" s="7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6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3">
        <f t="shared" si="23"/>
        <v>119.90717911530093</v>
      </c>
      <c r="G230" t="s">
        <v>20</v>
      </c>
      <c r="H230">
        <v>2468</v>
      </c>
      <c r="I230" s="6">
        <f t="shared" si="20"/>
        <v>66.998379254457049</v>
      </c>
      <c r="J230" t="s">
        <v>21</v>
      </c>
      <c r="K230" t="s">
        <v>22</v>
      </c>
      <c r="L230">
        <v>1472619600</v>
      </c>
      <c r="M230" s="7">
        <f t="shared" si="21"/>
        <v>42613.208333333328</v>
      </c>
      <c r="N230">
        <v>1474779600</v>
      </c>
      <c r="O230" s="7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6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3">
        <f t="shared" si="23"/>
        <v>193.68925233644859</v>
      </c>
      <c r="G231" t="s">
        <v>20</v>
      </c>
      <c r="H231">
        <v>2551</v>
      </c>
      <c r="I231" s="6">
        <f t="shared" si="20"/>
        <v>64.99333594668758</v>
      </c>
      <c r="J231" t="s">
        <v>21</v>
      </c>
      <c r="K231" t="s">
        <v>22</v>
      </c>
      <c r="L231">
        <v>1496293200</v>
      </c>
      <c r="M231" s="7">
        <f t="shared" si="21"/>
        <v>42887.208333333328</v>
      </c>
      <c r="N231">
        <v>1500440400</v>
      </c>
      <c r="O231" s="7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6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3">
        <f t="shared" si="23"/>
        <v>420.16666666666669</v>
      </c>
      <c r="G232" t="s">
        <v>20</v>
      </c>
      <c r="H232">
        <v>101</v>
      </c>
      <c r="I232" s="6">
        <f t="shared" si="20"/>
        <v>99.841584158415841</v>
      </c>
      <c r="J232" t="s">
        <v>21</v>
      </c>
      <c r="K232" t="s">
        <v>22</v>
      </c>
      <c r="L232">
        <v>1575612000</v>
      </c>
      <c r="M232" s="7">
        <f t="shared" si="21"/>
        <v>43805.25</v>
      </c>
      <c r="N232">
        <v>1575612000</v>
      </c>
      <c r="O232" s="7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6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3">
        <f t="shared" si="23"/>
        <v>76.708333333333329</v>
      </c>
      <c r="G233" t="s">
        <v>74</v>
      </c>
      <c r="H233">
        <v>67</v>
      </c>
      <c r="I233" s="6">
        <f t="shared" si="20"/>
        <v>82.432835820895519</v>
      </c>
      <c r="J233" t="s">
        <v>21</v>
      </c>
      <c r="K233" t="s">
        <v>22</v>
      </c>
      <c r="L233">
        <v>1369112400</v>
      </c>
      <c r="M233" s="7">
        <f t="shared" si="21"/>
        <v>41415.208333333336</v>
      </c>
      <c r="N233">
        <v>1374123600</v>
      </c>
      <c r="O233" s="7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6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3">
        <f t="shared" si="23"/>
        <v>171.26470588235293</v>
      </c>
      <c r="G234" t="s">
        <v>20</v>
      </c>
      <c r="H234">
        <v>92</v>
      </c>
      <c r="I234" s="6">
        <f t="shared" si="20"/>
        <v>63.293478260869563</v>
      </c>
      <c r="J234" t="s">
        <v>21</v>
      </c>
      <c r="K234" t="s">
        <v>22</v>
      </c>
      <c r="L234">
        <v>1469422800</v>
      </c>
      <c r="M234" s="7">
        <f t="shared" si="21"/>
        <v>42576.208333333328</v>
      </c>
      <c r="N234">
        <v>1469509200</v>
      </c>
      <c r="O234" s="7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6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3">
        <f t="shared" si="23"/>
        <v>157.89473684210526</v>
      </c>
      <c r="G235" t="s">
        <v>20</v>
      </c>
      <c r="H235">
        <v>62</v>
      </c>
      <c r="I235" s="6">
        <f t="shared" si="20"/>
        <v>96.774193548387103</v>
      </c>
      <c r="J235" t="s">
        <v>21</v>
      </c>
      <c r="K235" t="s">
        <v>22</v>
      </c>
      <c r="L235">
        <v>1307854800</v>
      </c>
      <c r="M235" s="7">
        <f t="shared" si="21"/>
        <v>40706.208333333336</v>
      </c>
      <c r="N235">
        <v>1309237200</v>
      </c>
      <c r="O235" s="7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6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3">
        <f t="shared" si="23"/>
        <v>109.08</v>
      </c>
      <c r="G236" t="s">
        <v>20</v>
      </c>
      <c r="H236">
        <v>149</v>
      </c>
      <c r="I236" s="6">
        <f t="shared" si="20"/>
        <v>54.906040268456373</v>
      </c>
      <c r="J236" t="s">
        <v>107</v>
      </c>
      <c r="K236" t="s">
        <v>108</v>
      </c>
      <c r="L236">
        <v>1503378000</v>
      </c>
      <c r="M236" s="7">
        <f t="shared" si="21"/>
        <v>42969.208333333328</v>
      </c>
      <c r="N236">
        <v>1503982800</v>
      </c>
      <c r="O236" s="7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2" x14ac:dyDescent="0.6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3">
        <f t="shared" si="23"/>
        <v>41.732558139534881</v>
      </c>
      <c r="G237" t="s">
        <v>14</v>
      </c>
      <c r="H237">
        <v>92</v>
      </c>
      <c r="I237" s="6">
        <f t="shared" si="20"/>
        <v>39.010869565217391</v>
      </c>
      <c r="J237" t="s">
        <v>21</v>
      </c>
      <c r="K237" t="s">
        <v>22</v>
      </c>
      <c r="L237">
        <v>1486965600</v>
      </c>
      <c r="M237" s="7">
        <f t="shared" si="21"/>
        <v>42779.25</v>
      </c>
      <c r="N237">
        <v>1487397600</v>
      </c>
      <c r="O237" s="7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6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3">
        <f t="shared" si="23"/>
        <v>10.944303797468354</v>
      </c>
      <c r="G238" t="s">
        <v>14</v>
      </c>
      <c r="H238">
        <v>57</v>
      </c>
      <c r="I238" s="6">
        <f t="shared" si="20"/>
        <v>75.84210526315789</v>
      </c>
      <c r="J238" t="s">
        <v>26</v>
      </c>
      <c r="K238" t="s">
        <v>27</v>
      </c>
      <c r="L238">
        <v>1561438800</v>
      </c>
      <c r="M238" s="7">
        <f t="shared" si="21"/>
        <v>43641.208333333328</v>
      </c>
      <c r="N238">
        <v>1562043600</v>
      </c>
      <c r="O238" s="7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x14ac:dyDescent="0.6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3">
        <f t="shared" si="23"/>
        <v>159.3763440860215</v>
      </c>
      <c r="G239" t="s">
        <v>20</v>
      </c>
      <c r="H239">
        <v>329</v>
      </c>
      <c r="I239" s="6">
        <f t="shared" si="20"/>
        <v>45.051671732522799</v>
      </c>
      <c r="J239" t="s">
        <v>21</v>
      </c>
      <c r="K239" t="s">
        <v>22</v>
      </c>
      <c r="L239">
        <v>1398402000</v>
      </c>
      <c r="M239" s="7">
        <f t="shared" si="21"/>
        <v>41754.208333333336</v>
      </c>
      <c r="N239">
        <v>1398574800</v>
      </c>
      <c r="O239" s="7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6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3">
        <f t="shared" si="23"/>
        <v>422.41666666666669</v>
      </c>
      <c r="G240" t="s">
        <v>20</v>
      </c>
      <c r="H240">
        <v>97</v>
      </c>
      <c r="I240" s="6">
        <f t="shared" si="20"/>
        <v>104.51546391752578</v>
      </c>
      <c r="J240" t="s">
        <v>36</v>
      </c>
      <c r="K240" t="s">
        <v>37</v>
      </c>
      <c r="L240">
        <v>1513231200</v>
      </c>
      <c r="M240" s="7">
        <f t="shared" si="21"/>
        <v>43083.25</v>
      </c>
      <c r="N240">
        <v>1515391200</v>
      </c>
      <c r="O240" s="7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6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3">
        <f t="shared" si="23"/>
        <v>97.71875</v>
      </c>
      <c r="G241" t="s">
        <v>14</v>
      </c>
      <c r="H241">
        <v>41</v>
      </c>
      <c r="I241" s="6">
        <f t="shared" si="20"/>
        <v>76.268292682926827</v>
      </c>
      <c r="J241" t="s">
        <v>21</v>
      </c>
      <c r="K241" t="s">
        <v>22</v>
      </c>
      <c r="L241">
        <v>1440824400</v>
      </c>
      <c r="M241" s="7">
        <f t="shared" si="21"/>
        <v>42245.208333333328</v>
      </c>
      <c r="N241">
        <v>1441170000</v>
      </c>
      <c r="O241" s="7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6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3">
        <f t="shared" si="23"/>
        <v>418.78911564625849</v>
      </c>
      <c r="G242" t="s">
        <v>20</v>
      </c>
      <c r="H242">
        <v>1784</v>
      </c>
      <c r="I242" s="6">
        <f t="shared" si="20"/>
        <v>69.015695067264573</v>
      </c>
      <c r="J242" t="s">
        <v>21</v>
      </c>
      <c r="K242" t="s">
        <v>22</v>
      </c>
      <c r="L242">
        <v>1281070800</v>
      </c>
      <c r="M242" s="7">
        <f t="shared" si="21"/>
        <v>40396.208333333336</v>
      </c>
      <c r="N242">
        <v>1281157200</v>
      </c>
      <c r="O242" s="7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6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3">
        <f t="shared" si="23"/>
        <v>101.91632047477745</v>
      </c>
      <c r="G243" t="s">
        <v>20</v>
      </c>
      <c r="H243">
        <v>1684</v>
      </c>
      <c r="I243" s="6">
        <f t="shared" si="20"/>
        <v>101.97684085510689</v>
      </c>
      <c r="J243" t="s">
        <v>26</v>
      </c>
      <c r="K243" t="s">
        <v>27</v>
      </c>
      <c r="L243">
        <v>1397365200</v>
      </c>
      <c r="M243" s="7">
        <f t="shared" si="21"/>
        <v>41742.208333333336</v>
      </c>
      <c r="N243">
        <v>1398229200</v>
      </c>
      <c r="O243" s="7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6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3">
        <f t="shared" si="23"/>
        <v>127.72619047619047</v>
      </c>
      <c r="G244" t="s">
        <v>20</v>
      </c>
      <c r="H244">
        <v>250</v>
      </c>
      <c r="I244" s="6">
        <f t="shared" si="20"/>
        <v>42.915999999999997</v>
      </c>
      <c r="J244" t="s">
        <v>21</v>
      </c>
      <c r="K244" t="s">
        <v>22</v>
      </c>
      <c r="L244">
        <v>1494392400</v>
      </c>
      <c r="M244" s="7">
        <f t="shared" si="21"/>
        <v>42865.208333333328</v>
      </c>
      <c r="N244">
        <v>1495256400</v>
      </c>
      <c r="O244" s="7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x14ac:dyDescent="0.6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3">
        <f t="shared" si="23"/>
        <v>445.21739130434781</v>
      </c>
      <c r="G245" t="s">
        <v>20</v>
      </c>
      <c r="H245">
        <v>238</v>
      </c>
      <c r="I245" s="6">
        <f t="shared" si="20"/>
        <v>43.025210084033617</v>
      </c>
      <c r="J245" t="s">
        <v>21</v>
      </c>
      <c r="K245" t="s">
        <v>22</v>
      </c>
      <c r="L245">
        <v>1520143200</v>
      </c>
      <c r="M245" s="7">
        <f t="shared" si="21"/>
        <v>43163.25</v>
      </c>
      <c r="N245">
        <v>1520402400</v>
      </c>
      <c r="O245" s="7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2" x14ac:dyDescent="0.6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3">
        <f t="shared" si="23"/>
        <v>569.71428571428578</v>
      </c>
      <c r="G246" t="s">
        <v>20</v>
      </c>
      <c r="H246">
        <v>53</v>
      </c>
      <c r="I246" s="6">
        <f t="shared" si="20"/>
        <v>75.245283018867923</v>
      </c>
      <c r="J246" t="s">
        <v>21</v>
      </c>
      <c r="K246" t="s">
        <v>22</v>
      </c>
      <c r="L246">
        <v>1405314000</v>
      </c>
      <c r="M246" s="7">
        <f t="shared" si="21"/>
        <v>41834.208333333336</v>
      </c>
      <c r="N246">
        <v>1409806800</v>
      </c>
      <c r="O246" s="7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6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3">
        <f t="shared" si="23"/>
        <v>509.34482758620686</v>
      </c>
      <c r="G247" t="s">
        <v>20</v>
      </c>
      <c r="H247">
        <v>214</v>
      </c>
      <c r="I247" s="6">
        <f t="shared" si="20"/>
        <v>69.023364485981304</v>
      </c>
      <c r="J247" t="s">
        <v>21</v>
      </c>
      <c r="K247" t="s">
        <v>22</v>
      </c>
      <c r="L247">
        <v>1396846800</v>
      </c>
      <c r="M247" s="7">
        <f t="shared" si="21"/>
        <v>41736.208333333336</v>
      </c>
      <c r="N247">
        <v>1396933200</v>
      </c>
      <c r="O247" s="7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6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3">
        <f t="shared" si="23"/>
        <v>325.5333333333333</v>
      </c>
      <c r="G248" t="s">
        <v>20</v>
      </c>
      <c r="H248">
        <v>222</v>
      </c>
      <c r="I248" s="6">
        <f t="shared" si="20"/>
        <v>65.986486486486484</v>
      </c>
      <c r="J248" t="s">
        <v>21</v>
      </c>
      <c r="K248" t="s">
        <v>22</v>
      </c>
      <c r="L248">
        <v>1375678800</v>
      </c>
      <c r="M248" s="7">
        <f t="shared" si="21"/>
        <v>41491.208333333336</v>
      </c>
      <c r="N248">
        <v>1376024400</v>
      </c>
      <c r="O248" s="7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6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3">
        <f t="shared" si="23"/>
        <v>932.61616161616166</v>
      </c>
      <c r="G249" t="s">
        <v>20</v>
      </c>
      <c r="H249">
        <v>1884</v>
      </c>
      <c r="I249" s="6">
        <f t="shared" si="20"/>
        <v>98.013800424628457</v>
      </c>
      <c r="J249" t="s">
        <v>21</v>
      </c>
      <c r="K249" t="s">
        <v>22</v>
      </c>
      <c r="L249">
        <v>1482386400</v>
      </c>
      <c r="M249" s="7">
        <f t="shared" si="21"/>
        <v>42726.25</v>
      </c>
      <c r="N249">
        <v>1483682400</v>
      </c>
      <c r="O249" s="7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6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3">
        <f t="shared" si="23"/>
        <v>211.33870967741933</v>
      </c>
      <c r="G250" t="s">
        <v>20</v>
      </c>
      <c r="H250">
        <v>218</v>
      </c>
      <c r="I250" s="6">
        <f t="shared" si="20"/>
        <v>60.105504587155963</v>
      </c>
      <c r="J250" t="s">
        <v>26</v>
      </c>
      <c r="K250" t="s">
        <v>27</v>
      </c>
      <c r="L250">
        <v>1420005600</v>
      </c>
      <c r="M250" s="7">
        <f t="shared" si="21"/>
        <v>42004.25</v>
      </c>
      <c r="N250">
        <v>1420437600</v>
      </c>
      <c r="O250" s="7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6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3">
        <f t="shared" si="23"/>
        <v>273.32520325203251</v>
      </c>
      <c r="G251" t="s">
        <v>20</v>
      </c>
      <c r="H251">
        <v>6465</v>
      </c>
      <c r="I251" s="6">
        <f t="shared" si="20"/>
        <v>26.000773395204948</v>
      </c>
      <c r="J251" t="s">
        <v>21</v>
      </c>
      <c r="K251" t="s">
        <v>22</v>
      </c>
      <c r="L251">
        <v>1420178400</v>
      </c>
      <c r="M251" s="7">
        <f t="shared" si="21"/>
        <v>42006.25</v>
      </c>
      <c r="N251">
        <v>1420783200</v>
      </c>
      <c r="O251" s="7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6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3">
        <f t="shared" si="23"/>
        <v>3</v>
      </c>
      <c r="G252" t="s">
        <v>14</v>
      </c>
      <c r="H252">
        <v>1</v>
      </c>
      <c r="I252" s="6">
        <f t="shared" si="20"/>
        <v>3</v>
      </c>
      <c r="J252" t="s">
        <v>21</v>
      </c>
      <c r="K252" t="s">
        <v>22</v>
      </c>
      <c r="L252">
        <v>1264399200</v>
      </c>
      <c r="M252" s="7">
        <f t="shared" si="21"/>
        <v>40203.25</v>
      </c>
      <c r="N252">
        <v>1267423200</v>
      </c>
      <c r="O252" s="7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6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3">
        <f t="shared" si="23"/>
        <v>54.084507042253513</v>
      </c>
      <c r="G253" t="s">
        <v>14</v>
      </c>
      <c r="H253">
        <v>101</v>
      </c>
      <c r="I253" s="6">
        <f t="shared" si="20"/>
        <v>38.019801980198018</v>
      </c>
      <c r="J253" t="s">
        <v>21</v>
      </c>
      <c r="K253" t="s">
        <v>22</v>
      </c>
      <c r="L253">
        <v>1355032800</v>
      </c>
      <c r="M253" s="7">
        <f t="shared" si="21"/>
        <v>41252.25</v>
      </c>
      <c r="N253">
        <v>1355205600</v>
      </c>
      <c r="O253" s="7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2" x14ac:dyDescent="0.6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3">
        <f t="shared" si="23"/>
        <v>626.29999999999995</v>
      </c>
      <c r="G254" t="s">
        <v>20</v>
      </c>
      <c r="H254">
        <v>59</v>
      </c>
      <c r="I254" s="6">
        <f t="shared" si="20"/>
        <v>106.15254237288136</v>
      </c>
      <c r="J254" t="s">
        <v>21</v>
      </c>
      <c r="K254" t="s">
        <v>22</v>
      </c>
      <c r="L254">
        <v>1382677200</v>
      </c>
      <c r="M254" s="7">
        <f t="shared" si="21"/>
        <v>41572.208333333336</v>
      </c>
      <c r="N254">
        <v>1383109200</v>
      </c>
      <c r="O254" s="7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6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3">
        <f t="shared" si="23"/>
        <v>89.021399176954731</v>
      </c>
      <c r="G255" t="s">
        <v>14</v>
      </c>
      <c r="H255">
        <v>1335</v>
      </c>
      <c r="I255" s="6">
        <f t="shared" si="20"/>
        <v>81.019475655430711</v>
      </c>
      <c r="J255" t="s">
        <v>15</v>
      </c>
      <c r="K255" t="s">
        <v>16</v>
      </c>
      <c r="L255">
        <v>1302238800</v>
      </c>
      <c r="M255" s="7">
        <f t="shared" si="21"/>
        <v>40641.208333333336</v>
      </c>
      <c r="N255">
        <v>1303275600</v>
      </c>
      <c r="O255" s="7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2" x14ac:dyDescent="0.6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3">
        <f t="shared" si="23"/>
        <v>184.89130434782609</v>
      </c>
      <c r="G256" t="s">
        <v>20</v>
      </c>
      <c r="H256">
        <v>88</v>
      </c>
      <c r="I256" s="6">
        <f t="shared" si="20"/>
        <v>96.647727272727266</v>
      </c>
      <c r="J256" t="s">
        <v>21</v>
      </c>
      <c r="K256" t="s">
        <v>22</v>
      </c>
      <c r="L256">
        <v>1487656800</v>
      </c>
      <c r="M256" s="7">
        <f t="shared" si="21"/>
        <v>42787.25</v>
      </c>
      <c r="N256">
        <v>1487829600</v>
      </c>
      <c r="O256" s="7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2" x14ac:dyDescent="0.6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3">
        <f t="shared" si="23"/>
        <v>120.16770186335404</v>
      </c>
      <c r="G257" t="s">
        <v>20</v>
      </c>
      <c r="H257">
        <v>1697</v>
      </c>
      <c r="I257" s="6">
        <f t="shared" si="20"/>
        <v>57.003535651149086</v>
      </c>
      <c r="J257" t="s">
        <v>21</v>
      </c>
      <c r="K257" t="s">
        <v>22</v>
      </c>
      <c r="L257">
        <v>1297836000</v>
      </c>
      <c r="M257" s="7">
        <f t="shared" si="21"/>
        <v>40590.25</v>
      </c>
      <c r="N257">
        <v>1298268000</v>
      </c>
      <c r="O257" s="7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6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3">
        <f t="shared" si="23"/>
        <v>23.390243902439025</v>
      </c>
      <c r="G258" t="s">
        <v>14</v>
      </c>
      <c r="H258">
        <v>15</v>
      </c>
      <c r="I258" s="6">
        <f t="shared" si="20"/>
        <v>63.93333333333333</v>
      </c>
      <c r="J258" t="s">
        <v>40</v>
      </c>
      <c r="K258" t="s">
        <v>41</v>
      </c>
      <c r="L258">
        <v>1453615200</v>
      </c>
      <c r="M258" s="7">
        <f t="shared" si="21"/>
        <v>42393.25</v>
      </c>
      <c r="N258">
        <v>1456812000</v>
      </c>
      <c r="O258" s="7">
        <f t="shared" si="22"/>
        <v>42430.25</v>
      </c>
      <c r="P258" t="b">
        <v>0</v>
      </c>
      <c r="Q258" t="b">
        <v>0</v>
      </c>
      <c r="R258" t="s">
        <v>23</v>
      </c>
      <c r="S258" t="str">
        <f t="shared" ref="S258:S321" si="24">IF(ISNUMBER(SEARCH("theater",R258)),"theater",IF(ISNUMBER(SEARCH("technology",R258)),"technology",IF(ISNUMBER(SEARCH("technology",R258)),"technology",IF(ISNUMBER(SEARCH("food",R258)),"food",IF(ISNUMBER(SEARCH("film &amp; video",R258)),"film &amp; video",IF(ISNUMBER(SEARCH("music",R258)),"music",IF(I274=2,TRUE,IF(ISNUMBER(SEARCH("publishing",R258)),"publishing",IF(I274=2,TRUE,IF(ISNUMBER(SEARCH("games",R258)),"games",IF(I274=2,TRUE,IF(ISNUMBER(SEARCH("photography",R258)),"photography","HOUSE"))))))))))))</f>
        <v>music</v>
      </c>
      <c r="T258" t="str">
        <f t="shared" ref="T258:T321" si="25">IF(ISNUMBER(SEARCH("indie rock",R258)),"indie rock",IF(ISNUMBER(SEARCH("web",R258)),"web",IF(ISNUMBER(SEARCH("plays",R258)),"plays",IF(ISNUMBER(SEARCH("food trucks",R258)),"food trucks",IF(ISNUMBER(SEARCH("documentary",R258)),"documentary",IF(ISNUMBER(SEARCH("electric music",R258)),"electrice music",IF(ISNUMBER(SEARCH("drama",R258)),"drama",IF(ISNUMBER(SEARCH("rock",R258)),"rock",IF(ISNUMBER(SEARCH("translations",R258)),"translations",IF(ISNUMBER(SEARCH("wearables",R258)),"wearables",IF(ISNUMBER(SEARCH("nonfiction",R258)),"nonfiction",IF(ISNUMBER(SEARCH("animation",R258)),"animation",IF(ISNUMBER(SEARCH("shorts",R258)),"shorts",IF(ISNUMBER(SEARCH("television",R258)),"television",IF(ISNUMBER(SEARCH("fiction",R258)),"fiction",IF(ISNUMBER(SEARCH("photography books",R258)),"photography books",IF(ISNUMBER(SEARCH("video games",R258)),"video games",IF(ISNUMBER(SEARCH("mobile games",R258)),"mobile games",IF(ISNUMBER(SEARCH("radio &amp; podcasts",R258)),"radio &amp; podcasts",IF(ISNUMBER(SEARCH("jazz",R258)),"jazz",IF(ISNUMBER(SEARCH("metal",R258)),"metal",IF(ISNUMBER(SEARCH("world music",R258)),"world music",IF(ISNUMBER(SEARCH("audio",R258)),"audio","HOUSE")))))))))))))))))))))))</f>
        <v>rock</v>
      </c>
    </row>
    <row r="259" spans="1:20" x14ac:dyDescent="0.6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3">
        <f t="shared" si="23"/>
        <v>146</v>
      </c>
      <c r="G259" t="s">
        <v>20</v>
      </c>
      <c r="H259">
        <v>92</v>
      </c>
      <c r="I259" s="6">
        <f t="shared" ref="I259:I322" si="26">IF(H259=0,0,E259/H259)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27">(((L259/60)/60)/24)+DATE(1970,1,1)</f>
        <v>41338.25</v>
      </c>
      <c r="N259">
        <v>1363669200</v>
      </c>
      <c r="O259" s="7">
        <f t="shared" ref="O259:O322" si="28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si="25"/>
        <v>plays</v>
      </c>
    </row>
    <row r="260" spans="1:20" x14ac:dyDescent="0.6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3">
        <f t="shared" ref="F260:F323" si="29">E260/D260*100</f>
        <v>268.48</v>
      </c>
      <c r="G260" t="s">
        <v>20</v>
      </c>
      <c r="H260">
        <v>186</v>
      </c>
      <c r="I260" s="6">
        <f t="shared" si="26"/>
        <v>72.172043010752688</v>
      </c>
      <c r="J260" t="s">
        <v>21</v>
      </c>
      <c r="K260" t="s">
        <v>22</v>
      </c>
      <c r="L260">
        <v>1481176800</v>
      </c>
      <c r="M260" s="7">
        <f t="shared" si="27"/>
        <v>42712.25</v>
      </c>
      <c r="N260">
        <v>1482904800</v>
      </c>
      <c r="O260" s="7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5"/>
        <v>plays</v>
      </c>
    </row>
    <row r="261" spans="1:20" ht="31.2" x14ac:dyDescent="0.6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3">
        <f t="shared" si="29"/>
        <v>597.5</v>
      </c>
      <c r="G261" t="s">
        <v>20</v>
      </c>
      <c r="H261">
        <v>138</v>
      </c>
      <c r="I261" s="6">
        <f t="shared" si="26"/>
        <v>77.934782608695656</v>
      </c>
      <c r="J261" t="s">
        <v>21</v>
      </c>
      <c r="K261" t="s">
        <v>22</v>
      </c>
      <c r="L261">
        <v>1354946400</v>
      </c>
      <c r="M261" s="7">
        <f t="shared" si="27"/>
        <v>41251.25</v>
      </c>
      <c r="N261">
        <v>1356588000</v>
      </c>
      <c r="O261" s="7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5"/>
        <v>photography books</v>
      </c>
    </row>
    <row r="262" spans="1:20" x14ac:dyDescent="0.6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3">
        <f t="shared" si="29"/>
        <v>157.69841269841268</v>
      </c>
      <c r="G262" t="s">
        <v>20</v>
      </c>
      <c r="H262">
        <v>261</v>
      </c>
      <c r="I262" s="6">
        <f t="shared" si="26"/>
        <v>38.065134099616856</v>
      </c>
      <c r="J262" t="s">
        <v>21</v>
      </c>
      <c r="K262" t="s">
        <v>22</v>
      </c>
      <c r="L262">
        <v>1348808400</v>
      </c>
      <c r="M262" s="7">
        <f t="shared" si="27"/>
        <v>41180.208333333336</v>
      </c>
      <c r="N262">
        <v>1349845200</v>
      </c>
      <c r="O262" s="7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x14ac:dyDescent="0.6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3">
        <f t="shared" si="29"/>
        <v>31.201660735468568</v>
      </c>
      <c r="G263" t="s">
        <v>14</v>
      </c>
      <c r="H263">
        <v>454</v>
      </c>
      <c r="I263" s="6">
        <f t="shared" si="26"/>
        <v>57.936123348017624</v>
      </c>
      <c r="J263" t="s">
        <v>21</v>
      </c>
      <c r="K263" t="s">
        <v>22</v>
      </c>
      <c r="L263">
        <v>1282712400</v>
      </c>
      <c r="M263" s="7">
        <f t="shared" si="27"/>
        <v>40415.208333333336</v>
      </c>
      <c r="N263">
        <v>1283058000</v>
      </c>
      <c r="O263" s="7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x14ac:dyDescent="0.6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3">
        <f t="shared" si="29"/>
        <v>313.41176470588238</v>
      </c>
      <c r="G264" t="s">
        <v>20</v>
      </c>
      <c r="H264">
        <v>107</v>
      </c>
      <c r="I264" s="6">
        <f t="shared" si="26"/>
        <v>49.794392523364486</v>
      </c>
      <c r="J264" t="s">
        <v>21</v>
      </c>
      <c r="K264" t="s">
        <v>22</v>
      </c>
      <c r="L264">
        <v>1301979600</v>
      </c>
      <c r="M264" s="7">
        <f t="shared" si="27"/>
        <v>40638.208333333336</v>
      </c>
      <c r="N264">
        <v>1304226000</v>
      </c>
      <c r="O264" s="7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5"/>
        <v>indie rock</v>
      </c>
    </row>
    <row r="265" spans="1:20" x14ac:dyDescent="0.6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3">
        <f t="shared" si="29"/>
        <v>370.89655172413791</v>
      </c>
      <c r="G265" t="s">
        <v>20</v>
      </c>
      <c r="H265">
        <v>199</v>
      </c>
      <c r="I265" s="6">
        <f t="shared" si="26"/>
        <v>54.050251256281406</v>
      </c>
      <c r="J265" t="s">
        <v>21</v>
      </c>
      <c r="K265" t="s">
        <v>22</v>
      </c>
      <c r="L265">
        <v>1263016800</v>
      </c>
      <c r="M265" s="7">
        <f t="shared" si="27"/>
        <v>40187.25</v>
      </c>
      <c r="N265">
        <v>1263016800</v>
      </c>
      <c r="O265" s="7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5"/>
        <v>photography books</v>
      </c>
    </row>
    <row r="266" spans="1:20" x14ac:dyDescent="0.6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3">
        <f t="shared" si="29"/>
        <v>362.66447368421052</v>
      </c>
      <c r="G266" t="s">
        <v>20</v>
      </c>
      <c r="H266">
        <v>5512</v>
      </c>
      <c r="I266" s="6">
        <f t="shared" si="26"/>
        <v>30.002721335268504</v>
      </c>
      <c r="J266" t="s">
        <v>21</v>
      </c>
      <c r="K266" t="s">
        <v>22</v>
      </c>
      <c r="L266">
        <v>1360648800</v>
      </c>
      <c r="M266" s="7">
        <f t="shared" si="27"/>
        <v>41317.25</v>
      </c>
      <c r="N266">
        <v>1362031200</v>
      </c>
      <c r="O266" s="7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5"/>
        <v>plays</v>
      </c>
    </row>
    <row r="267" spans="1:20" x14ac:dyDescent="0.6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3">
        <f t="shared" si="29"/>
        <v>123.08163265306122</v>
      </c>
      <c r="G267" t="s">
        <v>20</v>
      </c>
      <c r="H267">
        <v>86</v>
      </c>
      <c r="I267" s="6">
        <f t="shared" si="26"/>
        <v>70.127906976744185</v>
      </c>
      <c r="J267" t="s">
        <v>21</v>
      </c>
      <c r="K267" t="s">
        <v>22</v>
      </c>
      <c r="L267">
        <v>1451800800</v>
      </c>
      <c r="M267" s="7">
        <f t="shared" si="27"/>
        <v>42372.25</v>
      </c>
      <c r="N267">
        <v>1455602400</v>
      </c>
      <c r="O267" s="7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5"/>
        <v>plays</v>
      </c>
    </row>
    <row r="268" spans="1:20" x14ac:dyDescent="0.6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3">
        <f t="shared" si="29"/>
        <v>76.766756032171585</v>
      </c>
      <c r="G268" t="s">
        <v>14</v>
      </c>
      <c r="H268">
        <v>3182</v>
      </c>
      <c r="I268" s="6">
        <f t="shared" si="26"/>
        <v>26.996228786926462</v>
      </c>
      <c r="J268" t="s">
        <v>107</v>
      </c>
      <c r="K268" t="s">
        <v>108</v>
      </c>
      <c r="L268">
        <v>1415340000</v>
      </c>
      <c r="M268" s="7">
        <f t="shared" si="27"/>
        <v>41950.25</v>
      </c>
      <c r="N268">
        <v>1418191200</v>
      </c>
      <c r="O268" s="7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5"/>
        <v>jazz</v>
      </c>
    </row>
    <row r="269" spans="1:20" x14ac:dyDescent="0.6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3">
        <f t="shared" si="29"/>
        <v>233.62012987012989</v>
      </c>
      <c r="G269" t="s">
        <v>20</v>
      </c>
      <c r="H269">
        <v>2768</v>
      </c>
      <c r="I269" s="6">
        <f t="shared" si="26"/>
        <v>51.990606936416185</v>
      </c>
      <c r="J269" t="s">
        <v>26</v>
      </c>
      <c r="K269" t="s">
        <v>27</v>
      </c>
      <c r="L269">
        <v>1351054800</v>
      </c>
      <c r="M269" s="7">
        <f t="shared" si="27"/>
        <v>41206.208333333336</v>
      </c>
      <c r="N269">
        <v>1352440800</v>
      </c>
      <c r="O269" s="7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5"/>
        <v>plays</v>
      </c>
    </row>
    <row r="270" spans="1:20" x14ac:dyDescent="0.6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3">
        <f t="shared" si="29"/>
        <v>180.53333333333333</v>
      </c>
      <c r="G270" t="s">
        <v>20</v>
      </c>
      <c r="H270">
        <v>48</v>
      </c>
      <c r="I270" s="6">
        <f t="shared" si="26"/>
        <v>56.416666666666664</v>
      </c>
      <c r="J270" t="s">
        <v>21</v>
      </c>
      <c r="K270" t="s">
        <v>22</v>
      </c>
      <c r="L270">
        <v>1349326800</v>
      </c>
      <c r="M270" s="7">
        <f t="shared" si="27"/>
        <v>41186.208333333336</v>
      </c>
      <c r="N270">
        <v>1353304800</v>
      </c>
      <c r="O270" s="7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5"/>
        <v>documentary</v>
      </c>
    </row>
    <row r="271" spans="1:20" x14ac:dyDescent="0.6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3">
        <f t="shared" si="29"/>
        <v>252.62857142857143</v>
      </c>
      <c r="G271" t="s">
        <v>20</v>
      </c>
      <c r="H271">
        <v>87</v>
      </c>
      <c r="I271" s="6">
        <f t="shared" si="26"/>
        <v>101.63218390804597</v>
      </c>
      <c r="J271" t="s">
        <v>21</v>
      </c>
      <c r="K271" t="s">
        <v>22</v>
      </c>
      <c r="L271">
        <v>1548914400</v>
      </c>
      <c r="M271" s="7">
        <f t="shared" si="27"/>
        <v>43496.25</v>
      </c>
      <c r="N271">
        <v>1550728800</v>
      </c>
      <c r="O271" s="7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5"/>
        <v>television</v>
      </c>
    </row>
    <row r="272" spans="1:20" x14ac:dyDescent="0.6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3">
        <f t="shared" si="29"/>
        <v>27.176538240368025</v>
      </c>
      <c r="G272" t="s">
        <v>74</v>
      </c>
      <c r="H272">
        <v>1890</v>
      </c>
      <c r="I272" s="6">
        <f t="shared" si="26"/>
        <v>25.005291005291006</v>
      </c>
      <c r="J272" t="s">
        <v>21</v>
      </c>
      <c r="K272" t="s">
        <v>22</v>
      </c>
      <c r="L272">
        <v>1291269600</v>
      </c>
      <c r="M272" s="7">
        <f t="shared" si="27"/>
        <v>40514.25</v>
      </c>
      <c r="N272">
        <v>1291442400</v>
      </c>
      <c r="O272" s="7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5"/>
        <v>video games</v>
      </c>
    </row>
    <row r="273" spans="1:20" ht="31.2" x14ac:dyDescent="0.6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3">
        <f t="shared" si="29"/>
        <v>1.2706571242680547</v>
      </c>
      <c r="G273" t="s">
        <v>47</v>
      </c>
      <c r="H273">
        <v>61</v>
      </c>
      <c r="I273" s="6">
        <f t="shared" si="26"/>
        <v>32.016393442622949</v>
      </c>
      <c r="J273" t="s">
        <v>21</v>
      </c>
      <c r="K273" t="s">
        <v>22</v>
      </c>
      <c r="L273">
        <v>1449468000</v>
      </c>
      <c r="M273" s="7">
        <f t="shared" si="27"/>
        <v>42345.25</v>
      </c>
      <c r="N273">
        <v>1452146400</v>
      </c>
      <c r="O273" s="7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5"/>
        <v>photography books</v>
      </c>
    </row>
    <row r="274" spans="1:20" x14ac:dyDescent="0.6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3">
        <f t="shared" si="29"/>
        <v>304.0097847358121</v>
      </c>
      <c r="G274" t="s">
        <v>20</v>
      </c>
      <c r="H274">
        <v>1894</v>
      </c>
      <c r="I274" s="6">
        <f t="shared" si="26"/>
        <v>82.021647307286173</v>
      </c>
      <c r="J274" t="s">
        <v>21</v>
      </c>
      <c r="K274" t="s">
        <v>22</v>
      </c>
      <c r="L274">
        <v>1562734800</v>
      </c>
      <c r="M274" s="7">
        <f t="shared" si="27"/>
        <v>43656.208333333328</v>
      </c>
      <c r="N274">
        <v>1564894800</v>
      </c>
      <c r="O274" s="7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5"/>
        <v>plays</v>
      </c>
    </row>
    <row r="275" spans="1:20" x14ac:dyDescent="0.6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3">
        <f t="shared" si="29"/>
        <v>137.23076923076923</v>
      </c>
      <c r="G275" t="s">
        <v>20</v>
      </c>
      <c r="H275">
        <v>282</v>
      </c>
      <c r="I275" s="6">
        <f t="shared" si="26"/>
        <v>37.957446808510639</v>
      </c>
      <c r="J275" t="s">
        <v>15</v>
      </c>
      <c r="K275" t="s">
        <v>16</v>
      </c>
      <c r="L275">
        <v>1505624400</v>
      </c>
      <c r="M275" s="7">
        <f t="shared" si="27"/>
        <v>42995.208333333328</v>
      </c>
      <c r="N275">
        <v>1505883600</v>
      </c>
      <c r="O275" s="7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5"/>
        <v>plays</v>
      </c>
    </row>
    <row r="276" spans="1:20" ht="31.2" x14ac:dyDescent="0.6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3">
        <f t="shared" si="29"/>
        <v>32.208333333333336</v>
      </c>
      <c r="G276" t="s">
        <v>14</v>
      </c>
      <c r="H276">
        <v>15</v>
      </c>
      <c r="I276" s="6">
        <f t="shared" si="26"/>
        <v>51.533333333333331</v>
      </c>
      <c r="J276" t="s">
        <v>21</v>
      </c>
      <c r="K276" t="s">
        <v>22</v>
      </c>
      <c r="L276">
        <v>1509948000</v>
      </c>
      <c r="M276" s="7">
        <f t="shared" si="27"/>
        <v>43045.25</v>
      </c>
      <c r="N276">
        <v>1510380000</v>
      </c>
      <c r="O276" s="7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5"/>
        <v>plays</v>
      </c>
    </row>
    <row r="277" spans="1:20" ht="31.2" x14ac:dyDescent="0.6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3">
        <f t="shared" si="29"/>
        <v>241.51282051282053</v>
      </c>
      <c r="G277" t="s">
        <v>20</v>
      </c>
      <c r="H277">
        <v>116</v>
      </c>
      <c r="I277" s="6">
        <f t="shared" si="26"/>
        <v>81.198275862068968</v>
      </c>
      <c r="J277" t="s">
        <v>21</v>
      </c>
      <c r="K277" t="s">
        <v>22</v>
      </c>
      <c r="L277">
        <v>1554526800</v>
      </c>
      <c r="M277" s="7">
        <f t="shared" si="27"/>
        <v>43561.208333333328</v>
      </c>
      <c r="N277">
        <v>1555218000</v>
      </c>
      <c r="O277" s="7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5"/>
        <v>translations</v>
      </c>
    </row>
    <row r="278" spans="1:20" x14ac:dyDescent="0.6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3">
        <f t="shared" si="29"/>
        <v>96.8</v>
      </c>
      <c r="G278" t="s">
        <v>14</v>
      </c>
      <c r="H278">
        <v>133</v>
      </c>
      <c r="I278" s="6">
        <f t="shared" si="26"/>
        <v>40.030075187969928</v>
      </c>
      <c r="J278" t="s">
        <v>21</v>
      </c>
      <c r="K278" t="s">
        <v>22</v>
      </c>
      <c r="L278">
        <v>1334811600</v>
      </c>
      <c r="M278" s="7">
        <f t="shared" si="27"/>
        <v>41018.208333333336</v>
      </c>
      <c r="N278">
        <v>1335243600</v>
      </c>
      <c r="O278" s="7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5"/>
        <v>video games</v>
      </c>
    </row>
    <row r="279" spans="1:20" ht="31.2" x14ac:dyDescent="0.6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3">
        <f t="shared" si="29"/>
        <v>1066.4285714285716</v>
      </c>
      <c r="G279" t="s">
        <v>20</v>
      </c>
      <c r="H279">
        <v>83</v>
      </c>
      <c r="I279" s="6">
        <f t="shared" si="26"/>
        <v>89.939759036144579</v>
      </c>
      <c r="J279" t="s">
        <v>21</v>
      </c>
      <c r="K279" t="s">
        <v>22</v>
      </c>
      <c r="L279">
        <v>1279515600</v>
      </c>
      <c r="M279" s="7">
        <f t="shared" si="27"/>
        <v>40378.208333333336</v>
      </c>
      <c r="N279">
        <v>1279688400</v>
      </c>
      <c r="O279" s="7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5"/>
        <v>plays</v>
      </c>
    </row>
    <row r="280" spans="1:20" x14ac:dyDescent="0.6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3">
        <f t="shared" si="29"/>
        <v>325.88888888888891</v>
      </c>
      <c r="G280" t="s">
        <v>20</v>
      </c>
      <c r="H280">
        <v>91</v>
      </c>
      <c r="I280" s="6">
        <f t="shared" si="26"/>
        <v>96.692307692307693</v>
      </c>
      <c r="J280" t="s">
        <v>21</v>
      </c>
      <c r="K280" t="s">
        <v>22</v>
      </c>
      <c r="L280">
        <v>1353909600</v>
      </c>
      <c r="M280" s="7">
        <f t="shared" si="27"/>
        <v>41239.25</v>
      </c>
      <c r="N280">
        <v>1356069600</v>
      </c>
      <c r="O280" s="7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5"/>
        <v>web</v>
      </c>
    </row>
    <row r="281" spans="1:20" x14ac:dyDescent="0.6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3">
        <f t="shared" si="29"/>
        <v>170.70000000000002</v>
      </c>
      <c r="G281" t="s">
        <v>20</v>
      </c>
      <c r="H281">
        <v>546</v>
      </c>
      <c r="I281" s="6">
        <f t="shared" si="26"/>
        <v>25.010989010989011</v>
      </c>
      <c r="J281" t="s">
        <v>21</v>
      </c>
      <c r="K281" t="s">
        <v>22</v>
      </c>
      <c r="L281">
        <v>1535950800</v>
      </c>
      <c r="M281" s="7">
        <f t="shared" si="27"/>
        <v>43346.208333333328</v>
      </c>
      <c r="N281">
        <v>1536210000</v>
      </c>
      <c r="O281" s="7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5"/>
        <v>plays</v>
      </c>
    </row>
    <row r="282" spans="1:20" x14ac:dyDescent="0.6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3">
        <f t="shared" si="29"/>
        <v>581.44000000000005</v>
      </c>
      <c r="G282" t="s">
        <v>20</v>
      </c>
      <c r="H282">
        <v>393</v>
      </c>
      <c r="I282" s="6">
        <f t="shared" si="26"/>
        <v>36.987277353689571</v>
      </c>
      <c r="J282" t="s">
        <v>21</v>
      </c>
      <c r="K282" t="s">
        <v>22</v>
      </c>
      <c r="L282">
        <v>1511244000</v>
      </c>
      <c r="M282" s="7">
        <f t="shared" si="27"/>
        <v>43060.25</v>
      </c>
      <c r="N282">
        <v>1511762400</v>
      </c>
      <c r="O282" s="7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5"/>
        <v>animation</v>
      </c>
    </row>
    <row r="283" spans="1:20" x14ac:dyDescent="0.6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3">
        <f t="shared" si="29"/>
        <v>91.520972644376897</v>
      </c>
      <c r="G283" t="s">
        <v>14</v>
      </c>
      <c r="H283">
        <v>2062</v>
      </c>
      <c r="I283" s="6">
        <f t="shared" si="26"/>
        <v>73.012609117361791</v>
      </c>
      <c r="J283" t="s">
        <v>21</v>
      </c>
      <c r="K283" t="s">
        <v>22</v>
      </c>
      <c r="L283">
        <v>1331445600</v>
      </c>
      <c r="M283" s="7">
        <f t="shared" si="27"/>
        <v>40979.25</v>
      </c>
      <c r="N283">
        <v>1333256400</v>
      </c>
      <c r="O283" s="7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5"/>
        <v>plays</v>
      </c>
    </row>
    <row r="284" spans="1:20" x14ac:dyDescent="0.6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3">
        <f t="shared" si="29"/>
        <v>108.04761904761904</v>
      </c>
      <c r="G284" t="s">
        <v>20</v>
      </c>
      <c r="H284">
        <v>133</v>
      </c>
      <c r="I284" s="6">
        <f t="shared" si="26"/>
        <v>68.240601503759393</v>
      </c>
      <c r="J284" t="s">
        <v>21</v>
      </c>
      <c r="K284" t="s">
        <v>22</v>
      </c>
      <c r="L284">
        <v>1480226400</v>
      </c>
      <c r="M284" s="7">
        <f t="shared" si="27"/>
        <v>42701.25</v>
      </c>
      <c r="N284">
        <v>1480744800</v>
      </c>
      <c r="O284" s="7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5"/>
        <v>television</v>
      </c>
    </row>
    <row r="285" spans="1:20" ht="31.2" x14ac:dyDescent="0.6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3">
        <f t="shared" si="29"/>
        <v>18.728395061728396</v>
      </c>
      <c r="G285" t="s">
        <v>14</v>
      </c>
      <c r="H285">
        <v>29</v>
      </c>
      <c r="I285" s="6">
        <f t="shared" si="26"/>
        <v>52.310344827586206</v>
      </c>
      <c r="J285" t="s">
        <v>36</v>
      </c>
      <c r="K285" t="s">
        <v>37</v>
      </c>
      <c r="L285">
        <v>1464584400</v>
      </c>
      <c r="M285" s="7">
        <f t="shared" si="27"/>
        <v>42520.208333333328</v>
      </c>
      <c r="N285">
        <v>1465016400</v>
      </c>
      <c r="O285" s="7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x14ac:dyDescent="0.6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3">
        <f t="shared" si="29"/>
        <v>83.193877551020407</v>
      </c>
      <c r="G286" t="s">
        <v>14</v>
      </c>
      <c r="H286">
        <v>132</v>
      </c>
      <c r="I286" s="6">
        <f t="shared" si="26"/>
        <v>61.765151515151516</v>
      </c>
      <c r="J286" t="s">
        <v>21</v>
      </c>
      <c r="K286" t="s">
        <v>22</v>
      </c>
      <c r="L286">
        <v>1335848400</v>
      </c>
      <c r="M286" s="7">
        <f t="shared" si="27"/>
        <v>41030.208333333336</v>
      </c>
      <c r="N286">
        <v>1336280400</v>
      </c>
      <c r="O286" s="7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5"/>
        <v>web</v>
      </c>
    </row>
    <row r="287" spans="1:20" x14ac:dyDescent="0.6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3">
        <f t="shared" si="29"/>
        <v>706.33333333333337</v>
      </c>
      <c r="G287" t="s">
        <v>20</v>
      </c>
      <c r="H287">
        <v>254</v>
      </c>
      <c r="I287" s="6">
        <f t="shared" si="26"/>
        <v>25.027559055118111</v>
      </c>
      <c r="J287" t="s">
        <v>21</v>
      </c>
      <c r="K287" t="s">
        <v>22</v>
      </c>
      <c r="L287">
        <v>1473483600</v>
      </c>
      <c r="M287" s="7">
        <f t="shared" si="27"/>
        <v>42623.208333333328</v>
      </c>
      <c r="N287">
        <v>1476766800</v>
      </c>
      <c r="O287" s="7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5"/>
        <v>plays</v>
      </c>
    </row>
    <row r="288" spans="1:20" x14ac:dyDescent="0.6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3">
        <f t="shared" si="29"/>
        <v>17.446030330062445</v>
      </c>
      <c r="G288" t="s">
        <v>74</v>
      </c>
      <c r="H288">
        <v>184</v>
      </c>
      <c r="I288" s="6">
        <f t="shared" si="26"/>
        <v>106.28804347826087</v>
      </c>
      <c r="J288" t="s">
        <v>21</v>
      </c>
      <c r="K288" t="s">
        <v>22</v>
      </c>
      <c r="L288">
        <v>1479880800</v>
      </c>
      <c r="M288" s="7">
        <f t="shared" si="27"/>
        <v>42697.25</v>
      </c>
      <c r="N288">
        <v>1480485600</v>
      </c>
      <c r="O288" s="7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5"/>
        <v>plays</v>
      </c>
    </row>
    <row r="289" spans="1:20" x14ac:dyDescent="0.6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3">
        <f t="shared" si="29"/>
        <v>209.73015873015873</v>
      </c>
      <c r="G289" t="s">
        <v>20</v>
      </c>
      <c r="H289">
        <v>176</v>
      </c>
      <c r="I289" s="6">
        <f t="shared" si="26"/>
        <v>75.07386363636364</v>
      </c>
      <c r="J289" t="s">
        <v>21</v>
      </c>
      <c r="K289" t="s">
        <v>22</v>
      </c>
      <c r="L289">
        <v>1430197200</v>
      </c>
      <c r="M289" s="7">
        <f t="shared" si="27"/>
        <v>42122.208333333328</v>
      </c>
      <c r="N289">
        <v>1430197200</v>
      </c>
      <c r="O289" s="7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5"/>
        <v>electrice music</v>
      </c>
    </row>
    <row r="290" spans="1:20" x14ac:dyDescent="0.6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3">
        <f t="shared" si="29"/>
        <v>97.785714285714292</v>
      </c>
      <c r="G290" t="s">
        <v>14</v>
      </c>
      <c r="H290">
        <v>137</v>
      </c>
      <c r="I290" s="6">
        <f t="shared" si="26"/>
        <v>39.970802919708028</v>
      </c>
      <c r="J290" t="s">
        <v>36</v>
      </c>
      <c r="K290" t="s">
        <v>37</v>
      </c>
      <c r="L290">
        <v>1331701200</v>
      </c>
      <c r="M290" s="7">
        <f t="shared" si="27"/>
        <v>40982.208333333336</v>
      </c>
      <c r="N290">
        <v>1331787600</v>
      </c>
      <c r="O290" s="7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5"/>
        <v>metal</v>
      </c>
    </row>
    <row r="291" spans="1:20" x14ac:dyDescent="0.6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3">
        <f t="shared" si="29"/>
        <v>1684.25</v>
      </c>
      <c r="G291" t="s">
        <v>20</v>
      </c>
      <c r="H291">
        <v>337</v>
      </c>
      <c r="I291" s="6">
        <f t="shared" si="26"/>
        <v>39.982195845697326</v>
      </c>
      <c r="J291" t="s">
        <v>15</v>
      </c>
      <c r="K291" t="s">
        <v>16</v>
      </c>
      <c r="L291">
        <v>1438578000</v>
      </c>
      <c r="M291" s="7">
        <f t="shared" si="27"/>
        <v>42219.208333333328</v>
      </c>
      <c r="N291">
        <v>1438837200</v>
      </c>
      <c r="O291" s="7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5"/>
        <v>plays</v>
      </c>
    </row>
    <row r="292" spans="1:20" x14ac:dyDescent="0.6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3">
        <f t="shared" si="29"/>
        <v>54.402135231316727</v>
      </c>
      <c r="G292" t="s">
        <v>14</v>
      </c>
      <c r="H292">
        <v>908</v>
      </c>
      <c r="I292" s="6">
        <f t="shared" si="26"/>
        <v>101.01541850220265</v>
      </c>
      <c r="J292" t="s">
        <v>21</v>
      </c>
      <c r="K292" t="s">
        <v>22</v>
      </c>
      <c r="L292">
        <v>1368162000</v>
      </c>
      <c r="M292" s="7">
        <f t="shared" si="27"/>
        <v>41404.208333333336</v>
      </c>
      <c r="N292">
        <v>1370926800</v>
      </c>
      <c r="O292" s="7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5"/>
        <v>documentary</v>
      </c>
    </row>
    <row r="293" spans="1:20" x14ac:dyDescent="0.6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3">
        <f t="shared" si="29"/>
        <v>456.61111111111109</v>
      </c>
      <c r="G293" t="s">
        <v>20</v>
      </c>
      <c r="H293">
        <v>107</v>
      </c>
      <c r="I293" s="6">
        <f t="shared" si="26"/>
        <v>76.813084112149539</v>
      </c>
      <c r="J293" t="s">
        <v>21</v>
      </c>
      <c r="K293" t="s">
        <v>22</v>
      </c>
      <c r="L293">
        <v>1318654800</v>
      </c>
      <c r="M293" s="7">
        <f t="shared" si="27"/>
        <v>40831.208333333336</v>
      </c>
      <c r="N293">
        <v>1319000400</v>
      </c>
      <c r="O293" s="7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5"/>
        <v>web</v>
      </c>
    </row>
    <row r="294" spans="1:20" x14ac:dyDescent="0.6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3">
        <f t="shared" si="29"/>
        <v>9.8219178082191778</v>
      </c>
      <c r="G294" t="s">
        <v>14</v>
      </c>
      <c r="H294">
        <v>10</v>
      </c>
      <c r="I294" s="6">
        <f t="shared" si="26"/>
        <v>71.7</v>
      </c>
      <c r="J294" t="s">
        <v>21</v>
      </c>
      <c r="K294" t="s">
        <v>22</v>
      </c>
      <c r="L294">
        <v>1331874000</v>
      </c>
      <c r="M294" s="7">
        <f t="shared" si="27"/>
        <v>40984.208333333336</v>
      </c>
      <c r="N294">
        <v>1333429200</v>
      </c>
      <c r="O294" s="7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x14ac:dyDescent="0.6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3">
        <f t="shared" si="29"/>
        <v>16.384615384615383</v>
      </c>
      <c r="G295" t="s">
        <v>74</v>
      </c>
      <c r="H295">
        <v>32</v>
      </c>
      <c r="I295" s="6">
        <f t="shared" si="26"/>
        <v>33.28125</v>
      </c>
      <c r="J295" t="s">
        <v>107</v>
      </c>
      <c r="K295" t="s">
        <v>108</v>
      </c>
      <c r="L295">
        <v>1286254800</v>
      </c>
      <c r="M295" s="7">
        <f t="shared" si="27"/>
        <v>40456.208333333336</v>
      </c>
      <c r="N295">
        <v>1287032400</v>
      </c>
      <c r="O295" s="7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5"/>
        <v>plays</v>
      </c>
    </row>
    <row r="296" spans="1:20" x14ac:dyDescent="0.6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3">
        <f t="shared" si="29"/>
        <v>1339.6666666666667</v>
      </c>
      <c r="G296" t="s">
        <v>20</v>
      </c>
      <c r="H296">
        <v>183</v>
      </c>
      <c r="I296" s="6">
        <f t="shared" si="26"/>
        <v>43.923497267759565</v>
      </c>
      <c r="J296" t="s">
        <v>21</v>
      </c>
      <c r="K296" t="s">
        <v>22</v>
      </c>
      <c r="L296">
        <v>1540530000</v>
      </c>
      <c r="M296" s="7">
        <f t="shared" si="27"/>
        <v>43399.208333333328</v>
      </c>
      <c r="N296">
        <v>1541570400</v>
      </c>
      <c r="O296" s="7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5"/>
        <v>plays</v>
      </c>
    </row>
    <row r="297" spans="1:20" ht="31.2" x14ac:dyDescent="0.6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3">
        <f t="shared" si="29"/>
        <v>35.650077760497666</v>
      </c>
      <c r="G297" t="s">
        <v>14</v>
      </c>
      <c r="H297">
        <v>1910</v>
      </c>
      <c r="I297" s="6">
        <f t="shared" si="26"/>
        <v>36.004712041884815</v>
      </c>
      <c r="J297" t="s">
        <v>98</v>
      </c>
      <c r="K297" t="s">
        <v>99</v>
      </c>
      <c r="L297">
        <v>1381813200</v>
      </c>
      <c r="M297" s="7">
        <f t="shared" si="27"/>
        <v>41562.208333333336</v>
      </c>
      <c r="N297">
        <v>1383976800</v>
      </c>
      <c r="O297" s="7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5"/>
        <v>plays</v>
      </c>
    </row>
    <row r="298" spans="1:20" ht="31.2" x14ac:dyDescent="0.6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3">
        <f t="shared" si="29"/>
        <v>54.950819672131146</v>
      </c>
      <c r="G298" t="s">
        <v>14</v>
      </c>
      <c r="H298">
        <v>38</v>
      </c>
      <c r="I298" s="6">
        <f t="shared" si="26"/>
        <v>88.21052631578948</v>
      </c>
      <c r="J298" t="s">
        <v>26</v>
      </c>
      <c r="K298" t="s">
        <v>27</v>
      </c>
      <c r="L298">
        <v>1548655200</v>
      </c>
      <c r="M298" s="7">
        <f t="shared" si="27"/>
        <v>43493.25</v>
      </c>
      <c r="N298">
        <v>1550556000</v>
      </c>
      <c r="O298" s="7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5"/>
        <v>plays</v>
      </c>
    </row>
    <row r="299" spans="1:20" x14ac:dyDescent="0.6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3">
        <f t="shared" si="29"/>
        <v>94.236111111111114</v>
      </c>
      <c r="G299" t="s">
        <v>14</v>
      </c>
      <c r="H299">
        <v>104</v>
      </c>
      <c r="I299" s="6">
        <f t="shared" si="26"/>
        <v>65.240384615384613</v>
      </c>
      <c r="J299" t="s">
        <v>26</v>
      </c>
      <c r="K299" t="s">
        <v>27</v>
      </c>
      <c r="L299">
        <v>1389679200</v>
      </c>
      <c r="M299" s="7">
        <f t="shared" si="27"/>
        <v>41653.25</v>
      </c>
      <c r="N299">
        <v>1390456800</v>
      </c>
      <c r="O299" s="7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5"/>
        <v>plays</v>
      </c>
    </row>
    <row r="300" spans="1:20" x14ac:dyDescent="0.6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3">
        <f t="shared" si="29"/>
        <v>143.91428571428571</v>
      </c>
      <c r="G300" t="s">
        <v>20</v>
      </c>
      <c r="H300">
        <v>72</v>
      </c>
      <c r="I300" s="6">
        <f t="shared" si="26"/>
        <v>69.958333333333329</v>
      </c>
      <c r="J300" t="s">
        <v>21</v>
      </c>
      <c r="K300" t="s">
        <v>22</v>
      </c>
      <c r="L300">
        <v>1456466400</v>
      </c>
      <c r="M300" s="7">
        <f t="shared" si="27"/>
        <v>42426.25</v>
      </c>
      <c r="N300">
        <v>1458018000</v>
      </c>
      <c r="O300" s="7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1.2" x14ac:dyDescent="0.6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3">
        <f t="shared" si="29"/>
        <v>51.421052631578945</v>
      </c>
      <c r="G301" t="s">
        <v>14</v>
      </c>
      <c r="H301">
        <v>49</v>
      </c>
      <c r="I301" s="6">
        <f t="shared" si="26"/>
        <v>39.877551020408163</v>
      </c>
      <c r="J301" t="s">
        <v>21</v>
      </c>
      <c r="K301" t="s">
        <v>22</v>
      </c>
      <c r="L301">
        <v>1456984800</v>
      </c>
      <c r="M301" s="7">
        <f t="shared" si="27"/>
        <v>42432.25</v>
      </c>
      <c r="N301">
        <v>1461819600</v>
      </c>
      <c r="O301" s="7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x14ac:dyDescent="0.6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3">
        <f t="shared" si="29"/>
        <v>5</v>
      </c>
      <c r="G302" t="s">
        <v>14</v>
      </c>
      <c r="H302">
        <v>1</v>
      </c>
      <c r="I302" s="6">
        <f t="shared" si="26"/>
        <v>5</v>
      </c>
      <c r="J302" t="s">
        <v>36</v>
      </c>
      <c r="K302" t="s">
        <v>37</v>
      </c>
      <c r="L302">
        <v>1504069200</v>
      </c>
      <c r="M302" s="7">
        <f t="shared" si="27"/>
        <v>42977.208333333328</v>
      </c>
      <c r="N302">
        <v>1504155600</v>
      </c>
      <c r="O302" s="7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5"/>
        <v>nonfiction</v>
      </c>
    </row>
    <row r="303" spans="1:20" x14ac:dyDescent="0.6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3">
        <f t="shared" si="29"/>
        <v>1344.6666666666667</v>
      </c>
      <c r="G303" t="s">
        <v>20</v>
      </c>
      <c r="H303">
        <v>295</v>
      </c>
      <c r="I303" s="6">
        <f t="shared" si="26"/>
        <v>41.023728813559323</v>
      </c>
      <c r="J303" t="s">
        <v>21</v>
      </c>
      <c r="K303" t="s">
        <v>22</v>
      </c>
      <c r="L303">
        <v>1424930400</v>
      </c>
      <c r="M303" s="7">
        <f t="shared" si="27"/>
        <v>42061.25</v>
      </c>
      <c r="N303">
        <v>1426395600</v>
      </c>
      <c r="O303" s="7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5"/>
        <v>documentary</v>
      </c>
    </row>
    <row r="304" spans="1:20" x14ac:dyDescent="0.6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3">
        <f t="shared" si="29"/>
        <v>31.844940867279899</v>
      </c>
      <c r="G304" t="s">
        <v>14</v>
      </c>
      <c r="H304">
        <v>245</v>
      </c>
      <c r="I304" s="6">
        <f t="shared" si="26"/>
        <v>98.914285714285711</v>
      </c>
      <c r="J304" t="s">
        <v>21</v>
      </c>
      <c r="K304" t="s">
        <v>22</v>
      </c>
      <c r="L304">
        <v>1535864400</v>
      </c>
      <c r="M304" s="7">
        <f t="shared" si="27"/>
        <v>43345.208333333328</v>
      </c>
      <c r="N304">
        <v>1537074000</v>
      </c>
      <c r="O304" s="7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5"/>
        <v>plays</v>
      </c>
    </row>
    <row r="305" spans="1:20" x14ac:dyDescent="0.6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3">
        <f t="shared" si="29"/>
        <v>82.617647058823536</v>
      </c>
      <c r="G305" t="s">
        <v>14</v>
      </c>
      <c r="H305">
        <v>32</v>
      </c>
      <c r="I305" s="6">
        <f t="shared" si="26"/>
        <v>87.78125</v>
      </c>
      <c r="J305" t="s">
        <v>21</v>
      </c>
      <c r="K305" t="s">
        <v>22</v>
      </c>
      <c r="L305">
        <v>1452146400</v>
      </c>
      <c r="M305" s="7">
        <f t="shared" si="27"/>
        <v>42376.25</v>
      </c>
      <c r="N305">
        <v>1452578400</v>
      </c>
      <c r="O305" s="7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5"/>
        <v>indie rock</v>
      </c>
    </row>
    <row r="306" spans="1:20" x14ac:dyDescent="0.6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3">
        <f t="shared" si="29"/>
        <v>546.14285714285722</v>
      </c>
      <c r="G306" t="s">
        <v>20</v>
      </c>
      <c r="H306">
        <v>142</v>
      </c>
      <c r="I306" s="6">
        <f t="shared" si="26"/>
        <v>80.767605633802816</v>
      </c>
      <c r="J306" t="s">
        <v>21</v>
      </c>
      <c r="K306" t="s">
        <v>22</v>
      </c>
      <c r="L306">
        <v>1470546000</v>
      </c>
      <c r="M306" s="7">
        <f t="shared" si="27"/>
        <v>42589.208333333328</v>
      </c>
      <c r="N306">
        <v>1474088400</v>
      </c>
      <c r="O306" s="7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5"/>
        <v>documentary</v>
      </c>
    </row>
    <row r="307" spans="1:20" x14ac:dyDescent="0.6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3">
        <f t="shared" si="29"/>
        <v>286.21428571428572</v>
      </c>
      <c r="G307" t="s">
        <v>20</v>
      </c>
      <c r="H307">
        <v>85</v>
      </c>
      <c r="I307" s="6">
        <f t="shared" si="26"/>
        <v>94.28235294117647</v>
      </c>
      <c r="J307" t="s">
        <v>21</v>
      </c>
      <c r="K307" t="s">
        <v>22</v>
      </c>
      <c r="L307">
        <v>1458363600</v>
      </c>
      <c r="M307" s="7">
        <f t="shared" si="27"/>
        <v>42448.208333333328</v>
      </c>
      <c r="N307">
        <v>1461906000</v>
      </c>
      <c r="O307" s="7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5"/>
        <v>plays</v>
      </c>
    </row>
    <row r="308" spans="1:20" ht="31.2" x14ac:dyDescent="0.6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3">
        <f t="shared" si="29"/>
        <v>7.9076923076923071</v>
      </c>
      <c r="G308" t="s">
        <v>14</v>
      </c>
      <c r="H308">
        <v>7</v>
      </c>
      <c r="I308" s="6">
        <f t="shared" si="26"/>
        <v>73.428571428571431</v>
      </c>
      <c r="J308" t="s">
        <v>21</v>
      </c>
      <c r="K308" t="s">
        <v>22</v>
      </c>
      <c r="L308">
        <v>1500008400</v>
      </c>
      <c r="M308" s="7">
        <f t="shared" si="27"/>
        <v>42930.208333333328</v>
      </c>
      <c r="N308">
        <v>1500267600</v>
      </c>
      <c r="O308" s="7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5"/>
        <v>plays</v>
      </c>
    </row>
    <row r="309" spans="1:20" x14ac:dyDescent="0.6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3">
        <f t="shared" si="29"/>
        <v>132.13677811550153</v>
      </c>
      <c r="G309" t="s">
        <v>20</v>
      </c>
      <c r="H309">
        <v>659</v>
      </c>
      <c r="I309" s="6">
        <f t="shared" si="26"/>
        <v>65.968133535660087</v>
      </c>
      <c r="J309" t="s">
        <v>36</v>
      </c>
      <c r="K309" t="s">
        <v>37</v>
      </c>
      <c r="L309">
        <v>1338958800</v>
      </c>
      <c r="M309" s="7">
        <f t="shared" si="27"/>
        <v>41066.208333333336</v>
      </c>
      <c r="N309">
        <v>1340686800</v>
      </c>
      <c r="O309" s="7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5"/>
        <v>fiction</v>
      </c>
    </row>
    <row r="310" spans="1:20" x14ac:dyDescent="0.6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3">
        <f t="shared" si="29"/>
        <v>74.077834179357026</v>
      </c>
      <c r="G310" t="s">
        <v>14</v>
      </c>
      <c r="H310">
        <v>803</v>
      </c>
      <c r="I310" s="6">
        <f t="shared" si="26"/>
        <v>109.04109589041096</v>
      </c>
      <c r="J310" t="s">
        <v>21</v>
      </c>
      <c r="K310" t="s">
        <v>22</v>
      </c>
      <c r="L310">
        <v>1303102800</v>
      </c>
      <c r="M310" s="7">
        <f t="shared" si="27"/>
        <v>40651.208333333336</v>
      </c>
      <c r="N310">
        <v>1303189200</v>
      </c>
      <c r="O310" s="7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5"/>
        <v>plays</v>
      </c>
    </row>
    <row r="311" spans="1:20" x14ac:dyDescent="0.6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3">
        <f t="shared" si="29"/>
        <v>75.292682926829272</v>
      </c>
      <c r="G311" t="s">
        <v>74</v>
      </c>
      <c r="H311">
        <v>75</v>
      </c>
      <c r="I311" s="6">
        <f t="shared" si="26"/>
        <v>41.16</v>
      </c>
      <c r="J311" t="s">
        <v>21</v>
      </c>
      <c r="K311" t="s">
        <v>22</v>
      </c>
      <c r="L311">
        <v>1316581200</v>
      </c>
      <c r="M311" s="7">
        <f t="shared" si="27"/>
        <v>40807.208333333336</v>
      </c>
      <c r="N311">
        <v>1318309200</v>
      </c>
      <c r="O311" s="7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5"/>
        <v>indie rock</v>
      </c>
    </row>
    <row r="312" spans="1:20" x14ac:dyDescent="0.6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3">
        <f t="shared" si="29"/>
        <v>20.333333333333332</v>
      </c>
      <c r="G312" t="s">
        <v>14</v>
      </c>
      <c r="H312">
        <v>16</v>
      </c>
      <c r="I312" s="6">
        <f t="shared" si="26"/>
        <v>99.125</v>
      </c>
      <c r="J312" t="s">
        <v>21</v>
      </c>
      <c r="K312" t="s">
        <v>22</v>
      </c>
      <c r="L312">
        <v>1270789200</v>
      </c>
      <c r="M312" s="7">
        <f t="shared" si="27"/>
        <v>40277.208333333336</v>
      </c>
      <c r="N312">
        <v>1272171600</v>
      </c>
      <c r="O312" s="7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5"/>
        <v>video games</v>
      </c>
    </row>
    <row r="313" spans="1:20" x14ac:dyDescent="0.6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3">
        <f t="shared" si="29"/>
        <v>203.36507936507937</v>
      </c>
      <c r="G313" t="s">
        <v>20</v>
      </c>
      <c r="H313">
        <v>121</v>
      </c>
      <c r="I313" s="6">
        <f t="shared" si="26"/>
        <v>105.88429752066116</v>
      </c>
      <c r="J313" t="s">
        <v>21</v>
      </c>
      <c r="K313" t="s">
        <v>22</v>
      </c>
      <c r="L313">
        <v>1297836000</v>
      </c>
      <c r="M313" s="7">
        <f t="shared" si="27"/>
        <v>40590.25</v>
      </c>
      <c r="N313">
        <v>1298872800</v>
      </c>
      <c r="O313" s="7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5"/>
        <v>plays</v>
      </c>
    </row>
    <row r="314" spans="1:20" x14ac:dyDescent="0.6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3">
        <f t="shared" si="29"/>
        <v>310.2284263959391</v>
      </c>
      <c r="G314" t="s">
        <v>20</v>
      </c>
      <c r="H314">
        <v>3742</v>
      </c>
      <c r="I314" s="6">
        <f t="shared" si="26"/>
        <v>48.996525921966864</v>
      </c>
      <c r="J314" t="s">
        <v>21</v>
      </c>
      <c r="K314" t="s">
        <v>22</v>
      </c>
      <c r="L314">
        <v>1382677200</v>
      </c>
      <c r="M314" s="7">
        <f t="shared" si="27"/>
        <v>41572.208333333336</v>
      </c>
      <c r="N314">
        <v>1383282000</v>
      </c>
      <c r="O314" s="7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5"/>
        <v>plays</v>
      </c>
    </row>
    <row r="315" spans="1:20" x14ac:dyDescent="0.6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3">
        <f t="shared" si="29"/>
        <v>395.31818181818181</v>
      </c>
      <c r="G315" t="s">
        <v>20</v>
      </c>
      <c r="H315">
        <v>223</v>
      </c>
      <c r="I315" s="6">
        <f t="shared" si="26"/>
        <v>39</v>
      </c>
      <c r="J315" t="s">
        <v>21</v>
      </c>
      <c r="K315" t="s">
        <v>22</v>
      </c>
      <c r="L315">
        <v>1330322400</v>
      </c>
      <c r="M315" s="7">
        <f t="shared" si="27"/>
        <v>40966.25</v>
      </c>
      <c r="N315">
        <v>1330495200</v>
      </c>
      <c r="O315" s="7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x14ac:dyDescent="0.6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3">
        <f t="shared" si="29"/>
        <v>294.71428571428572</v>
      </c>
      <c r="G316" t="s">
        <v>20</v>
      </c>
      <c r="H316">
        <v>133</v>
      </c>
      <c r="I316" s="6">
        <f t="shared" si="26"/>
        <v>31.022556390977442</v>
      </c>
      <c r="J316" t="s">
        <v>21</v>
      </c>
      <c r="K316" t="s">
        <v>22</v>
      </c>
      <c r="L316">
        <v>1552366800</v>
      </c>
      <c r="M316" s="7">
        <f t="shared" si="27"/>
        <v>43536.208333333328</v>
      </c>
      <c r="N316">
        <v>1552798800</v>
      </c>
      <c r="O316" s="7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5"/>
        <v>documentary</v>
      </c>
    </row>
    <row r="317" spans="1:20" ht="31.2" x14ac:dyDescent="0.6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3">
        <f t="shared" si="29"/>
        <v>33.89473684210526</v>
      </c>
      <c r="G317" t="s">
        <v>14</v>
      </c>
      <c r="H317">
        <v>31</v>
      </c>
      <c r="I317" s="6">
        <f t="shared" si="26"/>
        <v>103.87096774193549</v>
      </c>
      <c r="J317" t="s">
        <v>21</v>
      </c>
      <c r="K317" t="s">
        <v>22</v>
      </c>
      <c r="L317">
        <v>1400907600</v>
      </c>
      <c r="M317" s="7">
        <f t="shared" si="27"/>
        <v>41783.208333333336</v>
      </c>
      <c r="N317">
        <v>1403413200</v>
      </c>
      <c r="O317" s="7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5"/>
        <v>plays</v>
      </c>
    </row>
    <row r="318" spans="1:20" x14ac:dyDescent="0.6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3">
        <f t="shared" si="29"/>
        <v>66.677083333333329</v>
      </c>
      <c r="G318" t="s">
        <v>14</v>
      </c>
      <c r="H318">
        <v>108</v>
      </c>
      <c r="I318" s="6">
        <f t="shared" si="26"/>
        <v>59.268518518518519</v>
      </c>
      <c r="J318" t="s">
        <v>107</v>
      </c>
      <c r="K318" t="s">
        <v>108</v>
      </c>
      <c r="L318">
        <v>1574143200</v>
      </c>
      <c r="M318" s="7">
        <f t="shared" si="27"/>
        <v>43788.25</v>
      </c>
      <c r="N318">
        <v>1574229600</v>
      </c>
      <c r="O318" s="7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x14ac:dyDescent="0.6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3">
        <f t="shared" si="29"/>
        <v>19.227272727272727</v>
      </c>
      <c r="G319" t="s">
        <v>14</v>
      </c>
      <c r="H319">
        <v>30</v>
      </c>
      <c r="I319" s="6">
        <f t="shared" si="26"/>
        <v>42.3</v>
      </c>
      <c r="J319" t="s">
        <v>21</v>
      </c>
      <c r="K319" t="s">
        <v>22</v>
      </c>
      <c r="L319">
        <v>1494738000</v>
      </c>
      <c r="M319" s="7">
        <f t="shared" si="27"/>
        <v>42869.208333333328</v>
      </c>
      <c r="N319">
        <v>1495861200</v>
      </c>
      <c r="O319" s="7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5"/>
        <v>plays</v>
      </c>
    </row>
    <row r="320" spans="1:20" ht="31.2" x14ac:dyDescent="0.6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3">
        <f t="shared" si="29"/>
        <v>15.842105263157894</v>
      </c>
      <c r="G320" t="s">
        <v>14</v>
      </c>
      <c r="H320">
        <v>17</v>
      </c>
      <c r="I320" s="6">
        <f t="shared" si="26"/>
        <v>53.117647058823529</v>
      </c>
      <c r="J320" t="s">
        <v>21</v>
      </c>
      <c r="K320" t="s">
        <v>22</v>
      </c>
      <c r="L320">
        <v>1392357600</v>
      </c>
      <c r="M320" s="7">
        <f t="shared" si="27"/>
        <v>41684.25</v>
      </c>
      <c r="N320">
        <v>1392530400</v>
      </c>
      <c r="O320" s="7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x14ac:dyDescent="0.6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3">
        <f t="shared" si="29"/>
        <v>38.702380952380956</v>
      </c>
      <c r="G321" t="s">
        <v>74</v>
      </c>
      <c r="H321">
        <v>64</v>
      </c>
      <c r="I321" s="6">
        <f t="shared" si="26"/>
        <v>50.796875</v>
      </c>
      <c r="J321" t="s">
        <v>21</v>
      </c>
      <c r="K321" t="s">
        <v>22</v>
      </c>
      <c r="L321">
        <v>1281589200</v>
      </c>
      <c r="M321" s="7">
        <f t="shared" si="27"/>
        <v>40402.208333333336</v>
      </c>
      <c r="N321">
        <v>1283662800</v>
      </c>
      <c r="O321" s="7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5"/>
        <v>web</v>
      </c>
    </row>
    <row r="322" spans="1:20" x14ac:dyDescent="0.6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3">
        <f t="shared" si="29"/>
        <v>9.5876777251184837</v>
      </c>
      <c r="G322" t="s">
        <v>14</v>
      </c>
      <c r="H322">
        <v>80</v>
      </c>
      <c r="I322" s="6">
        <f t="shared" si="26"/>
        <v>101.15</v>
      </c>
      <c r="J322" t="s">
        <v>21</v>
      </c>
      <c r="K322" t="s">
        <v>22</v>
      </c>
      <c r="L322">
        <v>1305003600</v>
      </c>
      <c r="M322" s="7">
        <f t="shared" si="27"/>
        <v>40673.208333333336</v>
      </c>
      <c r="N322">
        <v>1305781200</v>
      </c>
      <c r="O322" s="7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0">IF(ISNUMBER(SEARCH("theater",R322)),"theater",IF(ISNUMBER(SEARCH("technology",R322)),"technology",IF(ISNUMBER(SEARCH("technology",R322)),"technology",IF(ISNUMBER(SEARCH("food",R322)),"food",IF(ISNUMBER(SEARCH("film &amp; video",R322)),"film &amp; video",IF(ISNUMBER(SEARCH("music",R322)),"music",IF(I338=2,TRUE,IF(ISNUMBER(SEARCH("publishing",R322)),"publishing",IF(I338=2,TRUE,IF(ISNUMBER(SEARCH("games",R322)),"games",IF(I338=2,TRUE,IF(ISNUMBER(SEARCH("photography",R322)),"photography","HOUSE"))))))))))))</f>
        <v>publishing</v>
      </c>
      <c r="T322" t="str">
        <f t="shared" ref="T322:T385" si="31">IF(ISNUMBER(SEARCH("indie rock",R322)),"indie rock",IF(ISNUMBER(SEARCH("web",R322)),"web",IF(ISNUMBER(SEARCH("plays",R322)),"plays",IF(ISNUMBER(SEARCH("food trucks",R322)),"food trucks",IF(ISNUMBER(SEARCH("documentary",R322)),"documentary",IF(ISNUMBER(SEARCH("electric music",R322)),"electrice music",IF(ISNUMBER(SEARCH("drama",R322)),"drama",IF(ISNUMBER(SEARCH("rock",R322)),"rock",IF(ISNUMBER(SEARCH("translations",R322)),"translations",IF(ISNUMBER(SEARCH("wearables",R322)),"wearables",IF(ISNUMBER(SEARCH("nonfiction",R322)),"nonfiction",IF(ISNUMBER(SEARCH("animation",R322)),"animation",IF(ISNUMBER(SEARCH("shorts",R322)),"shorts",IF(ISNUMBER(SEARCH("television",R322)),"television",IF(ISNUMBER(SEARCH("fiction",R322)),"fiction",IF(ISNUMBER(SEARCH("photography books",R322)),"photography books",IF(ISNUMBER(SEARCH("video games",R322)),"video games",IF(ISNUMBER(SEARCH("mobile games",R322)),"mobile games",IF(ISNUMBER(SEARCH("radio &amp; podcasts",R322)),"radio &amp; podcasts",IF(ISNUMBER(SEARCH("jazz",R322)),"jazz",IF(ISNUMBER(SEARCH("metal",R322)),"metal",IF(ISNUMBER(SEARCH("world music",R322)),"world music",IF(ISNUMBER(SEARCH("audio",R322)),"audio","HOUSE")))))))))))))))))))))))</f>
        <v>fiction</v>
      </c>
    </row>
    <row r="323" spans="1:20" ht="31.2" x14ac:dyDescent="0.6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3">
        <f t="shared" si="29"/>
        <v>94.144366197183089</v>
      </c>
      <c r="G323" t="s">
        <v>14</v>
      </c>
      <c r="H323">
        <v>2468</v>
      </c>
      <c r="I323" s="6">
        <f t="shared" ref="I323:I386" si="32">IF(H323=0,0,E323/H323)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33">(((L323/60)/60)/24)+DATE(1970,1,1)</f>
        <v>40634.208333333336</v>
      </c>
      <c r="N323">
        <v>1302325200</v>
      </c>
      <c r="O323" s="7">
        <f t="shared" ref="O323:O386" si="34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si="31"/>
        <v>shorts</v>
      </c>
    </row>
    <row r="324" spans="1:20" ht="31.2" x14ac:dyDescent="0.6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3">
        <f t="shared" ref="F324:F387" si="35">E324/D324*100</f>
        <v>166.56234096692114</v>
      </c>
      <c r="G324" t="s">
        <v>20</v>
      </c>
      <c r="H324">
        <v>5168</v>
      </c>
      <c r="I324" s="6">
        <f t="shared" si="32"/>
        <v>37.998645510835914</v>
      </c>
      <c r="J324" t="s">
        <v>21</v>
      </c>
      <c r="K324" t="s">
        <v>22</v>
      </c>
      <c r="L324">
        <v>1290664800</v>
      </c>
      <c r="M324" s="7">
        <f t="shared" si="33"/>
        <v>40507.25</v>
      </c>
      <c r="N324">
        <v>1291788000</v>
      </c>
      <c r="O324" s="7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0"/>
        <v>theater</v>
      </c>
      <c r="T324" t="str">
        <f t="shared" si="31"/>
        <v>plays</v>
      </c>
    </row>
    <row r="325" spans="1:20" x14ac:dyDescent="0.6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3">
        <f t="shared" si="35"/>
        <v>24.134831460674157</v>
      </c>
      <c r="G325" t="s">
        <v>14</v>
      </c>
      <c r="H325">
        <v>26</v>
      </c>
      <c r="I325" s="6">
        <f t="shared" si="32"/>
        <v>82.615384615384613</v>
      </c>
      <c r="J325" t="s">
        <v>40</v>
      </c>
      <c r="K325" t="s">
        <v>41</v>
      </c>
      <c r="L325">
        <v>1395896400</v>
      </c>
      <c r="M325" s="7">
        <f t="shared" si="33"/>
        <v>41725.208333333336</v>
      </c>
      <c r="N325">
        <v>1396069200</v>
      </c>
      <c r="O325" s="7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0"/>
        <v>film &amp; video</v>
      </c>
      <c r="T325" t="str">
        <f t="shared" si="31"/>
        <v>documentary</v>
      </c>
    </row>
    <row r="326" spans="1:20" x14ac:dyDescent="0.6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3">
        <f t="shared" si="35"/>
        <v>164.05633802816902</v>
      </c>
      <c r="G326" t="s">
        <v>20</v>
      </c>
      <c r="H326">
        <v>307</v>
      </c>
      <c r="I326" s="6">
        <f t="shared" si="32"/>
        <v>37.941368078175898</v>
      </c>
      <c r="J326" t="s">
        <v>21</v>
      </c>
      <c r="K326" t="s">
        <v>22</v>
      </c>
      <c r="L326">
        <v>1434862800</v>
      </c>
      <c r="M326" s="7">
        <f t="shared" si="33"/>
        <v>42176.208333333328</v>
      </c>
      <c r="N326">
        <v>1435899600</v>
      </c>
      <c r="O326" s="7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0"/>
        <v>theater</v>
      </c>
      <c r="T326" t="str">
        <f t="shared" si="31"/>
        <v>plays</v>
      </c>
    </row>
    <row r="327" spans="1:20" ht="31.2" x14ac:dyDescent="0.6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3">
        <f t="shared" si="35"/>
        <v>90.723076923076931</v>
      </c>
      <c r="G327" t="s">
        <v>14</v>
      </c>
      <c r="H327">
        <v>73</v>
      </c>
      <c r="I327" s="6">
        <f t="shared" si="32"/>
        <v>80.780821917808225</v>
      </c>
      <c r="J327" t="s">
        <v>21</v>
      </c>
      <c r="K327" t="s">
        <v>22</v>
      </c>
      <c r="L327">
        <v>1529125200</v>
      </c>
      <c r="M327" s="7">
        <f t="shared" si="33"/>
        <v>43267.208333333328</v>
      </c>
      <c r="N327">
        <v>1531112400</v>
      </c>
      <c r="O327" s="7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0"/>
        <v>theater</v>
      </c>
      <c r="T327" t="str">
        <f t="shared" si="31"/>
        <v>plays</v>
      </c>
    </row>
    <row r="328" spans="1:20" ht="31.2" x14ac:dyDescent="0.6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3">
        <f t="shared" si="35"/>
        <v>46.194444444444443</v>
      </c>
      <c r="G328" t="s">
        <v>14</v>
      </c>
      <c r="H328">
        <v>128</v>
      </c>
      <c r="I328" s="6">
        <f t="shared" si="32"/>
        <v>25.984375</v>
      </c>
      <c r="J328" t="s">
        <v>21</v>
      </c>
      <c r="K328" t="s">
        <v>22</v>
      </c>
      <c r="L328">
        <v>1451109600</v>
      </c>
      <c r="M328" s="7">
        <f t="shared" si="33"/>
        <v>42364.25</v>
      </c>
      <c r="N328">
        <v>1451628000</v>
      </c>
      <c r="O328" s="7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0"/>
        <v>film &amp; video</v>
      </c>
      <c r="T328" t="str">
        <f t="shared" si="31"/>
        <v>animation</v>
      </c>
    </row>
    <row r="329" spans="1:20" x14ac:dyDescent="0.6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3">
        <f t="shared" si="35"/>
        <v>38.53846153846154</v>
      </c>
      <c r="G329" t="s">
        <v>14</v>
      </c>
      <c r="H329">
        <v>33</v>
      </c>
      <c r="I329" s="6">
        <f t="shared" si="32"/>
        <v>30.363636363636363</v>
      </c>
      <c r="J329" t="s">
        <v>21</v>
      </c>
      <c r="K329" t="s">
        <v>22</v>
      </c>
      <c r="L329">
        <v>1566968400</v>
      </c>
      <c r="M329" s="7">
        <f t="shared" si="33"/>
        <v>43705.208333333328</v>
      </c>
      <c r="N329">
        <v>1567314000</v>
      </c>
      <c r="O329" s="7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0"/>
        <v>theater</v>
      </c>
      <c r="T329" t="str">
        <f t="shared" si="31"/>
        <v>plays</v>
      </c>
    </row>
    <row r="330" spans="1:20" ht="31.2" x14ac:dyDescent="0.6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3">
        <f t="shared" si="35"/>
        <v>133.56231003039514</v>
      </c>
      <c r="G330" t="s">
        <v>20</v>
      </c>
      <c r="H330">
        <v>2441</v>
      </c>
      <c r="I330" s="6">
        <f t="shared" si="32"/>
        <v>54.004916018025398</v>
      </c>
      <c r="J330" t="s">
        <v>21</v>
      </c>
      <c r="K330" t="s">
        <v>22</v>
      </c>
      <c r="L330">
        <v>1543557600</v>
      </c>
      <c r="M330" s="7">
        <f t="shared" si="33"/>
        <v>43434.25</v>
      </c>
      <c r="N330">
        <v>1544508000</v>
      </c>
      <c r="O330" s="7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1"/>
        <v>rock</v>
      </c>
    </row>
    <row r="331" spans="1:20" x14ac:dyDescent="0.6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3">
        <f t="shared" si="35"/>
        <v>22.896588486140725</v>
      </c>
      <c r="G331" t="s">
        <v>47</v>
      </c>
      <c r="H331">
        <v>211</v>
      </c>
      <c r="I331" s="6">
        <f t="shared" si="32"/>
        <v>101.78672985781991</v>
      </c>
      <c r="J331" t="s">
        <v>21</v>
      </c>
      <c r="K331" t="s">
        <v>22</v>
      </c>
      <c r="L331">
        <v>1481522400</v>
      </c>
      <c r="M331" s="7">
        <f t="shared" si="33"/>
        <v>42716.25</v>
      </c>
      <c r="N331">
        <v>1482472800</v>
      </c>
      <c r="O331" s="7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0"/>
        <v>games</v>
      </c>
      <c r="T331" t="str">
        <f t="shared" si="31"/>
        <v>video games</v>
      </c>
    </row>
    <row r="332" spans="1:20" ht="31.2" x14ac:dyDescent="0.6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3">
        <f t="shared" si="35"/>
        <v>184.95548961424333</v>
      </c>
      <c r="G332" t="s">
        <v>20</v>
      </c>
      <c r="H332">
        <v>1385</v>
      </c>
      <c r="I332" s="6">
        <f t="shared" si="32"/>
        <v>45.003610108303249</v>
      </c>
      <c r="J332" t="s">
        <v>40</v>
      </c>
      <c r="K332" t="s">
        <v>41</v>
      </c>
      <c r="L332">
        <v>1512712800</v>
      </c>
      <c r="M332" s="7">
        <f t="shared" si="33"/>
        <v>43077.25</v>
      </c>
      <c r="N332">
        <v>1512799200</v>
      </c>
      <c r="O332" s="7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0"/>
        <v>film &amp; video</v>
      </c>
      <c r="T332" t="str">
        <f t="shared" si="31"/>
        <v>documentary</v>
      </c>
    </row>
    <row r="333" spans="1:20" x14ac:dyDescent="0.6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3">
        <f t="shared" si="35"/>
        <v>443.72727272727275</v>
      </c>
      <c r="G333" t="s">
        <v>20</v>
      </c>
      <c r="H333">
        <v>190</v>
      </c>
      <c r="I333" s="6">
        <f t="shared" si="32"/>
        <v>77.068421052631578</v>
      </c>
      <c r="J333" t="s">
        <v>21</v>
      </c>
      <c r="K333" t="s">
        <v>22</v>
      </c>
      <c r="L333">
        <v>1324274400</v>
      </c>
      <c r="M333" s="7">
        <f t="shared" si="33"/>
        <v>40896.25</v>
      </c>
      <c r="N333">
        <v>1324360800</v>
      </c>
      <c r="O333" s="7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1"/>
        <v>food trucks</v>
      </c>
    </row>
    <row r="334" spans="1:20" ht="31.2" x14ac:dyDescent="0.6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3">
        <f t="shared" si="35"/>
        <v>199.9806763285024</v>
      </c>
      <c r="G334" t="s">
        <v>20</v>
      </c>
      <c r="H334">
        <v>470</v>
      </c>
      <c r="I334" s="6">
        <f t="shared" si="32"/>
        <v>88.076595744680844</v>
      </c>
      <c r="J334" t="s">
        <v>21</v>
      </c>
      <c r="K334" t="s">
        <v>22</v>
      </c>
      <c r="L334">
        <v>1364446800</v>
      </c>
      <c r="M334" s="7">
        <f t="shared" si="33"/>
        <v>41361.208333333336</v>
      </c>
      <c r="N334">
        <v>1364533200</v>
      </c>
      <c r="O334" s="7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0"/>
        <v>technology</v>
      </c>
      <c r="T334" t="str">
        <f t="shared" si="31"/>
        <v>wearables</v>
      </c>
    </row>
    <row r="335" spans="1:20" x14ac:dyDescent="0.6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3">
        <f t="shared" si="35"/>
        <v>123.95833333333333</v>
      </c>
      <c r="G335" t="s">
        <v>20</v>
      </c>
      <c r="H335">
        <v>253</v>
      </c>
      <c r="I335" s="6">
        <f t="shared" si="32"/>
        <v>47.035573122529641</v>
      </c>
      <c r="J335" t="s">
        <v>21</v>
      </c>
      <c r="K335" t="s">
        <v>22</v>
      </c>
      <c r="L335">
        <v>1542693600</v>
      </c>
      <c r="M335" s="7">
        <f t="shared" si="33"/>
        <v>43424.25</v>
      </c>
      <c r="N335">
        <v>1545112800</v>
      </c>
      <c r="O335" s="7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0"/>
        <v>theater</v>
      </c>
      <c r="T335" t="str">
        <f t="shared" si="31"/>
        <v>plays</v>
      </c>
    </row>
    <row r="336" spans="1:20" x14ac:dyDescent="0.6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3">
        <f t="shared" si="35"/>
        <v>186.61329305135951</v>
      </c>
      <c r="G336" t="s">
        <v>20</v>
      </c>
      <c r="H336">
        <v>1113</v>
      </c>
      <c r="I336" s="6">
        <f t="shared" si="32"/>
        <v>110.99550763701707</v>
      </c>
      <c r="J336" t="s">
        <v>21</v>
      </c>
      <c r="K336" t="s">
        <v>22</v>
      </c>
      <c r="L336">
        <v>1515564000</v>
      </c>
      <c r="M336" s="7">
        <f t="shared" si="33"/>
        <v>43110.25</v>
      </c>
      <c r="N336">
        <v>1516168800</v>
      </c>
      <c r="O336" s="7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0"/>
        <v>music</v>
      </c>
      <c r="T336" t="str">
        <f t="shared" si="31"/>
        <v>rock</v>
      </c>
    </row>
    <row r="337" spans="1:20" x14ac:dyDescent="0.6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3">
        <f t="shared" si="35"/>
        <v>114.28538550057536</v>
      </c>
      <c r="G337" t="s">
        <v>20</v>
      </c>
      <c r="H337">
        <v>2283</v>
      </c>
      <c r="I337" s="6">
        <f t="shared" si="32"/>
        <v>87.003066141042481</v>
      </c>
      <c r="J337" t="s">
        <v>21</v>
      </c>
      <c r="K337" t="s">
        <v>22</v>
      </c>
      <c r="L337">
        <v>1573797600</v>
      </c>
      <c r="M337" s="7">
        <f t="shared" si="33"/>
        <v>43784.25</v>
      </c>
      <c r="N337">
        <v>1574920800</v>
      </c>
      <c r="O337" s="7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0"/>
        <v>music</v>
      </c>
      <c r="T337" t="str">
        <f t="shared" si="31"/>
        <v>rock</v>
      </c>
    </row>
    <row r="338" spans="1:20" x14ac:dyDescent="0.6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3">
        <f t="shared" si="35"/>
        <v>97.032531824611041</v>
      </c>
      <c r="G338" t="s">
        <v>14</v>
      </c>
      <c r="H338">
        <v>1072</v>
      </c>
      <c r="I338" s="6">
        <f t="shared" si="32"/>
        <v>63.994402985074629</v>
      </c>
      <c r="J338" t="s">
        <v>21</v>
      </c>
      <c r="K338" t="s">
        <v>22</v>
      </c>
      <c r="L338">
        <v>1292392800</v>
      </c>
      <c r="M338" s="7">
        <f t="shared" si="33"/>
        <v>40527.25</v>
      </c>
      <c r="N338">
        <v>1292479200</v>
      </c>
      <c r="O338" s="7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0"/>
        <v>music</v>
      </c>
      <c r="T338" t="str">
        <f t="shared" si="31"/>
        <v>rock</v>
      </c>
    </row>
    <row r="339" spans="1:20" x14ac:dyDescent="0.6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3">
        <f t="shared" si="35"/>
        <v>122.81904761904762</v>
      </c>
      <c r="G339" t="s">
        <v>20</v>
      </c>
      <c r="H339">
        <v>1095</v>
      </c>
      <c r="I339" s="6">
        <f t="shared" si="32"/>
        <v>105.9945205479452</v>
      </c>
      <c r="J339" t="s">
        <v>21</v>
      </c>
      <c r="K339" t="s">
        <v>22</v>
      </c>
      <c r="L339">
        <v>1573452000</v>
      </c>
      <c r="M339" s="7">
        <f t="shared" si="33"/>
        <v>43780.25</v>
      </c>
      <c r="N339">
        <v>1573538400</v>
      </c>
      <c r="O339" s="7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0"/>
        <v>theater</v>
      </c>
      <c r="T339" t="str">
        <f t="shared" si="31"/>
        <v>plays</v>
      </c>
    </row>
    <row r="340" spans="1:20" x14ac:dyDescent="0.6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3">
        <f t="shared" si="35"/>
        <v>179.14326647564468</v>
      </c>
      <c r="G340" t="s">
        <v>20</v>
      </c>
      <c r="H340">
        <v>1690</v>
      </c>
      <c r="I340" s="6">
        <f t="shared" si="32"/>
        <v>73.989349112426041</v>
      </c>
      <c r="J340" t="s">
        <v>21</v>
      </c>
      <c r="K340" t="s">
        <v>22</v>
      </c>
      <c r="L340">
        <v>1317790800</v>
      </c>
      <c r="M340" s="7">
        <f t="shared" si="33"/>
        <v>40821.208333333336</v>
      </c>
      <c r="N340">
        <v>1320382800</v>
      </c>
      <c r="O340" s="7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0"/>
        <v>theater</v>
      </c>
      <c r="T340" t="str">
        <f t="shared" si="31"/>
        <v>plays</v>
      </c>
    </row>
    <row r="341" spans="1:20" x14ac:dyDescent="0.6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3">
        <f t="shared" si="35"/>
        <v>79.951577402787962</v>
      </c>
      <c r="G341" t="s">
        <v>74</v>
      </c>
      <c r="H341">
        <v>1297</v>
      </c>
      <c r="I341" s="6">
        <f t="shared" si="32"/>
        <v>84.02004626060139</v>
      </c>
      <c r="J341" t="s">
        <v>15</v>
      </c>
      <c r="K341" t="s">
        <v>16</v>
      </c>
      <c r="L341">
        <v>1501650000</v>
      </c>
      <c r="M341" s="7">
        <f t="shared" si="33"/>
        <v>42949.208333333328</v>
      </c>
      <c r="N341">
        <v>1502859600</v>
      </c>
      <c r="O341" s="7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0"/>
        <v>theater</v>
      </c>
      <c r="T341" t="str">
        <f t="shared" si="31"/>
        <v>plays</v>
      </c>
    </row>
    <row r="342" spans="1:20" x14ac:dyDescent="0.6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3">
        <f t="shared" si="35"/>
        <v>94.242587601078171</v>
      </c>
      <c r="G342" t="s">
        <v>14</v>
      </c>
      <c r="H342">
        <v>393</v>
      </c>
      <c r="I342" s="6">
        <f t="shared" si="32"/>
        <v>88.966921119592882</v>
      </c>
      <c r="J342" t="s">
        <v>21</v>
      </c>
      <c r="K342" t="s">
        <v>22</v>
      </c>
      <c r="L342">
        <v>1323669600</v>
      </c>
      <c r="M342" s="7">
        <f t="shared" si="33"/>
        <v>40889.25</v>
      </c>
      <c r="N342">
        <v>1323756000</v>
      </c>
      <c r="O342" s="7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0"/>
        <v>photography</v>
      </c>
      <c r="T342" t="str">
        <f t="shared" si="31"/>
        <v>photography books</v>
      </c>
    </row>
    <row r="343" spans="1:20" x14ac:dyDescent="0.6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3">
        <f t="shared" si="35"/>
        <v>84.669291338582681</v>
      </c>
      <c r="G343" t="s">
        <v>14</v>
      </c>
      <c r="H343">
        <v>1257</v>
      </c>
      <c r="I343" s="6">
        <f t="shared" si="32"/>
        <v>76.990453460620529</v>
      </c>
      <c r="J343" t="s">
        <v>21</v>
      </c>
      <c r="K343" t="s">
        <v>22</v>
      </c>
      <c r="L343">
        <v>1440738000</v>
      </c>
      <c r="M343" s="7">
        <f t="shared" si="33"/>
        <v>42244.208333333328</v>
      </c>
      <c r="N343">
        <v>1441342800</v>
      </c>
      <c r="O343" s="7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0"/>
        <v>music</v>
      </c>
      <c r="T343" t="str">
        <f t="shared" si="31"/>
        <v>indie rock</v>
      </c>
    </row>
    <row r="344" spans="1:20" x14ac:dyDescent="0.6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3">
        <f t="shared" si="35"/>
        <v>66.521920668058456</v>
      </c>
      <c r="G344" t="s">
        <v>14</v>
      </c>
      <c r="H344">
        <v>328</v>
      </c>
      <c r="I344" s="6">
        <f t="shared" si="32"/>
        <v>97.146341463414629</v>
      </c>
      <c r="J344" t="s">
        <v>21</v>
      </c>
      <c r="K344" t="s">
        <v>22</v>
      </c>
      <c r="L344">
        <v>1374296400</v>
      </c>
      <c r="M344" s="7">
        <f t="shared" si="33"/>
        <v>41475.208333333336</v>
      </c>
      <c r="N344">
        <v>1375333200</v>
      </c>
      <c r="O344" s="7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0"/>
        <v>theater</v>
      </c>
      <c r="T344" t="str">
        <f t="shared" si="31"/>
        <v>plays</v>
      </c>
    </row>
    <row r="345" spans="1:20" x14ac:dyDescent="0.6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3">
        <f t="shared" si="35"/>
        <v>53.922222222222224</v>
      </c>
      <c r="G345" t="s">
        <v>14</v>
      </c>
      <c r="H345">
        <v>147</v>
      </c>
      <c r="I345" s="6">
        <f t="shared" si="32"/>
        <v>33.013605442176868</v>
      </c>
      <c r="J345" t="s">
        <v>21</v>
      </c>
      <c r="K345" t="s">
        <v>22</v>
      </c>
      <c r="L345">
        <v>1384840800</v>
      </c>
      <c r="M345" s="7">
        <f t="shared" si="33"/>
        <v>41597.25</v>
      </c>
      <c r="N345">
        <v>1389420000</v>
      </c>
      <c r="O345" s="7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0"/>
        <v>theater</v>
      </c>
      <c r="T345" t="str">
        <f t="shared" si="31"/>
        <v>plays</v>
      </c>
    </row>
    <row r="346" spans="1:20" x14ac:dyDescent="0.6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3">
        <f t="shared" si="35"/>
        <v>41.983299595141702</v>
      </c>
      <c r="G346" t="s">
        <v>14</v>
      </c>
      <c r="H346">
        <v>830</v>
      </c>
      <c r="I346" s="6">
        <f t="shared" si="32"/>
        <v>99.950602409638549</v>
      </c>
      <c r="J346" t="s">
        <v>21</v>
      </c>
      <c r="K346" t="s">
        <v>22</v>
      </c>
      <c r="L346">
        <v>1516600800</v>
      </c>
      <c r="M346" s="7">
        <f t="shared" si="33"/>
        <v>43122.25</v>
      </c>
      <c r="N346">
        <v>1520056800</v>
      </c>
      <c r="O346" s="7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0"/>
        <v>games</v>
      </c>
      <c r="T346" t="str">
        <f t="shared" si="31"/>
        <v>video games</v>
      </c>
    </row>
    <row r="347" spans="1:20" x14ac:dyDescent="0.6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3">
        <f t="shared" si="35"/>
        <v>14.69479695431472</v>
      </c>
      <c r="G347" t="s">
        <v>14</v>
      </c>
      <c r="H347">
        <v>331</v>
      </c>
      <c r="I347" s="6">
        <f t="shared" si="32"/>
        <v>69.966767371601208</v>
      </c>
      <c r="J347" t="s">
        <v>40</v>
      </c>
      <c r="K347" t="s">
        <v>41</v>
      </c>
      <c r="L347">
        <v>1436418000</v>
      </c>
      <c r="M347" s="7">
        <f t="shared" si="33"/>
        <v>42194.208333333328</v>
      </c>
      <c r="N347">
        <v>1436504400</v>
      </c>
      <c r="O347" s="7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0"/>
        <v>film &amp; video</v>
      </c>
      <c r="T347" t="str">
        <f t="shared" si="31"/>
        <v>drama</v>
      </c>
    </row>
    <row r="348" spans="1:20" x14ac:dyDescent="0.6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3">
        <f t="shared" si="35"/>
        <v>34.475000000000001</v>
      </c>
      <c r="G348" t="s">
        <v>14</v>
      </c>
      <c r="H348">
        <v>25</v>
      </c>
      <c r="I348" s="6">
        <f t="shared" si="32"/>
        <v>110.32</v>
      </c>
      <c r="J348" t="s">
        <v>21</v>
      </c>
      <c r="K348" t="s">
        <v>22</v>
      </c>
      <c r="L348">
        <v>1503550800</v>
      </c>
      <c r="M348" s="7">
        <f t="shared" si="33"/>
        <v>42971.208333333328</v>
      </c>
      <c r="N348">
        <v>1508302800</v>
      </c>
      <c r="O348" s="7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0"/>
        <v>music</v>
      </c>
      <c r="T348" t="str">
        <f t="shared" si="31"/>
        <v>indie rock</v>
      </c>
    </row>
    <row r="349" spans="1:20" x14ac:dyDescent="0.6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3">
        <f t="shared" si="35"/>
        <v>1400.7777777777778</v>
      </c>
      <c r="G349" t="s">
        <v>20</v>
      </c>
      <c r="H349">
        <v>191</v>
      </c>
      <c r="I349" s="6">
        <f t="shared" si="32"/>
        <v>66.005235602094245</v>
      </c>
      <c r="J349" t="s">
        <v>21</v>
      </c>
      <c r="K349" t="s">
        <v>22</v>
      </c>
      <c r="L349">
        <v>1423634400</v>
      </c>
      <c r="M349" s="7">
        <f t="shared" si="33"/>
        <v>42046.25</v>
      </c>
      <c r="N349">
        <v>1425708000</v>
      </c>
      <c r="O349" s="7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0"/>
        <v>technology</v>
      </c>
      <c r="T349" t="str">
        <f t="shared" si="31"/>
        <v>web</v>
      </c>
    </row>
    <row r="350" spans="1:20" x14ac:dyDescent="0.6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3">
        <f t="shared" si="35"/>
        <v>71.770351758793964</v>
      </c>
      <c r="G350" t="s">
        <v>14</v>
      </c>
      <c r="H350">
        <v>3483</v>
      </c>
      <c r="I350" s="6">
        <f t="shared" si="32"/>
        <v>41.005742176284812</v>
      </c>
      <c r="J350" t="s">
        <v>21</v>
      </c>
      <c r="K350" t="s">
        <v>22</v>
      </c>
      <c r="L350">
        <v>1487224800</v>
      </c>
      <c r="M350" s="7">
        <f t="shared" si="33"/>
        <v>42782.25</v>
      </c>
      <c r="N350">
        <v>1488348000</v>
      </c>
      <c r="O350" s="7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0"/>
        <v>food</v>
      </c>
      <c r="T350" t="str">
        <f t="shared" si="31"/>
        <v>food trucks</v>
      </c>
    </row>
    <row r="351" spans="1:20" x14ac:dyDescent="0.6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3">
        <f t="shared" si="35"/>
        <v>53.074115044247783</v>
      </c>
      <c r="G351" t="s">
        <v>14</v>
      </c>
      <c r="H351">
        <v>923</v>
      </c>
      <c r="I351" s="6">
        <f t="shared" si="32"/>
        <v>103.96316359696641</v>
      </c>
      <c r="J351" t="s">
        <v>21</v>
      </c>
      <c r="K351" t="s">
        <v>22</v>
      </c>
      <c r="L351">
        <v>1500008400</v>
      </c>
      <c r="M351" s="7">
        <f t="shared" si="33"/>
        <v>42930.208333333328</v>
      </c>
      <c r="N351">
        <v>1502600400</v>
      </c>
      <c r="O351" s="7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0"/>
        <v>theater</v>
      </c>
      <c r="T351" t="str">
        <f t="shared" si="31"/>
        <v>plays</v>
      </c>
    </row>
    <row r="352" spans="1:20" x14ac:dyDescent="0.6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3">
        <f t="shared" si="35"/>
        <v>5</v>
      </c>
      <c r="G352" t="s">
        <v>14</v>
      </c>
      <c r="H352">
        <v>1</v>
      </c>
      <c r="I352" s="6">
        <f t="shared" si="32"/>
        <v>5</v>
      </c>
      <c r="J352" t="s">
        <v>21</v>
      </c>
      <c r="K352" t="s">
        <v>22</v>
      </c>
      <c r="L352">
        <v>1432098000</v>
      </c>
      <c r="M352" s="7">
        <f t="shared" si="33"/>
        <v>42144.208333333328</v>
      </c>
      <c r="N352">
        <v>1433653200</v>
      </c>
      <c r="O352" s="7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0"/>
        <v>music</v>
      </c>
      <c r="T352" t="str">
        <f t="shared" si="31"/>
        <v>jazz</v>
      </c>
    </row>
    <row r="353" spans="1:20" x14ac:dyDescent="0.6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3">
        <f t="shared" si="35"/>
        <v>127.70715249662618</v>
      </c>
      <c r="G353" t="s">
        <v>20</v>
      </c>
      <c r="H353">
        <v>2013</v>
      </c>
      <c r="I353" s="6">
        <f t="shared" si="32"/>
        <v>47.009935419771487</v>
      </c>
      <c r="J353" t="s">
        <v>21</v>
      </c>
      <c r="K353" t="s">
        <v>22</v>
      </c>
      <c r="L353">
        <v>1440392400</v>
      </c>
      <c r="M353" s="7">
        <f t="shared" si="33"/>
        <v>42240.208333333328</v>
      </c>
      <c r="N353">
        <v>1441602000</v>
      </c>
      <c r="O353" s="7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0"/>
        <v>music</v>
      </c>
      <c r="T353" t="str">
        <f t="shared" si="31"/>
        <v>rock</v>
      </c>
    </row>
    <row r="354" spans="1:20" x14ac:dyDescent="0.6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3">
        <f t="shared" si="35"/>
        <v>34.892857142857139</v>
      </c>
      <c r="G354" t="s">
        <v>14</v>
      </c>
      <c r="H354">
        <v>33</v>
      </c>
      <c r="I354" s="6">
        <f t="shared" si="32"/>
        <v>29.606060606060606</v>
      </c>
      <c r="J354" t="s">
        <v>15</v>
      </c>
      <c r="K354" t="s">
        <v>16</v>
      </c>
      <c r="L354">
        <v>1446876000</v>
      </c>
      <c r="M354" s="7">
        <f t="shared" si="33"/>
        <v>42315.25</v>
      </c>
      <c r="N354">
        <v>1447567200</v>
      </c>
      <c r="O354" s="7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0"/>
        <v>theater</v>
      </c>
      <c r="T354" t="str">
        <f t="shared" si="31"/>
        <v>plays</v>
      </c>
    </row>
    <row r="355" spans="1:20" x14ac:dyDescent="0.6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3">
        <f t="shared" si="35"/>
        <v>410.59821428571428</v>
      </c>
      <c r="G355" t="s">
        <v>20</v>
      </c>
      <c r="H355">
        <v>1703</v>
      </c>
      <c r="I355" s="6">
        <f t="shared" si="32"/>
        <v>81.010569583088667</v>
      </c>
      <c r="J355" t="s">
        <v>21</v>
      </c>
      <c r="K355" t="s">
        <v>22</v>
      </c>
      <c r="L355">
        <v>1562302800</v>
      </c>
      <c r="M355" s="7">
        <f t="shared" si="33"/>
        <v>43651.208333333328</v>
      </c>
      <c r="N355">
        <v>1562389200</v>
      </c>
      <c r="O355" s="7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0"/>
        <v>theater</v>
      </c>
      <c r="T355" t="str">
        <f t="shared" si="31"/>
        <v>plays</v>
      </c>
    </row>
    <row r="356" spans="1:20" x14ac:dyDescent="0.6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3">
        <f t="shared" si="35"/>
        <v>123.73770491803278</v>
      </c>
      <c r="G356" t="s">
        <v>20</v>
      </c>
      <c r="H356">
        <v>80</v>
      </c>
      <c r="I356" s="6">
        <f t="shared" si="32"/>
        <v>94.35</v>
      </c>
      <c r="J356" t="s">
        <v>36</v>
      </c>
      <c r="K356" t="s">
        <v>37</v>
      </c>
      <c r="L356">
        <v>1378184400</v>
      </c>
      <c r="M356" s="7">
        <f t="shared" si="33"/>
        <v>41520.208333333336</v>
      </c>
      <c r="N356">
        <v>1378789200</v>
      </c>
      <c r="O356" s="7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0"/>
        <v>film &amp; video</v>
      </c>
      <c r="T356" t="str">
        <f t="shared" si="31"/>
        <v>documentary</v>
      </c>
    </row>
    <row r="357" spans="1:20" x14ac:dyDescent="0.6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3">
        <f t="shared" si="35"/>
        <v>58.973684210526315</v>
      </c>
      <c r="G357" t="s">
        <v>47</v>
      </c>
      <c r="H357">
        <v>86</v>
      </c>
      <c r="I357" s="6">
        <f t="shared" si="32"/>
        <v>26.058139534883722</v>
      </c>
      <c r="J357" t="s">
        <v>21</v>
      </c>
      <c r="K357" t="s">
        <v>22</v>
      </c>
      <c r="L357">
        <v>1485064800</v>
      </c>
      <c r="M357" s="7">
        <f t="shared" si="33"/>
        <v>42757.25</v>
      </c>
      <c r="N357">
        <v>1488520800</v>
      </c>
      <c r="O357" s="7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0"/>
        <v>technology</v>
      </c>
      <c r="T357" t="str">
        <f t="shared" si="31"/>
        <v>wearables</v>
      </c>
    </row>
    <row r="358" spans="1:20" x14ac:dyDescent="0.6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3">
        <f t="shared" si="35"/>
        <v>36.892473118279568</v>
      </c>
      <c r="G358" t="s">
        <v>14</v>
      </c>
      <c r="H358">
        <v>40</v>
      </c>
      <c r="I358" s="6">
        <f t="shared" si="32"/>
        <v>85.775000000000006</v>
      </c>
      <c r="J358" t="s">
        <v>107</v>
      </c>
      <c r="K358" t="s">
        <v>108</v>
      </c>
      <c r="L358">
        <v>1326520800</v>
      </c>
      <c r="M358" s="7">
        <f t="shared" si="33"/>
        <v>40922.25</v>
      </c>
      <c r="N358">
        <v>1327298400</v>
      </c>
      <c r="O358" s="7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0"/>
        <v>theater</v>
      </c>
      <c r="T358" t="str">
        <f t="shared" si="31"/>
        <v>plays</v>
      </c>
    </row>
    <row r="359" spans="1:20" x14ac:dyDescent="0.6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3">
        <f t="shared" si="35"/>
        <v>184.91304347826087</v>
      </c>
      <c r="G359" t="s">
        <v>20</v>
      </c>
      <c r="H359">
        <v>41</v>
      </c>
      <c r="I359" s="6">
        <f t="shared" si="32"/>
        <v>103.73170731707317</v>
      </c>
      <c r="J359" t="s">
        <v>21</v>
      </c>
      <c r="K359" t="s">
        <v>22</v>
      </c>
      <c r="L359">
        <v>1441256400</v>
      </c>
      <c r="M359" s="7">
        <f t="shared" si="33"/>
        <v>42250.208333333328</v>
      </c>
      <c r="N359">
        <v>1443416400</v>
      </c>
      <c r="O359" s="7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0"/>
        <v>games</v>
      </c>
      <c r="T359" t="str">
        <f t="shared" si="31"/>
        <v>video games</v>
      </c>
    </row>
    <row r="360" spans="1:20" x14ac:dyDescent="0.6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3">
        <f t="shared" si="35"/>
        <v>11.814432989690722</v>
      </c>
      <c r="G360" t="s">
        <v>14</v>
      </c>
      <c r="H360">
        <v>23</v>
      </c>
      <c r="I360" s="6">
        <f t="shared" si="32"/>
        <v>49.826086956521742</v>
      </c>
      <c r="J360" t="s">
        <v>15</v>
      </c>
      <c r="K360" t="s">
        <v>16</v>
      </c>
      <c r="L360">
        <v>1533877200</v>
      </c>
      <c r="M360" s="7">
        <f t="shared" si="33"/>
        <v>43322.208333333328</v>
      </c>
      <c r="N360">
        <v>1534136400</v>
      </c>
      <c r="O360" s="7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0"/>
        <v>photography</v>
      </c>
      <c r="T360" t="str">
        <f t="shared" si="31"/>
        <v>photography books</v>
      </c>
    </row>
    <row r="361" spans="1:20" x14ac:dyDescent="0.6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3">
        <f t="shared" si="35"/>
        <v>298.7</v>
      </c>
      <c r="G361" t="s">
        <v>20</v>
      </c>
      <c r="H361">
        <v>187</v>
      </c>
      <c r="I361" s="6">
        <f t="shared" si="32"/>
        <v>63.893048128342244</v>
      </c>
      <c r="J361" t="s">
        <v>21</v>
      </c>
      <c r="K361" t="s">
        <v>22</v>
      </c>
      <c r="L361">
        <v>1314421200</v>
      </c>
      <c r="M361" s="7">
        <f t="shared" si="33"/>
        <v>40782.208333333336</v>
      </c>
      <c r="N361">
        <v>1315026000</v>
      </c>
      <c r="O361" s="7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0"/>
        <v>film &amp; video</v>
      </c>
      <c r="T361" t="str">
        <f t="shared" si="31"/>
        <v>animation</v>
      </c>
    </row>
    <row r="362" spans="1:20" x14ac:dyDescent="0.6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3">
        <f t="shared" si="35"/>
        <v>226.35175879396985</v>
      </c>
      <c r="G362" t="s">
        <v>20</v>
      </c>
      <c r="H362">
        <v>2875</v>
      </c>
      <c r="I362" s="6">
        <f t="shared" si="32"/>
        <v>47.002434782608695</v>
      </c>
      <c r="J362" t="s">
        <v>40</v>
      </c>
      <c r="K362" t="s">
        <v>41</v>
      </c>
      <c r="L362">
        <v>1293861600</v>
      </c>
      <c r="M362" s="7">
        <f t="shared" si="33"/>
        <v>40544.25</v>
      </c>
      <c r="N362">
        <v>1295071200</v>
      </c>
      <c r="O362" s="7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0"/>
        <v>theater</v>
      </c>
      <c r="T362" t="str">
        <f t="shared" si="31"/>
        <v>plays</v>
      </c>
    </row>
    <row r="363" spans="1:20" x14ac:dyDescent="0.6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3">
        <f t="shared" si="35"/>
        <v>173.56363636363636</v>
      </c>
      <c r="G363" t="s">
        <v>20</v>
      </c>
      <c r="H363">
        <v>88</v>
      </c>
      <c r="I363" s="6">
        <f t="shared" si="32"/>
        <v>108.47727272727273</v>
      </c>
      <c r="J363" t="s">
        <v>21</v>
      </c>
      <c r="K363" t="s">
        <v>22</v>
      </c>
      <c r="L363">
        <v>1507352400</v>
      </c>
      <c r="M363" s="7">
        <f t="shared" si="33"/>
        <v>43015.208333333328</v>
      </c>
      <c r="N363">
        <v>1509426000</v>
      </c>
      <c r="O363" s="7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0"/>
        <v>theater</v>
      </c>
      <c r="T363" t="str">
        <f t="shared" si="31"/>
        <v>plays</v>
      </c>
    </row>
    <row r="364" spans="1:20" x14ac:dyDescent="0.6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3">
        <f t="shared" si="35"/>
        <v>371.75675675675677</v>
      </c>
      <c r="G364" t="s">
        <v>20</v>
      </c>
      <c r="H364">
        <v>191</v>
      </c>
      <c r="I364" s="6">
        <f t="shared" si="32"/>
        <v>72.015706806282722</v>
      </c>
      <c r="J364" t="s">
        <v>21</v>
      </c>
      <c r="K364" t="s">
        <v>22</v>
      </c>
      <c r="L364">
        <v>1296108000</v>
      </c>
      <c r="M364" s="7">
        <f t="shared" si="33"/>
        <v>40570.25</v>
      </c>
      <c r="N364">
        <v>1299391200</v>
      </c>
      <c r="O364" s="7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0"/>
        <v>music</v>
      </c>
      <c r="T364" t="str">
        <f t="shared" si="31"/>
        <v>rock</v>
      </c>
    </row>
    <row r="365" spans="1:20" x14ac:dyDescent="0.6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3">
        <f t="shared" si="35"/>
        <v>160.19230769230771</v>
      </c>
      <c r="G365" t="s">
        <v>20</v>
      </c>
      <c r="H365">
        <v>139</v>
      </c>
      <c r="I365" s="6">
        <f t="shared" si="32"/>
        <v>59.928057553956833</v>
      </c>
      <c r="J365" t="s">
        <v>21</v>
      </c>
      <c r="K365" t="s">
        <v>22</v>
      </c>
      <c r="L365">
        <v>1324965600</v>
      </c>
      <c r="M365" s="7">
        <f t="shared" si="33"/>
        <v>40904.25</v>
      </c>
      <c r="N365">
        <v>1325052000</v>
      </c>
      <c r="O365" s="7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0"/>
        <v>music</v>
      </c>
      <c r="T365" t="str">
        <f t="shared" si="31"/>
        <v>rock</v>
      </c>
    </row>
    <row r="366" spans="1:20" x14ac:dyDescent="0.6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3">
        <f t="shared" si="35"/>
        <v>1616.3333333333335</v>
      </c>
      <c r="G366" t="s">
        <v>20</v>
      </c>
      <c r="H366">
        <v>186</v>
      </c>
      <c r="I366" s="6">
        <f t="shared" si="32"/>
        <v>78.209677419354833</v>
      </c>
      <c r="J366" t="s">
        <v>21</v>
      </c>
      <c r="K366" t="s">
        <v>22</v>
      </c>
      <c r="L366">
        <v>1520229600</v>
      </c>
      <c r="M366" s="7">
        <f t="shared" si="33"/>
        <v>43164.25</v>
      </c>
      <c r="N366">
        <v>1522818000</v>
      </c>
      <c r="O366" s="7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0"/>
        <v>music</v>
      </c>
      <c r="T366" t="str">
        <f t="shared" si="31"/>
        <v>indie rock</v>
      </c>
    </row>
    <row r="367" spans="1:20" x14ac:dyDescent="0.6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3">
        <f t="shared" si="35"/>
        <v>733.4375</v>
      </c>
      <c r="G367" t="s">
        <v>20</v>
      </c>
      <c r="H367">
        <v>112</v>
      </c>
      <c r="I367" s="6">
        <f t="shared" si="32"/>
        <v>104.77678571428571</v>
      </c>
      <c r="J367" t="s">
        <v>26</v>
      </c>
      <c r="K367" t="s">
        <v>27</v>
      </c>
      <c r="L367">
        <v>1482991200</v>
      </c>
      <c r="M367" s="7">
        <f t="shared" si="33"/>
        <v>42733.25</v>
      </c>
      <c r="N367">
        <v>1485324000</v>
      </c>
      <c r="O367" s="7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0"/>
        <v>theater</v>
      </c>
      <c r="T367" t="str">
        <f t="shared" si="31"/>
        <v>plays</v>
      </c>
    </row>
    <row r="368" spans="1:20" x14ac:dyDescent="0.6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3">
        <f t="shared" si="35"/>
        <v>592.11111111111109</v>
      </c>
      <c r="G368" t="s">
        <v>20</v>
      </c>
      <c r="H368">
        <v>101</v>
      </c>
      <c r="I368" s="6">
        <f t="shared" si="32"/>
        <v>105.52475247524752</v>
      </c>
      <c r="J368" t="s">
        <v>21</v>
      </c>
      <c r="K368" t="s">
        <v>22</v>
      </c>
      <c r="L368">
        <v>1294034400</v>
      </c>
      <c r="M368" s="7">
        <f t="shared" si="33"/>
        <v>40546.25</v>
      </c>
      <c r="N368">
        <v>1294120800</v>
      </c>
      <c r="O368" s="7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0"/>
        <v>theater</v>
      </c>
      <c r="T368" t="str">
        <f t="shared" si="31"/>
        <v>plays</v>
      </c>
    </row>
    <row r="369" spans="1:20" x14ac:dyDescent="0.6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3">
        <f t="shared" si="35"/>
        <v>18.888888888888889</v>
      </c>
      <c r="G369" t="s">
        <v>14</v>
      </c>
      <c r="H369">
        <v>75</v>
      </c>
      <c r="I369" s="6">
        <f t="shared" si="32"/>
        <v>24.933333333333334</v>
      </c>
      <c r="J369" t="s">
        <v>21</v>
      </c>
      <c r="K369" t="s">
        <v>22</v>
      </c>
      <c r="L369">
        <v>1413608400</v>
      </c>
      <c r="M369" s="7">
        <f t="shared" si="33"/>
        <v>41930.208333333336</v>
      </c>
      <c r="N369">
        <v>1415685600</v>
      </c>
      <c r="O369" s="7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0"/>
        <v>theater</v>
      </c>
      <c r="T369" t="str">
        <f t="shared" si="31"/>
        <v>plays</v>
      </c>
    </row>
    <row r="370" spans="1:20" x14ac:dyDescent="0.6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3">
        <f t="shared" si="35"/>
        <v>276.80769230769232</v>
      </c>
      <c r="G370" t="s">
        <v>20</v>
      </c>
      <c r="H370">
        <v>206</v>
      </c>
      <c r="I370" s="6">
        <f t="shared" si="32"/>
        <v>69.873786407766985</v>
      </c>
      <c r="J370" t="s">
        <v>40</v>
      </c>
      <c r="K370" t="s">
        <v>41</v>
      </c>
      <c r="L370">
        <v>1286946000</v>
      </c>
      <c r="M370" s="7">
        <f t="shared" si="33"/>
        <v>40464.208333333336</v>
      </c>
      <c r="N370">
        <v>1288933200</v>
      </c>
      <c r="O370" s="7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0"/>
        <v>film &amp; video</v>
      </c>
      <c r="T370" t="str">
        <f t="shared" si="31"/>
        <v>documentary</v>
      </c>
    </row>
    <row r="371" spans="1:20" x14ac:dyDescent="0.6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3">
        <f t="shared" si="35"/>
        <v>273.01851851851848</v>
      </c>
      <c r="G371" t="s">
        <v>20</v>
      </c>
      <c r="H371">
        <v>154</v>
      </c>
      <c r="I371" s="6">
        <f t="shared" si="32"/>
        <v>95.733766233766232</v>
      </c>
      <c r="J371" t="s">
        <v>21</v>
      </c>
      <c r="K371" t="s">
        <v>22</v>
      </c>
      <c r="L371">
        <v>1359871200</v>
      </c>
      <c r="M371" s="7">
        <f t="shared" si="33"/>
        <v>41308.25</v>
      </c>
      <c r="N371">
        <v>1363237200</v>
      </c>
      <c r="O371" s="7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0"/>
        <v>film &amp; video</v>
      </c>
      <c r="T371" t="str">
        <f t="shared" si="31"/>
        <v>television</v>
      </c>
    </row>
    <row r="372" spans="1:20" x14ac:dyDescent="0.6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3">
        <f t="shared" si="35"/>
        <v>159.36331255565449</v>
      </c>
      <c r="G372" t="s">
        <v>20</v>
      </c>
      <c r="H372">
        <v>5966</v>
      </c>
      <c r="I372" s="6">
        <f t="shared" si="32"/>
        <v>29.997485752598056</v>
      </c>
      <c r="J372" t="s">
        <v>21</v>
      </c>
      <c r="K372" t="s">
        <v>22</v>
      </c>
      <c r="L372">
        <v>1555304400</v>
      </c>
      <c r="M372" s="7">
        <f t="shared" si="33"/>
        <v>43570.208333333328</v>
      </c>
      <c r="N372">
        <v>1555822800</v>
      </c>
      <c r="O372" s="7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0"/>
        <v>theater</v>
      </c>
      <c r="T372" t="str">
        <f t="shared" si="31"/>
        <v>plays</v>
      </c>
    </row>
    <row r="373" spans="1:20" x14ac:dyDescent="0.6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3">
        <f t="shared" si="35"/>
        <v>67.869978858350947</v>
      </c>
      <c r="G373" t="s">
        <v>14</v>
      </c>
      <c r="H373">
        <v>2176</v>
      </c>
      <c r="I373" s="6">
        <f t="shared" si="32"/>
        <v>59.011948529411768</v>
      </c>
      <c r="J373" t="s">
        <v>21</v>
      </c>
      <c r="K373" t="s">
        <v>22</v>
      </c>
      <c r="L373">
        <v>1423375200</v>
      </c>
      <c r="M373" s="7">
        <f t="shared" si="33"/>
        <v>42043.25</v>
      </c>
      <c r="N373">
        <v>1427778000</v>
      </c>
      <c r="O373" s="7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0"/>
        <v>theater</v>
      </c>
      <c r="T373" t="str">
        <f t="shared" si="31"/>
        <v>plays</v>
      </c>
    </row>
    <row r="374" spans="1:20" ht="31.2" x14ac:dyDescent="0.6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3">
        <f t="shared" si="35"/>
        <v>1591.5555555555554</v>
      </c>
      <c r="G374" t="s">
        <v>20</v>
      </c>
      <c r="H374">
        <v>169</v>
      </c>
      <c r="I374" s="6">
        <f t="shared" si="32"/>
        <v>84.757396449704146</v>
      </c>
      <c r="J374" t="s">
        <v>21</v>
      </c>
      <c r="K374" t="s">
        <v>22</v>
      </c>
      <c r="L374">
        <v>1420696800</v>
      </c>
      <c r="M374" s="7">
        <f t="shared" si="33"/>
        <v>42012.25</v>
      </c>
      <c r="N374">
        <v>1422424800</v>
      </c>
      <c r="O374" s="7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0"/>
        <v>film &amp; video</v>
      </c>
      <c r="T374" t="str">
        <f t="shared" si="31"/>
        <v>documentary</v>
      </c>
    </row>
    <row r="375" spans="1:20" x14ac:dyDescent="0.6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3">
        <f t="shared" si="35"/>
        <v>730.18222222222221</v>
      </c>
      <c r="G375" t="s">
        <v>20</v>
      </c>
      <c r="H375">
        <v>2106</v>
      </c>
      <c r="I375" s="6">
        <f t="shared" si="32"/>
        <v>78.010921177587846</v>
      </c>
      <c r="J375" t="s">
        <v>21</v>
      </c>
      <c r="K375" t="s">
        <v>22</v>
      </c>
      <c r="L375">
        <v>1502946000</v>
      </c>
      <c r="M375" s="7">
        <f t="shared" si="33"/>
        <v>42964.208333333328</v>
      </c>
      <c r="N375">
        <v>1503637200</v>
      </c>
      <c r="O375" s="7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0"/>
        <v>theater</v>
      </c>
      <c r="T375" t="str">
        <f t="shared" si="31"/>
        <v>plays</v>
      </c>
    </row>
    <row r="376" spans="1:20" ht="31.2" x14ac:dyDescent="0.6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3">
        <f t="shared" si="35"/>
        <v>13.185782556750297</v>
      </c>
      <c r="G376" t="s">
        <v>14</v>
      </c>
      <c r="H376">
        <v>441</v>
      </c>
      <c r="I376" s="6">
        <f t="shared" si="32"/>
        <v>50.05215419501134</v>
      </c>
      <c r="J376" t="s">
        <v>21</v>
      </c>
      <c r="K376" t="s">
        <v>22</v>
      </c>
      <c r="L376">
        <v>1547186400</v>
      </c>
      <c r="M376" s="7">
        <f t="shared" si="33"/>
        <v>43476.25</v>
      </c>
      <c r="N376">
        <v>1547618400</v>
      </c>
      <c r="O376" s="7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0"/>
        <v>film &amp; video</v>
      </c>
      <c r="T376" t="str">
        <f t="shared" si="31"/>
        <v>documentary</v>
      </c>
    </row>
    <row r="377" spans="1:20" ht="31.2" x14ac:dyDescent="0.6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3">
        <f t="shared" si="35"/>
        <v>54.777777777777779</v>
      </c>
      <c r="G377" t="s">
        <v>14</v>
      </c>
      <c r="H377">
        <v>25</v>
      </c>
      <c r="I377" s="6">
        <f t="shared" si="32"/>
        <v>59.16</v>
      </c>
      <c r="J377" t="s">
        <v>21</v>
      </c>
      <c r="K377" t="s">
        <v>22</v>
      </c>
      <c r="L377">
        <v>1444971600</v>
      </c>
      <c r="M377" s="7">
        <f t="shared" si="33"/>
        <v>42293.208333333328</v>
      </c>
      <c r="N377">
        <v>1449900000</v>
      </c>
      <c r="O377" s="7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0"/>
        <v>music</v>
      </c>
      <c r="T377" t="str">
        <f t="shared" si="31"/>
        <v>indie rock</v>
      </c>
    </row>
    <row r="378" spans="1:20" x14ac:dyDescent="0.6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3">
        <f t="shared" si="35"/>
        <v>361.02941176470591</v>
      </c>
      <c r="G378" t="s">
        <v>20</v>
      </c>
      <c r="H378">
        <v>131</v>
      </c>
      <c r="I378" s="6">
        <f t="shared" si="32"/>
        <v>93.702290076335885</v>
      </c>
      <c r="J378" t="s">
        <v>21</v>
      </c>
      <c r="K378" t="s">
        <v>22</v>
      </c>
      <c r="L378">
        <v>1404622800</v>
      </c>
      <c r="M378" s="7">
        <f t="shared" si="33"/>
        <v>41826.208333333336</v>
      </c>
      <c r="N378">
        <v>1405141200</v>
      </c>
      <c r="O378" s="7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0"/>
        <v>music</v>
      </c>
      <c r="T378" t="str">
        <f t="shared" si="31"/>
        <v>rock</v>
      </c>
    </row>
    <row r="379" spans="1:20" x14ac:dyDescent="0.6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3">
        <f t="shared" si="35"/>
        <v>10.257545271629779</v>
      </c>
      <c r="G379" t="s">
        <v>14</v>
      </c>
      <c r="H379">
        <v>127</v>
      </c>
      <c r="I379" s="6">
        <f t="shared" si="32"/>
        <v>40.14173228346457</v>
      </c>
      <c r="J379" t="s">
        <v>21</v>
      </c>
      <c r="K379" t="s">
        <v>22</v>
      </c>
      <c r="L379">
        <v>1571720400</v>
      </c>
      <c r="M379" s="7">
        <f t="shared" si="33"/>
        <v>43760.208333333328</v>
      </c>
      <c r="N379">
        <v>1572933600</v>
      </c>
      <c r="O379" s="7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0"/>
        <v>theater</v>
      </c>
      <c r="T379" t="str">
        <f t="shared" si="31"/>
        <v>plays</v>
      </c>
    </row>
    <row r="380" spans="1:20" x14ac:dyDescent="0.6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3">
        <f t="shared" si="35"/>
        <v>13.962962962962964</v>
      </c>
      <c r="G380" t="s">
        <v>14</v>
      </c>
      <c r="H380">
        <v>355</v>
      </c>
      <c r="I380" s="6">
        <f t="shared" si="32"/>
        <v>70.090140845070422</v>
      </c>
      <c r="J380" t="s">
        <v>21</v>
      </c>
      <c r="K380" t="s">
        <v>22</v>
      </c>
      <c r="L380">
        <v>1526878800</v>
      </c>
      <c r="M380" s="7">
        <f t="shared" si="33"/>
        <v>43241.208333333328</v>
      </c>
      <c r="N380">
        <v>1530162000</v>
      </c>
      <c r="O380" s="7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0"/>
        <v>film &amp; video</v>
      </c>
      <c r="T380" t="str">
        <f t="shared" si="31"/>
        <v>documentary</v>
      </c>
    </row>
    <row r="381" spans="1:20" x14ac:dyDescent="0.6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3">
        <f t="shared" si="35"/>
        <v>40.444444444444443</v>
      </c>
      <c r="G381" t="s">
        <v>14</v>
      </c>
      <c r="H381">
        <v>44</v>
      </c>
      <c r="I381" s="6">
        <f t="shared" si="32"/>
        <v>66.181818181818187</v>
      </c>
      <c r="J381" t="s">
        <v>40</v>
      </c>
      <c r="K381" t="s">
        <v>41</v>
      </c>
      <c r="L381">
        <v>1319691600</v>
      </c>
      <c r="M381" s="7">
        <f t="shared" si="33"/>
        <v>40843.208333333336</v>
      </c>
      <c r="N381">
        <v>1320904800</v>
      </c>
      <c r="O381" s="7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0"/>
        <v>theater</v>
      </c>
      <c r="T381" t="str">
        <f t="shared" si="31"/>
        <v>plays</v>
      </c>
    </row>
    <row r="382" spans="1:20" ht="31.2" x14ac:dyDescent="0.6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3">
        <f t="shared" si="35"/>
        <v>160.32</v>
      </c>
      <c r="G382" t="s">
        <v>20</v>
      </c>
      <c r="H382">
        <v>84</v>
      </c>
      <c r="I382" s="6">
        <f t="shared" si="32"/>
        <v>47.714285714285715</v>
      </c>
      <c r="J382" t="s">
        <v>21</v>
      </c>
      <c r="K382" t="s">
        <v>22</v>
      </c>
      <c r="L382">
        <v>1371963600</v>
      </c>
      <c r="M382" s="7">
        <f t="shared" si="33"/>
        <v>41448.208333333336</v>
      </c>
      <c r="N382">
        <v>1372395600</v>
      </c>
      <c r="O382" s="7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0"/>
        <v>theater</v>
      </c>
      <c r="T382" t="str">
        <f t="shared" si="31"/>
        <v>plays</v>
      </c>
    </row>
    <row r="383" spans="1:20" x14ac:dyDescent="0.6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3">
        <f t="shared" si="35"/>
        <v>183.9433962264151</v>
      </c>
      <c r="G383" t="s">
        <v>20</v>
      </c>
      <c r="H383">
        <v>155</v>
      </c>
      <c r="I383" s="6">
        <f t="shared" si="32"/>
        <v>62.896774193548389</v>
      </c>
      <c r="J383" t="s">
        <v>21</v>
      </c>
      <c r="K383" t="s">
        <v>22</v>
      </c>
      <c r="L383">
        <v>1433739600</v>
      </c>
      <c r="M383" s="7">
        <f t="shared" si="33"/>
        <v>42163.208333333328</v>
      </c>
      <c r="N383">
        <v>1437714000</v>
      </c>
      <c r="O383" s="7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0"/>
        <v>theater</v>
      </c>
      <c r="T383" t="str">
        <f t="shared" si="31"/>
        <v>plays</v>
      </c>
    </row>
    <row r="384" spans="1:20" ht="31.2" x14ac:dyDescent="0.6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3">
        <f t="shared" si="35"/>
        <v>63.769230769230766</v>
      </c>
      <c r="G384" t="s">
        <v>14</v>
      </c>
      <c r="H384">
        <v>67</v>
      </c>
      <c r="I384" s="6">
        <f t="shared" si="32"/>
        <v>86.611940298507463</v>
      </c>
      <c r="J384" t="s">
        <v>21</v>
      </c>
      <c r="K384" t="s">
        <v>22</v>
      </c>
      <c r="L384">
        <v>1508130000</v>
      </c>
      <c r="M384" s="7">
        <f t="shared" si="33"/>
        <v>43024.208333333328</v>
      </c>
      <c r="N384">
        <v>1509771600</v>
      </c>
      <c r="O384" s="7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0"/>
        <v>photography</v>
      </c>
      <c r="T384" t="str">
        <f t="shared" si="31"/>
        <v>photography books</v>
      </c>
    </row>
    <row r="385" spans="1:20" x14ac:dyDescent="0.6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3">
        <f t="shared" si="35"/>
        <v>225.38095238095238</v>
      </c>
      <c r="G385" t="s">
        <v>20</v>
      </c>
      <c r="H385">
        <v>189</v>
      </c>
      <c r="I385" s="6">
        <f t="shared" si="32"/>
        <v>75.126984126984127</v>
      </c>
      <c r="J385" t="s">
        <v>21</v>
      </c>
      <c r="K385" t="s">
        <v>22</v>
      </c>
      <c r="L385">
        <v>1550037600</v>
      </c>
      <c r="M385" s="7">
        <f t="shared" si="33"/>
        <v>43509.25</v>
      </c>
      <c r="N385">
        <v>1550556000</v>
      </c>
      <c r="O385" s="7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0"/>
        <v>food</v>
      </c>
      <c r="T385" t="str">
        <f t="shared" si="31"/>
        <v>food trucks</v>
      </c>
    </row>
    <row r="386" spans="1:20" x14ac:dyDescent="0.6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3">
        <f t="shared" si="35"/>
        <v>172.00961538461539</v>
      </c>
      <c r="G386" t="s">
        <v>20</v>
      </c>
      <c r="H386">
        <v>4799</v>
      </c>
      <c r="I386" s="6">
        <f t="shared" si="32"/>
        <v>41.004167534903104</v>
      </c>
      <c r="J386" t="s">
        <v>21</v>
      </c>
      <c r="K386" t="s">
        <v>22</v>
      </c>
      <c r="L386">
        <v>1486706400</v>
      </c>
      <c r="M386" s="7">
        <f t="shared" si="33"/>
        <v>42776.25</v>
      </c>
      <c r="N386">
        <v>1489039200</v>
      </c>
      <c r="O386" s="7">
        <f t="shared" si="34"/>
        <v>42803.25</v>
      </c>
      <c r="P386" t="b">
        <v>1</v>
      </c>
      <c r="Q386" t="b">
        <v>1</v>
      </c>
      <c r="R386" t="s">
        <v>42</v>
      </c>
      <c r="S386" t="str">
        <f t="shared" ref="S386:S449" si="36">IF(ISNUMBER(SEARCH("theater",R386)),"theater",IF(ISNUMBER(SEARCH("technology",R386)),"technology",IF(ISNUMBER(SEARCH("technology",R386)),"technology",IF(ISNUMBER(SEARCH("food",R386)),"food",IF(ISNUMBER(SEARCH("film &amp; video",R386)),"film &amp; video",IF(ISNUMBER(SEARCH("music",R386)),"music",IF(I402=2,TRUE,IF(ISNUMBER(SEARCH("publishing",R386)),"publishing",IF(I402=2,TRUE,IF(ISNUMBER(SEARCH("games",R386)),"games",IF(I402=2,TRUE,IF(ISNUMBER(SEARCH("photography",R386)),"photography","HOUSE"))))))))))))</f>
        <v>film &amp; video</v>
      </c>
      <c r="T386" t="str">
        <f t="shared" ref="T386:T449" si="37">IF(ISNUMBER(SEARCH("indie rock",R386)),"indie rock",IF(ISNUMBER(SEARCH("web",R386)),"web",IF(ISNUMBER(SEARCH("plays",R386)),"plays",IF(ISNUMBER(SEARCH("food trucks",R386)),"food trucks",IF(ISNUMBER(SEARCH("documentary",R386)),"documentary",IF(ISNUMBER(SEARCH("electric music",R386)),"electrice music",IF(ISNUMBER(SEARCH("drama",R386)),"drama",IF(ISNUMBER(SEARCH("rock",R386)),"rock",IF(ISNUMBER(SEARCH("translations",R386)),"translations",IF(ISNUMBER(SEARCH("wearables",R386)),"wearables",IF(ISNUMBER(SEARCH("nonfiction",R386)),"nonfiction",IF(ISNUMBER(SEARCH("animation",R386)),"animation",IF(ISNUMBER(SEARCH("shorts",R386)),"shorts",IF(ISNUMBER(SEARCH("television",R386)),"television",IF(ISNUMBER(SEARCH("fiction",R386)),"fiction",IF(ISNUMBER(SEARCH("photography books",R386)),"photography books",IF(ISNUMBER(SEARCH("video games",R386)),"video games",IF(ISNUMBER(SEARCH("mobile games",R386)),"mobile games",IF(ISNUMBER(SEARCH("radio &amp; podcasts",R386)),"radio &amp; podcasts",IF(ISNUMBER(SEARCH("jazz",R386)),"jazz",IF(ISNUMBER(SEARCH("metal",R386)),"metal",IF(ISNUMBER(SEARCH("world music",R386)),"world music",IF(ISNUMBER(SEARCH("audio",R386)),"audio","HOUSE")))))))))))))))))))))))</f>
        <v>documentary</v>
      </c>
    </row>
    <row r="387" spans="1:20" ht="31.2" x14ac:dyDescent="0.6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3">
        <f t="shared" si="35"/>
        <v>146.16709511568124</v>
      </c>
      <c r="G387" t="s">
        <v>20</v>
      </c>
      <c r="H387">
        <v>1137</v>
      </c>
      <c r="I387" s="6">
        <f t="shared" ref="I387:I450" si="38">IF(H387=0,0,E387/H387)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39">(((L387/60)/60)/24)+DATE(1970,1,1)</f>
        <v>43553.208333333328</v>
      </c>
      <c r="N387">
        <v>1556600400</v>
      </c>
      <c r="O387" s="7">
        <f t="shared" ref="O387:O450" si="40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si="37"/>
        <v>nonfiction</v>
      </c>
    </row>
    <row r="388" spans="1:20" ht="31.2" x14ac:dyDescent="0.6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3">
        <f t="shared" ref="F388:F451" si="41">E388/D388*100</f>
        <v>76.42361623616236</v>
      </c>
      <c r="G388" t="s">
        <v>14</v>
      </c>
      <c r="H388">
        <v>1068</v>
      </c>
      <c r="I388" s="6">
        <f t="shared" si="38"/>
        <v>96.960674157303373</v>
      </c>
      <c r="J388" t="s">
        <v>21</v>
      </c>
      <c r="K388" t="s">
        <v>22</v>
      </c>
      <c r="L388">
        <v>1277528400</v>
      </c>
      <c r="M388" s="7">
        <f t="shared" si="39"/>
        <v>40355.208333333336</v>
      </c>
      <c r="N388">
        <v>1278565200</v>
      </c>
      <c r="O388" s="7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36"/>
        <v>theater</v>
      </c>
      <c r="T388" t="str">
        <f t="shared" si="37"/>
        <v>plays</v>
      </c>
    </row>
    <row r="389" spans="1:20" x14ac:dyDescent="0.6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3">
        <f t="shared" si="41"/>
        <v>39.261467889908261</v>
      </c>
      <c r="G389" t="s">
        <v>14</v>
      </c>
      <c r="H389">
        <v>424</v>
      </c>
      <c r="I389" s="6">
        <f t="shared" si="38"/>
        <v>100.93160377358491</v>
      </c>
      <c r="J389" t="s">
        <v>21</v>
      </c>
      <c r="K389" t="s">
        <v>22</v>
      </c>
      <c r="L389">
        <v>1339477200</v>
      </c>
      <c r="M389" s="7">
        <f t="shared" si="39"/>
        <v>41072.208333333336</v>
      </c>
      <c r="N389">
        <v>1339909200</v>
      </c>
      <c r="O389" s="7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36"/>
        <v>technology</v>
      </c>
      <c r="T389" t="str">
        <f t="shared" si="37"/>
        <v>wearables</v>
      </c>
    </row>
    <row r="390" spans="1:20" x14ac:dyDescent="0.6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3">
        <f t="shared" si="41"/>
        <v>11.270034843205574</v>
      </c>
      <c r="G390" t="s">
        <v>74</v>
      </c>
      <c r="H390">
        <v>145</v>
      </c>
      <c r="I390" s="6">
        <f t="shared" si="38"/>
        <v>89.227586206896547</v>
      </c>
      <c r="J390" t="s">
        <v>98</v>
      </c>
      <c r="K390" t="s">
        <v>99</v>
      </c>
      <c r="L390">
        <v>1325656800</v>
      </c>
      <c r="M390" s="7">
        <f t="shared" si="39"/>
        <v>40912.25</v>
      </c>
      <c r="N390">
        <v>1325829600</v>
      </c>
      <c r="O390" s="7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36"/>
        <v>music</v>
      </c>
      <c r="T390" t="str">
        <f t="shared" si="37"/>
        <v>indie rock</v>
      </c>
    </row>
    <row r="391" spans="1:20" x14ac:dyDescent="0.6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3">
        <f t="shared" si="41"/>
        <v>122.11084337349398</v>
      </c>
      <c r="G391" t="s">
        <v>20</v>
      </c>
      <c r="H391">
        <v>1152</v>
      </c>
      <c r="I391" s="6">
        <f t="shared" si="38"/>
        <v>87.979166666666671</v>
      </c>
      <c r="J391" t="s">
        <v>21</v>
      </c>
      <c r="K391" t="s">
        <v>22</v>
      </c>
      <c r="L391">
        <v>1288242000</v>
      </c>
      <c r="M391" s="7">
        <f t="shared" si="39"/>
        <v>40479.208333333336</v>
      </c>
      <c r="N391">
        <v>1290578400</v>
      </c>
      <c r="O391" s="7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36"/>
        <v>theater</v>
      </c>
      <c r="T391" t="str">
        <f t="shared" si="37"/>
        <v>plays</v>
      </c>
    </row>
    <row r="392" spans="1:20" x14ac:dyDescent="0.6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3">
        <f t="shared" si="41"/>
        <v>186.54166666666669</v>
      </c>
      <c r="G392" t="s">
        <v>20</v>
      </c>
      <c r="H392">
        <v>50</v>
      </c>
      <c r="I392" s="6">
        <f t="shared" si="38"/>
        <v>89.54</v>
      </c>
      <c r="J392" t="s">
        <v>21</v>
      </c>
      <c r="K392" t="s">
        <v>22</v>
      </c>
      <c r="L392">
        <v>1379048400</v>
      </c>
      <c r="M392" s="7">
        <f t="shared" si="39"/>
        <v>41530.208333333336</v>
      </c>
      <c r="N392">
        <v>1380344400</v>
      </c>
      <c r="O392" s="7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36"/>
        <v>photography</v>
      </c>
      <c r="T392" t="str">
        <f t="shared" si="37"/>
        <v>photography books</v>
      </c>
    </row>
    <row r="393" spans="1:20" x14ac:dyDescent="0.6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3">
        <f t="shared" si="41"/>
        <v>7.2731788079470201</v>
      </c>
      <c r="G393" t="s">
        <v>14</v>
      </c>
      <c r="H393">
        <v>151</v>
      </c>
      <c r="I393" s="6">
        <f t="shared" si="38"/>
        <v>29.09271523178808</v>
      </c>
      <c r="J393" t="s">
        <v>21</v>
      </c>
      <c r="K393" t="s">
        <v>22</v>
      </c>
      <c r="L393">
        <v>1389679200</v>
      </c>
      <c r="M393" s="7">
        <f t="shared" si="39"/>
        <v>41653.25</v>
      </c>
      <c r="N393">
        <v>1389852000</v>
      </c>
      <c r="O393" s="7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36"/>
        <v>publishing</v>
      </c>
      <c r="T393" t="str">
        <f t="shared" si="37"/>
        <v>nonfiction</v>
      </c>
    </row>
    <row r="394" spans="1:20" ht="31.2" x14ac:dyDescent="0.6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3">
        <f t="shared" si="41"/>
        <v>65.642371234207957</v>
      </c>
      <c r="G394" t="s">
        <v>14</v>
      </c>
      <c r="H394">
        <v>1608</v>
      </c>
      <c r="I394" s="6">
        <f t="shared" si="38"/>
        <v>42.006218905472636</v>
      </c>
      <c r="J394" t="s">
        <v>21</v>
      </c>
      <c r="K394" t="s">
        <v>22</v>
      </c>
      <c r="L394">
        <v>1294293600</v>
      </c>
      <c r="M394" s="7">
        <f t="shared" si="39"/>
        <v>40549.25</v>
      </c>
      <c r="N394">
        <v>1294466400</v>
      </c>
      <c r="O394" s="7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36"/>
        <v>technology</v>
      </c>
      <c r="T394" t="str">
        <f t="shared" si="37"/>
        <v>wearables</v>
      </c>
    </row>
    <row r="395" spans="1:20" x14ac:dyDescent="0.6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3">
        <f t="shared" si="41"/>
        <v>228.96178343949046</v>
      </c>
      <c r="G395" t="s">
        <v>20</v>
      </c>
      <c r="H395">
        <v>3059</v>
      </c>
      <c r="I395" s="6">
        <f t="shared" si="38"/>
        <v>47.004903563255965</v>
      </c>
      <c r="J395" t="s">
        <v>15</v>
      </c>
      <c r="K395" t="s">
        <v>16</v>
      </c>
      <c r="L395">
        <v>1500267600</v>
      </c>
      <c r="M395" s="7">
        <f t="shared" si="39"/>
        <v>42933.208333333328</v>
      </c>
      <c r="N395">
        <v>1500354000</v>
      </c>
      <c r="O395" s="7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36"/>
        <v>music</v>
      </c>
      <c r="T395" t="str">
        <f t="shared" si="37"/>
        <v>jazz</v>
      </c>
    </row>
    <row r="396" spans="1:20" x14ac:dyDescent="0.6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3">
        <f t="shared" si="41"/>
        <v>469.37499999999994</v>
      </c>
      <c r="G396" t="s">
        <v>20</v>
      </c>
      <c r="H396">
        <v>34</v>
      </c>
      <c r="I396" s="6">
        <f t="shared" si="38"/>
        <v>110.44117647058823</v>
      </c>
      <c r="J396" t="s">
        <v>21</v>
      </c>
      <c r="K396" t="s">
        <v>22</v>
      </c>
      <c r="L396">
        <v>1375074000</v>
      </c>
      <c r="M396" s="7">
        <f t="shared" si="39"/>
        <v>41484.208333333336</v>
      </c>
      <c r="N396">
        <v>1375938000</v>
      </c>
      <c r="O396" s="7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36"/>
        <v>film &amp; video</v>
      </c>
      <c r="T396" t="str">
        <f t="shared" si="37"/>
        <v>documentary</v>
      </c>
    </row>
    <row r="397" spans="1:20" ht="31.2" x14ac:dyDescent="0.6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3">
        <f t="shared" si="41"/>
        <v>130.11267605633802</v>
      </c>
      <c r="G397" t="s">
        <v>20</v>
      </c>
      <c r="H397">
        <v>220</v>
      </c>
      <c r="I397" s="6">
        <f t="shared" si="38"/>
        <v>41.990909090909092</v>
      </c>
      <c r="J397" t="s">
        <v>21</v>
      </c>
      <c r="K397" t="s">
        <v>22</v>
      </c>
      <c r="L397">
        <v>1323324000</v>
      </c>
      <c r="M397" s="7">
        <f t="shared" si="39"/>
        <v>40885.25</v>
      </c>
      <c r="N397">
        <v>1323410400</v>
      </c>
      <c r="O397" s="7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36"/>
        <v>theater</v>
      </c>
      <c r="T397" t="str">
        <f t="shared" si="37"/>
        <v>plays</v>
      </c>
    </row>
    <row r="398" spans="1:20" x14ac:dyDescent="0.6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3">
        <f t="shared" si="41"/>
        <v>167.05422993492408</v>
      </c>
      <c r="G398" t="s">
        <v>20</v>
      </c>
      <c r="H398">
        <v>1604</v>
      </c>
      <c r="I398" s="6">
        <f t="shared" si="38"/>
        <v>48.012468827930178</v>
      </c>
      <c r="J398" t="s">
        <v>26</v>
      </c>
      <c r="K398" t="s">
        <v>27</v>
      </c>
      <c r="L398">
        <v>1538715600</v>
      </c>
      <c r="M398" s="7">
        <f t="shared" si="39"/>
        <v>43378.208333333328</v>
      </c>
      <c r="N398">
        <v>1539406800</v>
      </c>
      <c r="O398" s="7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36"/>
        <v>film &amp; video</v>
      </c>
      <c r="T398" t="str">
        <f t="shared" si="37"/>
        <v>drama</v>
      </c>
    </row>
    <row r="399" spans="1:20" x14ac:dyDescent="0.6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3">
        <f t="shared" si="41"/>
        <v>173.8641975308642</v>
      </c>
      <c r="G399" t="s">
        <v>20</v>
      </c>
      <c r="H399">
        <v>454</v>
      </c>
      <c r="I399" s="6">
        <f t="shared" si="38"/>
        <v>31.019823788546255</v>
      </c>
      <c r="J399" t="s">
        <v>21</v>
      </c>
      <c r="K399" t="s">
        <v>22</v>
      </c>
      <c r="L399">
        <v>1369285200</v>
      </c>
      <c r="M399" s="7">
        <f t="shared" si="39"/>
        <v>41417.208333333336</v>
      </c>
      <c r="N399">
        <v>1369803600</v>
      </c>
      <c r="O399" s="7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36"/>
        <v>music</v>
      </c>
      <c r="T399" t="str">
        <f t="shared" si="37"/>
        <v>rock</v>
      </c>
    </row>
    <row r="400" spans="1:20" x14ac:dyDescent="0.6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3">
        <f t="shared" si="41"/>
        <v>717.76470588235293</v>
      </c>
      <c r="G400" t="s">
        <v>20</v>
      </c>
      <c r="H400">
        <v>123</v>
      </c>
      <c r="I400" s="6">
        <f t="shared" si="38"/>
        <v>99.203252032520325</v>
      </c>
      <c r="J400" t="s">
        <v>107</v>
      </c>
      <c r="K400" t="s">
        <v>108</v>
      </c>
      <c r="L400">
        <v>1525755600</v>
      </c>
      <c r="M400" s="7">
        <f t="shared" si="39"/>
        <v>43228.208333333328</v>
      </c>
      <c r="N400">
        <v>1525928400</v>
      </c>
      <c r="O400" s="7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36"/>
        <v>film &amp; video</v>
      </c>
      <c r="T400" t="str">
        <f t="shared" si="37"/>
        <v>animation</v>
      </c>
    </row>
    <row r="401" spans="1:20" x14ac:dyDescent="0.6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3">
        <f t="shared" si="41"/>
        <v>63.850976361767728</v>
      </c>
      <c r="G401" t="s">
        <v>14</v>
      </c>
      <c r="H401">
        <v>941</v>
      </c>
      <c r="I401" s="6">
        <f t="shared" si="38"/>
        <v>66.022316684378325</v>
      </c>
      <c r="J401" t="s">
        <v>21</v>
      </c>
      <c r="K401" t="s">
        <v>22</v>
      </c>
      <c r="L401">
        <v>1296626400</v>
      </c>
      <c r="M401" s="7">
        <f t="shared" si="39"/>
        <v>40576.25</v>
      </c>
      <c r="N401">
        <v>1297231200</v>
      </c>
      <c r="O401" s="7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36"/>
        <v>music</v>
      </c>
      <c r="T401" t="str">
        <f t="shared" si="37"/>
        <v>indie rock</v>
      </c>
    </row>
    <row r="402" spans="1:20" ht="31.2" x14ac:dyDescent="0.6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3">
        <f t="shared" si="41"/>
        <v>2</v>
      </c>
      <c r="G402" t="s">
        <v>14</v>
      </c>
      <c r="H402">
        <v>1</v>
      </c>
      <c r="I402" s="6">
        <f t="shared" si="38"/>
        <v>2</v>
      </c>
      <c r="J402" t="s">
        <v>21</v>
      </c>
      <c r="K402" t="s">
        <v>22</v>
      </c>
      <c r="L402">
        <v>1376629200</v>
      </c>
      <c r="M402" s="7">
        <f t="shared" si="39"/>
        <v>41502.208333333336</v>
      </c>
      <c r="N402">
        <v>1378530000</v>
      </c>
      <c r="O402" s="7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36"/>
        <v>photography</v>
      </c>
      <c r="T402" t="str">
        <f t="shared" si="37"/>
        <v>photography books</v>
      </c>
    </row>
    <row r="403" spans="1:20" x14ac:dyDescent="0.6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3">
        <f t="shared" si="41"/>
        <v>1530.2222222222222</v>
      </c>
      <c r="G403" t="s">
        <v>20</v>
      </c>
      <c r="H403">
        <v>299</v>
      </c>
      <c r="I403" s="6">
        <f t="shared" si="38"/>
        <v>46.060200668896321</v>
      </c>
      <c r="J403" t="s">
        <v>21</v>
      </c>
      <c r="K403" t="s">
        <v>22</v>
      </c>
      <c r="L403">
        <v>1572152400</v>
      </c>
      <c r="M403" s="7">
        <f t="shared" si="39"/>
        <v>43765.208333333328</v>
      </c>
      <c r="N403">
        <v>1572152400</v>
      </c>
      <c r="O403" s="7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36"/>
        <v>theater</v>
      </c>
      <c r="T403" t="str">
        <f t="shared" si="37"/>
        <v>plays</v>
      </c>
    </row>
    <row r="404" spans="1:20" x14ac:dyDescent="0.6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3">
        <f t="shared" si="41"/>
        <v>40.356164383561641</v>
      </c>
      <c r="G404" t="s">
        <v>14</v>
      </c>
      <c r="H404">
        <v>40</v>
      </c>
      <c r="I404" s="6">
        <f t="shared" si="38"/>
        <v>73.650000000000006</v>
      </c>
      <c r="J404" t="s">
        <v>21</v>
      </c>
      <c r="K404" t="s">
        <v>22</v>
      </c>
      <c r="L404">
        <v>1325829600</v>
      </c>
      <c r="M404" s="7">
        <f t="shared" si="39"/>
        <v>40914.25</v>
      </c>
      <c r="N404">
        <v>1329890400</v>
      </c>
      <c r="O404" s="7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36"/>
        <v>film &amp; video</v>
      </c>
      <c r="T404" t="str">
        <f t="shared" si="37"/>
        <v>shorts</v>
      </c>
    </row>
    <row r="405" spans="1:20" x14ac:dyDescent="0.6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3">
        <f t="shared" si="41"/>
        <v>86.220633299284984</v>
      </c>
      <c r="G405" t="s">
        <v>14</v>
      </c>
      <c r="H405">
        <v>3015</v>
      </c>
      <c r="I405" s="6">
        <f t="shared" si="38"/>
        <v>55.99336650082919</v>
      </c>
      <c r="J405" t="s">
        <v>15</v>
      </c>
      <c r="K405" t="s">
        <v>16</v>
      </c>
      <c r="L405">
        <v>1273640400</v>
      </c>
      <c r="M405" s="7">
        <f t="shared" si="39"/>
        <v>40310.208333333336</v>
      </c>
      <c r="N405">
        <v>1276750800</v>
      </c>
      <c r="O405" s="7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36"/>
        <v>theater</v>
      </c>
      <c r="T405" t="str">
        <f t="shared" si="37"/>
        <v>plays</v>
      </c>
    </row>
    <row r="406" spans="1:20" x14ac:dyDescent="0.6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3">
        <f t="shared" si="41"/>
        <v>315.58486707566465</v>
      </c>
      <c r="G406" t="s">
        <v>20</v>
      </c>
      <c r="H406">
        <v>2237</v>
      </c>
      <c r="I406" s="6">
        <f t="shared" si="38"/>
        <v>68.985695127402778</v>
      </c>
      <c r="J406" t="s">
        <v>21</v>
      </c>
      <c r="K406" t="s">
        <v>22</v>
      </c>
      <c r="L406">
        <v>1510639200</v>
      </c>
      <c r="M406" s="7">
        <f t="shared" si="39"/>
        <v>43053.25</v>
      </c>
      <c r="N406">
        <v>1510898400</v>
      </c>
      <c r="O406" s="7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36"/>
        <v>theater</v>
      </c>
      <c r="T406" t="str">
        <f t="shared" si="37"/>
        <v>plays</v>
      </c>
    </row>
    <row r="407" spans="1:20" x14ac:dyDescent="0.6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3">
        <f t="shared" si="41"/>
        <v>89.618243243243242</v>
      </c>
      <c r="G407" t="s">
        <v>14</v>
      </c>
      <c r="H407">
        <v>435</v>
      </c>
      <c r="I407" s="6">
        <f t="shared" si="38"/>
        <v>60.981609195402299</v>
      </c>
      <c r="J407" t="s">
        <v>21</v>
      </c>
      <c r="K407" t="s">
        <v>22</v>
      </c>
      <c r="L407">
        <v>1528088400</v>
      </c>
      <c r="M407" s="7">
        <f t="shared" si="39"/>
        <v>43255.208333333328</v>
      </c>
      <c r="N407">
        <v>1532408400</v>
      </c>
      <c r="O407" s="7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36"/>
        <v>theater</v>
      </c>
      <c r="T407" t="str">
        <f t="shared" si="37"/>
        <v>plays</v>
      </c>
    </row>
    <row r="408" spans="1:20" x14ac:dyDescent="0.6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3">
        <f t="shared" si="41"/>
        <v>182.14503816793894</v>
      </c>
      <c r="G408" t="s">
        <v>20</v>
      </c>
      <c r="H408">
        <v>645</v>
      </c>
      <c r="I408" s="6">
        <f t="shared" si="38"/>
        <v>110.98139534883721</v>
      </c>
      <c r="J408" t="s">
        <v>21</v>
      </c>
      <c r="K408" t="s">
        <v>22</v>
      </c>
      <c r="L408">
        <v>1359525600</v>
      </c>
      <c r="M408" s="7">
        <f t="shared" si="39"/>
        <v>41304.25</v>
      </c>
      <c r="N408">
        <v>1360562400</v>
      </c>
      <c r="O408" s="7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36"/>
        <v>film &amp; video</v>
      </c>
      <c r="T408" t="str">
        <f t="shared" si="37"/>
        <v>documentary</v>
      </c>
    </row>
    <row r="409" spans="1:20" x14ac:dyDescent="0.6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3">
        <f t="shared" si="41"/>
        <v>355.88235294117646</v>
      </c>
      <c r="G409" t="s">
        <v>20</v>
      </c>
      <c r="H409">
        <v>484</v>
      </c>
      <c r="I409" s="6">
        <f t="shared" si="38"/>
        <v>25</v>
      </c>
      <c r="J409" t="s">
        <v>36</v>
      </c>
      <c r="K409" t="s">
        <v>37</v>
      </c>
      <c r="L409">
        <v>1570942800</v>
      </c>
      <c r="M409" s="7">
        <f t="shared" si="39"/>
        <v>43751.208333333328</v>
      </c>
      <c r="N409">
        <v>1571547600</v>
      </c>
      <c r="O409" s="7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36"/>
        <v>theater</v>
      </c>
      <c r="T409" t="str">
        <f t="shared" si="37"/>
        <v>plays</v>
      </c>
    </row>
    <row r="410" spans="1:20" x14ac:dyDescent="0.6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3">
        <f t="shared" si="41"/>
        <v>131.83695652173913</v>
      </c>
      <c r="G410" t="s">
        <v>20</v>
      </c>
      <c r="H410">
        <v>154</v>
      </c>
      <c r="I410" s="6">
        <f t="shared" si="38"/>
        <v>78.759740259740255</v>
      </c>
      <c r="J410" t="s">
        <v>15</v>
      </c>
      <c r="K410" t="s">
        <v>16</v>
      </c>
      <c r="L410">
        <v>1466398800</v>
      </c>
      <c r="M410" s="7">
        <f t="shared" si="39"/>
        <v>42541.208333333328</v>
      </c>
      <c r="N410">
        <v>1468126800</v>
      </c>
      <c r="O410" s="7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36"/>
        <v>film &amp; video</v>
      </c>
      <c r="T410" t="str">
        <f t="shared" si="37"/>
        <v>documentary</v>
      </c>
    </row>
    <row r="411" spans="1:20" x14ac:dyDescent="0.6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3">
        <f t="shared" si="41"/>
        <v>46.315634218289084</v>
      </c>
      <c r="G411" t="s">
        <v>14</v>
      </c>
      <c r="H411">
        <v>714</v>
      </c>
      <c r="I411" s="6">
        <f t="shared" si="38"/>
        <v>87.960784313725483</v>
      </c>
      <c r="J411" t="s">
        <v>21</v>
      </c>
      <c r="K411" t="s">
        <v>22</v>
      </c>
      <c r="L411">
        <v>1492491600</v>
      </c>
      <c r="M411" s="7">
        <f t="shared" si="39"/>
        <v>42843.208333333328</v>
      </c>
      <c r="N411">
        <v>1492837200</v>
      </c>
      <c r="O411" s="7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36"/>
        <v>music</v>
      </c>
      <c r="T411" t="str">
        <f t="shared" si="37"/>
        <v>rock</v>
      </c>
    </row>
    <row r="412" spans="1:20" x14ac:dyDescent="0.6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3">
        <f t="shared" si="41"/>
        <v>36.132726089785294</v>
      </c>
      <c r="G412" t="s">
        <v>47</v>
      </c>
      <c r="H412">
        <v>1111</v>
      </c>
      <c r="I412" s="6">
        <f t="shared" si="38"/>
        <v>49.987398739873989</v>
      </c>
      <c r="J412" t="s">
        <v>21</v>
      </c>
      <c r="K412" t="s">
        <v>22</v>
      </c>
      <c r="L412">
        <v>1430197200</v>
      </c>
      <c r="M412" s="7">
        <f t="shared" si="39"/>
        <v>42122.208333333328</v>
      </c>
      <c r="N412">
        <v>1430197200</v>
      </c>
      <c r="O412" s="7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36"/>
        <v>games</v>
      </c>
      <c r="T412" t="str">
        <f t="shared" si="37"/>
        <v>mobile games</v>
      </c>
    </row>
    <row r="413" spans="1:20" x14ac:dyDescent="0.6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3">
        <f t="shared" si="41"/>
        <v>104.62820512820512</v>
      </c>
      <c r="G413" t="s">
        <v>20</v>
      </c>
      <c r="H413">
        <v>82</v>
      </c>
      <c r="I413" s="6">
        <f t="shared" si="38"/>
        <v>99.524390243902445</v>
      </c>
      <c r="J413" t="s">
        <v>21</v>
      </c>
      <c r="K413" t="s">
        <v>22</v>
      </c>
      <c r="L413">
        <v>1496034000</v>
      </c>
      <c r="M413" s="7">
        <f t="shared" si="39"/>
        <v>42884.208333333328</v>
      </c>
      <c r="N413">
        <v>1496206800</v>
      </c>
      <c r="O413" s="7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36"/>
        <v>theater</v>
      </c>
      <c r="T413" t="str">
        <f t="shared" si="37"/>
        <v>plays</v>
      </c>
    </row>
    <row r="414" spans="1:20" x14ac:dyDescent="0.6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3">
        <f t="shared" si="41"/>
        <v>668.85714285714289</v>
      </c>
      <c r="G414" t="s">
        <v>20</v>
      </c>
      <c r="H414">
        <v>134</v>
      </c>
      <c r="I414" s="6">
        <f t="shared" si="38"/>
        <v>104.82089552238806</v>
      </c>
      <c r="J414" t="s">
        <v>21</v>
      </c>
      <c r="K414" t="s">
        <v>22</v>
      </c>
      <c r="L414">
        <v>1388728800</v>
      </c>
      <c r="M414" s="7">
        <f t="shared" si="39"/>
        <v>41642.25</v>
      </c>
      <c r="N414">
        <v>1389592800</v>
      </c>
      <c r="O414" s="7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36"/>
        <v>publishing</v>
      </c>
      <c r="T414" t="str">
        <f t="shared" si="37"/>
        <v>fiction</v>
      </c>
    </row>
    <row r="415" spans="1:20" x14ac:dyDescent="0.6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3">
        <f t="shared" si="41"/>
        <v>62.072823218997364</v>
      </c>
      <c r="G415" t="s">
        <v>47</v>
      </c>
      <c r="H415">
        <v>1089</v>
      </c>
      <c r="I415" s="6">
        <f t="shared" si="38"/>
        <v>108.01469237832875</v>
      </c>
      <c r="J415" t="s">
        <v>21</v>
      </c>
      <c r="K415" t="s">
        <v>22</v>
      </c>
      <c r="L415">
        <v>1543298400</v>
      </c>
      <c r="M415" s="7">
        <f t="shared" si="39"/>
        <v>43431.25</v>
      </c>
      <c r="N415">
        <v>1545631200</v>
      </c>
      <c r="O415" s="7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36"/>
        <v>film &amp; video</v>
      </c>
      <c r="T415" t="str">
        <f t="shared" si="37"/>
        <v>animation</v>
      </c>
    </row>
    <row r="416" spans="1:20" x14ac:dyDescent="0.6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3">
        <f t="shared" si="41"/>
        <v>84.699787460148784</v>
      </c>
      <c r="G416" t="s">
        <v>14</v>
      </c>
      <c r="H416">
        <v>5497</v>
      </c>
      <c r="I416" s="6">
        <f t="shared" si="38"/>
        <v>28.998544660724033</v>
      </c>
      <c r="J416" t="s">
        <v>21</v>
      </c>
      <c r="K416" t="s">
        <v>22</v>
      </c>
      <c r="L416">
        <v>1271739600</v>
      </c>
      <c r="M416" s="7">
        <f t="shared" si="39"/>
        <v>40288.208333333336</v>
      </c>
      <c r="N416">
        <v>1272430800</v>
      </c>
      <c r="O416" s="7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36"/>
        <v>food</v>
      </c>
      <c r="T416" t="str">
        <f t="shared" si="37"/>
        <v>food trucks</v>
      </c>
    </row>
    <row r="417" spans="1:20" x14ac:dyDescent="0.6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3">
        <f t="shared" si="41"/>
        <v>11.059030837004405</v>
      </c>
      <c r="G417" t="s">
        <v>14</v>
      </c>
      <c r="H417">
        <v>418</v>
      </c>
      <c r="I417" s="6">
        <f t="shared" si="38"/>
        <v>30.028708133971293</v>
      </c>
      <c r="J417" t="s">
        <v>21</v>
      </c>
      <c r="K417" t="s">
        <v>22</v>
      </c>
      <c r="L417">
        <v>1326434400</v>
      </c>
      <c r="M417" s="7">
        <f t="shared" si="39"/>
        <v>40921.25</v>
      </c>
      <c r="N417">
        <v>1327903200</v>
      </c>
      <c r="O417" s="7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36"/>
        <v>theater</v>
      </c>
      <c r="T417" t="str">
        <f t="shared" si="37"/>
        <v>plays</v>
      </c>
    </row>
    <row r="418" spans="1:20" ht="31.2" x14ac:dyDescent="0.6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3">
        <f t="shared" si="41"/>
        <v>43.838781575037146</v>
      </c>
      <c r="G418" t="s">
        <v>14</v>
      </c>
      <c r="H418">
        <v>1439</v>
      </c>
      <c r="I418" s="6">
        <f t="shared" si="38"/>
        <v>41.005559416261292</v>
      </c>
      <c r="J418" t="s">
        <v>21</v>
      </c>
      <c r="K418" t="s">
        <v>22</v>
      </c>
      <c r="L418">
        <v>1295244000</v>
      </c>
      <c r="M418" s="7">
        <f t="shared" si="39"/>
        <v>40560.25</v>
      </c>
      <c r="N418">
        <v>1296021600</v>
      </c>
      <c r="O418" s="7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36"/>
        <v>film &amp; video</v>
      </c>
      <c r="T418" t="str">
        <f t="shared" si="37"/>
        <v>documentary</v>
      </c>
    </row>
    <row r="419" spans="1:20" x14ac:dyDescent="0.6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3">
        <f t="shared" si="41"/>
        <v>55.470588235294116</v>
      </c>
      <c r="G419" t="s">
        <v>14</v>
      </c>
      <c r="H419">
        <v>15</v>
      </c>
      <c r="I419" s="6">
        <f t="shared" si="38"/>
        <v>62.866666666666667</v>
      </c>
      <c r="J419" t="s">
        <v>21</v>
      </c>
      <c r="K419" t="s">
        <v>22</v>
      </c>
      <c r="L419">
        <v>1541221200</v>
      </c>
      <c r="M419" s="7">
        <f t="shared" si="39"/>
        <v>43407.208333333328</v>
      </c>
      <c r="N419">
        <v>1543298400</v>
      </c>
      <c r="O419" s="7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36"/>
        <v>theater</v>
      </c>
      <c r="T419" t="str">
        <f t="shared" si="37"/>
        <v>plays</v>
      </c>
    </row>
    <row r="420" spans="1:20" x14ac:dyDescent="0.6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3">
        <f t="shared" si="41"/>
        <v>57.399511301160658</v>
      </c>
      <c r="G420" t="s">
        <v>14</v>
      </c>
      <c r="H420">
        <v>1999</v>
      </c>
      <c r="I420" s="6">
        <f t="shared" si="38"/>
        <v>47.005002501250623</v>
      </c>
      <c r="J420" t="s">
        <v>15</v>
      </c>
      <c r="K420" t="s">
        <v>16</v>
      </c>
      <c r="L420">
        <v>1336280400</v>
      </c>
      <c r="M420" s="7">
        <f t="shared" si="39"/>
        <v>41035.208333333336</v>
      </c>
      <c r="N420">
        <v>1336366800</v>
      </c>
      <c r="O420" s="7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36"/>
        <v>film &amp; video</v>
      </c>
      <c r="T420" t="str">
        <f t="shared" si="37"/>
        <v>documentary</v>
      </c>
    </row>
    <row r="421" spans="1:20" x14ac:dyDescent="0.6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3">
        <f t="shared" si="41"/>
        <v>123.43497363796135</v>
      </c>
      <c r="G421" t="s">
        <v>20</v>
      </c>
      <c r="H421">
        <v>5203</v>
      </c>
      <c r="I421" s="6">
        <f t="shared" si="38"/>
        <v>26.997693638285604</v>
      </c>
      <c r="J421" t="s">
        <v>21</v>
      </c>
      <c r="K421" t="s">
        <v>22</v>
      </c>
      <c r="L421">
        <v>1324533600</v>
      </c>
      <c r="M421" s="7">
        <f t="shared" si="39"/>
        <v>40899.25</v>
      </c>
      <c r="N421">
        <v>1325052000</v>
      </c>
      <c r="O421" s="7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36"/>
        <v>technology</v>
      </c>
      <c r="T421" t="str">
        <f t="shared" si="37"/>
        <v>web</v>
      </c>
    </row>
    <row r="422" spans="1:20" x14ac:dyDescent="0.6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3">
        <f t="shared" si="41"/>
        <v>128.46</v>
      </c>
      <c r="G422" t="s">
        <v>20</v>
      </c>
      <c r="H422">
        <v>94</v>
      </c>
      <c r="I422" s="6">
        <f t="shared" si="38"/>
        <v>68.329787234042556</v>
      </c>
      <c r="J422" t="s">
        <v>21</v>
      </c>
      <c r="K422" t="s">
        <v>22</v>
      </c>
      <c r="L422">
        <v>1498366800</v>
      </c>
      <c r="M422" s="7">
        <f t="shared" si="39"/>
        <v>42911.208333333328</v>
      </c>
      <c r="N422">
        <v>1499576400</v>
      </c>
      <c r="O422" s="7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36"/>
        <v>theater</v>
      </c>
      <c r="T422" t="str">
        <f t="shared" si="37"/>
        <v>plays</v>
      </c>
    </row>
    <row r="423" spans="1:20" x14ac:dyDescent="0.6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3">
        <f t="shared" si="41"/>
        <v>63.989361702127653</v>
      </c>
      <c r="G423" t="s">
        <v>14</v>
      </c>
      <c r="H423">
        <v>118</v>
      </c>
      <c r="I423" s="6">
        <f t="shared" si="38"/>
        <v>50.974576271186443</v>
      </c>
      <c r="J423" t="s">
        <v>21</v>
      </c>
      <c r="K423" t="s">
        <v>22</v>
      </c>
      <c r="L423">
        <v>1498712400</v>
      </c>
      <c r="M423" s="7">
        <f t="shared" si="39"/>
        <v>42915.208333333328</v>
      </c>
      <c r="N423">
        <v>1501304400</v>
      </c>
      <c r="O423" s="7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36"/>
        <v>technology</v>
      </c>
      <c r="T423" t="str">
        <f t="shared" si="37"/>
        <v>wearables</v>
      </c>
    </row>
    <row r="424" spans="1:20" ht="31.2" x14ac:dyDescent="0.6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3">
        <f t="shared" si="41"/>
        <v>127.29885057471265</v>
      </c>
      <c r="G424" t="s">
        <v>20</v>
      </c>
      <c r="H424">
        <v>205</v>
      </c>
      <c r="I424" s="6">
        <f t="shared" si="38"/>
        <v>54.024390243902438</v>
      </c>
      <c r="J424" t="s">
        <v>21</v>
      </c>
      <c r="K424" t="s">
        <v>22</v>
      </c>
      <c r="L424">
        <v>1271480400</v>
      </c>
      <c r="M424" s="7">
        <f t="shared" si="39"/>
        <v>40285.208333333336</v>
      </c>
      <c r="N424">
        <v>1273208400</v>
      </c>
      <c r="O424" s="7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36"/>
        <v>theater</v>
      </c>
      <c r="T424" t="str">
        <f t="shared" si="37"/>
        <v>plays</v>
      </c>
    </row>
    <row r="425" spans="1:20" x14ac:dyDescent="0.6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3">
        <f t="shared" si="41"/>
        <v>10.638024357239512</v>
      </c>
      <c r="G425" t="s">
        <v>14</v>
      </c>
      <c r="H425">
        <v>162</v>
      </c>
      <c r="I425" s="6">
        <f t="shared" si="38"/>
        <v>97.055555555555557</v>
      </c>
      <c r="J425" t="s">
        <v>21</v>
      </c>
      <c r="K425" t="s">
        <v>22</v>
      </c>
      <c r="L425">
        <v>1316667600</v>
      </c>
      <c r="M425" s="7">
        <f t="shared" si="39"/>
        <v>40808.208333333336</v>
      </c>
      <c r="N425">
        <v>1316840400</v>
      </c>
      <c r="O425" s="7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36"/>
        <v>food</v>
      </c>
      <c r="T425" t="str">
        <f t="shared" si="37"/>
        <v>food trucks</v>
      </c>
    </row>
    <row r="426" spans="1:20" x14ac:dyDescent="0.6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3">
        <f t="shared" si="41"/>
        <v>40.470588235294116</v>
      </c>
      <c r="G426" t="s">
        <v>14</v>
      </c>
      <c r="H426">
        <v>83</v>
      </c>
      <c r="I426" s="6">
        <f t="shared" si="38"/>
        <v>24.867469879518072</v>
      </c>
      <c r="J426" t="s">
        <v>21</v>
      </c>
      <c r="K426" t="s">
        <v>22</v>
      </c>
      <c r="L426">
        <v>1524027600</v>
      </c>
      <c r="M426" s="7">
        <f t="shared" si="39"/>
        <v>43208.208333333328</v>
      </c>
      <c r="N426">
        <v>1524546000</v>
      </c>
      <c r="O426" s="7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36"/>
        <v>music</v>
      </c>
      <c r="T426" t="str">
        <f t="shared" si="37"/>
        <v>indie rock</v>
      </c>
    </row>
    <row r="427" spans="1:20" x14ac:dyDescent="0.6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3">
        <f t="shared" si="41"/>
        <v>287.66666666666663</v>
      </c>
      <c r="G427" t="s">
        <v>20</v>
      </c>
      <c r="H427">
        <v>92</v>
      </c>
      <c r="I427" s="6">
        <f t="shared" si="38"/>
        <v>84.423913043478265</v>
      </c>
      <c r="J427" t="s">
        <v>21</v>
      </c>
      <c r="K427" t="s">
        <v>22</v>
      </c>
      <c r="L427">
        <v>1438059600</v>
      </c>
      <c r="M427" s="7">
        <f t="shared" si="39"/>
        <v>42213.208333333328</v>
      </c>
      <c r="N427">
        <v>1438578000</v>
      </c>
      <c r="O427" s="7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36"/>
        <v>photography</v>
      </c>
      <c r="T427" t="str">
        <f t="shared" si="37"/>
        <v>photography books</v>
      </c>
    </row>
    <row r="428" spans="1:20" x14ac:dyDescent="0.6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3">
        <f t="shared" si="41"/>
        <v>572.94444444444446</v>
      </c>
      <c r="G428" t="s">
        <v>20</v>
      </c>
      <c r="H428">
        <v>219</v>
      </c>
      <c r="I428" s="6">
        <f t="shared" si="38"/>
        <v>47.091324200913242</v>
      </c>
      <c r="J428" t="s">
        <v>21</v>
      </c>
      <c r="K428" t="s">
        <v>22</v>
      </c>
      <c r="L428">
        <v>1361944800</v>
      </c>
      <c r="M428" s="7">
        <f t="shared" si="39"/>
        <v>41332.25</v>
      </c>
      <c r="N428">
        <v>1362549600</v>
      </c>
      <c r="O428" s="7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36"/>
        <v>theater</v>
      </c>
      <c r="T428" t="str">
        <f t="shared" si="37"/>
        <v>plays</v>
      </c>
    </row>
    <row r="429" spans="1:20" x14ac:dyDescent="0.6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3">
        <f t="shared" si="41"/>
        <v>112.90429799426933</v>
      </c>
      <c r="G429" t="s">
        <v>20</v>
      </c>
      <c r="H429">
        <v>2526</v>
      </c>
      <c r="I429" s="6">
        <f t="shared" si="38"/>
        <v>77.996041171813147</v>
      </c>
      <c r="J429" t="s">
        <v>21</v>
      </c>
      <c r="K429" t="s">
        <v>22</v>
      </c>
      <c r="L429">
        <v>1410584400</v>
      </c>
      <c r="M429" s="7">
        <f t="shared" si="39"/>
        <v>41895.208333333336</v>
      </c>
      <c r="N429">
        <v>1413349200</v>
      </c>
      <c r="O429" s="7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36"/>
        <v>theater</v>
      </c>
      <c r="T429" t="str">
        <f t="shared" si="37"/>
        <v>plays</v>
      </c>
    </row>
    <row r="430" spans="1:20" x14ac:dyDescent="0.6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3">
        <f t="shared" si="41"/>
        <v>46.387573964497044</v>
      </c>
      <c r="G430" t="s">
        <v>14</v>
      </c>
      <c r="H430">
        <v>747</v>
      </c>
      <c r="I430" s="6">
        <f t="shared" si="38"/>
        <v>62.967871485943775</v>
      </c>
      <c r="J430" t="s">
        <v>21</v>
      </c>
      <c r="K430" t="s">
        <v>22</v>
      </c>
      <c r="L430">
        <v>1297404000</v>
      </c>
      <c r="M430" s="7">
        <f t="shared" si="39"/>
        <v>40585.25</v>
      </c>
      <c r="N430">
        <v>1298008800</v>
      </c>
      <c r="O430" s="7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36"/>
        <v>film &amp; video</v>
      </c>
      <c r="T430" t="str">
        <f t="shared" si="37"/>
        <v>animation</v>
      </c>
    </row>
    <row r="431" spans="1:20" x14ac:dyDescent="0.6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3">
        <f t="shared" si="41"/>
        <v>90.675916230366497</v>
      </c>
      <c r="G431" t="s">
        <v>74</v>
      </c>
      <c r="H431">
        <v>2138</v>
      </c>
      <c r="I431" s="6">
        <f t="shared" si="38"/>
        <v>81.006080449017773</v>
      </c>
      <c r="J431" t="s">
        <v>21</v>
      </c>
      <c r="K431" t="s">
        <v>22</v>
      </c>
      <c r="L431">
        <v>1392012000</v>
      </c>
      <c r="M431" s="7">
        <f t="shared" si="39"/>
        <v>41680.25</v>
      </c>
      <c r="N431">
        <v>1394427600</v>
      </c>
      <c r="O431" s="7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36"/>
        <v>photography</v>
      </c>
      <c r="T431" t="str">
        <f t="shared" si="37"/>
        <v>photography books</v>
      </c>
    </row>
    <row r="432" spans="1:20" x14ac:dyDescent="0.6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3">
        <f t="shared" si="41"/>
        <v>67.740740740740748</v>
      </c>
      <c r="G432" t="s">
        <v>14</v>
      </c>
      <c r="H432">
        <v>84</v>
      </c>
      <c r="I432" s="6">
        <f t="shared" si="38"/>
        <v>65.321428571428569</v>
      </c>
      <c r="J432" t="s">
        <v>21</v>
      </c>
      <c r="K432" t="s">
        <v>22</v>
      </c>
      <c r="L432">
        <v>1569733200</v>
      </c>
      <c r="M432" s="7">
        <f t="shared" si="39"/>
        <v>43737.208333333328</v>
      </c>
      <c r="N432">
        <v>1572670800</v>
      </c>
      <c r="O432" s="7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36"/>
        <v>theater</v>
      </c>
      <c r="T432" t="str">
        <f t="shared" si="37"/>
        <v>plays</v>
      </c>
    </row>
    <row r="433" spans="1:20" x14ac:dyDescent="0.6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3">
        <f t="shared" si="41"/>
        <v>192.49019607843135</v>
      </c>
      <c r="G433" t="s">
        <v>20</v>
      </c>
      <c r="H433">
        <v>94</v>
      </c>
      <c r="I433" s="6">
        <f t="shared" si="38"/>
        <v>104.43617021276596</v>
      </c>
      <c r="J433" t="s">
        <v>21</v>
      </c>
      <c r="K433" t="s">
        <v>22</v>
      </c>
      <c r="L433">
        <v>1529643600</v>
      </c>
      <c r="M433" s="7">
        <f t="shared" si="39"/>
        <v>43273.208333333328</v>
      </c>
      <c r="N433">
        <v>1531112400</v>
      </c>
      <c r="O433" s="7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36"/>
        <v>theater</v>
      </c>
      <c r="T433" t="str">
        <f t="shared" si="37"/>
        <v>plays</v>
      </c>
    </row>
    <row r="434" spans="1:20" x14ac:dyDescent="0.6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3">
        <f t="shared" si="41"/>
        <v>82.714285714285722</v>
      </c>
      <c r="G434" t="s">
        <v>14</v>
      </c>
      <c r="H434">
        <v>91</v>
      </c>
      <c r="I434" s="6">
        <f t="shared" si="38"/>
        <v>69.989010989010993</v>
      </c>
      <c r="J434" t="s">
        <v>21</v>
      </c>
      <c r="K434" t="s">
        <v>22</v>
      </c>
      <c r="L434">
        <v>1399006800</v>
      </c>
      <c r="M434" s="7">
        <f t="shared" si="39"/>
        <v>41761.208333333336</v>
      </c>
      <c r="N434">
        <v>1400734800</v>
      </c>
      <c r="O434" s="7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36"/>
        <v>theater</v>
      </c>
      <c r="T434" t="str">
        <f t="shared" si="37"/>
        <v>plays</v>
      </c>
    </row>
    <row r="435" spans="1:20" x14ac:dyDescent="0.6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3">
        <f t="shared" si="41"/>
        <v>54.163920922570021</v>
      </c>
      <c r="G435" t="s">
        <v>14</v>
      </c>
      <c r="H435">
        <v>792</v>
      </c>
      <c r="I435" s="6">
        <f t="shared" si="38"/>
        <v>83.023989898989896</v>
      </c>
      <c r="J435" t="s">
        <v>21</v>
      </c>
      <c r="K435" t="s">
        <v>22</v>
      </c>
      <c r="L435">
        <v>1385359200</v>
      </c>
      <c r="M435" s="7">
        <f t="shared" si="39"/>
        <v>41603.25</v>
      </c>
      <c r="N435">
        <v>1386741600</v>
      </c>
      <c r="O435" s="7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36"/>
        <v>film &amp; video</v>
      </c>
      <c r="T435" t="str">
        <f t="shared" si="37"/>
        <v>documentary</v>
      </c>
    </row>
    <row r="436" spans="1:20" x14ac:dyDescent="0.6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3">
        <f t="shared" si="41"/>
        <v>16.722222222222221</v>
      </c>
      <c r="G436" t="s">
        <v>74</v>
      </c>
      <c r="H436">
        <v>10</v>
      </c>
      <c r="I436" s="6">
        <f t="shared" si="38"/>
        <v>90.3</v>
      </c>
      <c r="J436" t="s">
        <v>15</v>
      </c>
      <c r="K436" t="s">
        <v>16</v>
      </c>
      <c r="L436">
        <v>1480572000</v>
      </c>
      <c r="M436" s="7">
        <f t="shared" si="39"/>
        <v>42705.25</v>
      </c>
      <c r="N436">
        <v>1481781600</v>
      </c>
      <c r="O436" s="7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36"/>
        <v>theater</v>
      </c>
      <c r="T436" t="str">
        <f t="shared" si="37"/>
        <v>plays</v>
      </c>
    </row>
    <row r="437" spans="1:20" x14ac:dyDescent="0.6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3">
        <f t="shared" si="41"/>
        <v>116.87664041994749</v>
      </c>
      <c r="G437" t="s">
        <v>20</v>
      </c>
      <c r="H437">
        <v>1713</v>
      </c>
      <c r="I437" s="6">
        <f t="shared" si="38"/>
        <v>103.98131932282546</v>
      </c>
      <c r="J437" t="s">
        <v>107</v>
      </c>
      <c r="K437" t="s">
        <v>108</v>
      </c>
      <c r="L437">
        <v>1418623200</v>
      </c>
      <c r="M437" s="7">
        <f t="shared" si="39"/>
        <v>41988.25</v>
      </c>
      <c r="N437">
        <v>1419660000</v>
      </c>
      <c r="O437" s="7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36"/>
        <v>theater</v>
      </c>
      <c r="T437" t="str">
        <f t="shared" si="37"/>
        <v>plays</v>
      </c>
    </row>
    <row r="438" spans="1:20" x14ac:dyDescent="0.6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3">
        <f t="shared" si="41"/>
        <v>1052.1538461538462</v>
      </c>
      <c r="G438" t="s">
        <v>20</v>
      </c>
      <c r="H438">
        <v>249</v>
      </c>
      <c r="I438" s="6">
        <f t="shared" si="38"/>
        <v>54.931726907630519</v>
      </c>
      <c r="J438" t="s">
        <v>21</v>
      </c>
      <c r="K438" t="s">
        <v>22</v>
      </c>
      <c r="L438">
        <v>1555736400</v>
      </c>
      <c r="M438" s="7">
        <f t="shared" si="39"/>
        <v>43575.208333333328</v>
      </c>
      <c r="N438">
        <v>1555822800</v>
      </c>
      <c r="O438" s="7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36"/>
        <v>music</v>
      </c>
      <c r="T438" t="str">
        <f t="shared" si="37"/>
        <v>jazz</v>
      </c>
    </row>
    <row r="439" spans="1:20" x14ac:dyDescent="0.6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3">
        <f t="shared" si="41"/>
        <v>123.07407407407408</v>
      </c>
      <c r="G439" t="s">
        <v>20</v>
      </c>
      <c r="H439">
        <v>192</v>
      </c>
      <c r="I439" s="6">
        <f t="shared" si="38"/>
        <v>51.921875</v>
      </c>
      <c r="J439" t="s">
        <v>21</v>
      </c>
      <c r="K439" t="s">
        <v>22</v>
      </c>
      <c r="L439">
        <v>1442120400</v>
      </c>
      <c r="M439" s="7">
        <f t="shared" si="39"/>
        <v>42260.208333333328</v>
      </c>
      <c r="N439">
        <v>1442379600</v>
      </c>
      <c r="O439" s="7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36"/>
        <v>film &amp; video</v>
      </c>
      <c r="T439" t="str">
        <f t="shared" si="37"/>
        <v>animation</v>
      </c>
    </row>
    <row r="440" spans="1:20" ht="31.2" x14ac:dyDescent="0.6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3">
        <f t="shared" si="41"/>
        <v>178.63855421686748</v>
      </c>
      <c r="G440" t="s">
        <v>20</v>
      </c>
      <c r="H440">
        <v>247</v>
      </c>
      <c r="I440" s="6">
        <f t="shared" si="38"/>
        <v>60.02834008097166</v>
      </c>
      <c r="J440" t="s">
        <v>21</v>
      </c>
      <c r="K440" t="s">
        <v>22</v>
      </c>
      <c r="L440">
        <v>1362376800</v>
      </c>
      <c r="M440" s="7">
        <f t="shared" si="39"/>
        <v>41337.25</v>
      </c>
      <c r="N440">
        <v>1364965200</v>
      </c>
      <c r="O440" s="7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36"/>
        <v>theater</v>
      </c>
      <c r="T440" t="str">
        <f t="shared" si="37"/>
        <v>plays</v>
      </c>
    </row>
    <row r="441" spans="1:20" x14ac:dyDescent="0.6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3">
        <f t="shared" si="41"/>
        <v>355.28169014084506</v>
      </c>
      <c r="G441" t="s">
        <v>20</v>
      </c>
      <c r="H441">
        <v>2293</v>
      </c>
      <c r="I441" s="6">
        <f t="shared" si="38"/>
        <v>44.003488879197555</v>
      </c>
      <c r="J441" t="s">
        <v>21</v>
      </c>
      <c r="K441" t="s">
        <v>22</v>
      </c>
      <c r="L441">
        <v>1478408400</v>
      </c>
      <c r="M441" s="7">
        <f t="shared" si="39"/>
        <v>42680.208333333328</v>
      </c>
      <c r="N441">
        <v>1479016800</v>
      </c>
      <c r="O441" s="7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36"/>
        <v>film &amp; video</v>
      </c>
      <c r="T441" t="str">
        <f t="shared" si="37"/>
        <v>fiction</v>
      </c>
    </row>
    <row r="442" spans="1:20" x14ac:dyDescent="0.6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3">
        <f t="shared" si="41"/>
        <v>161.90634146341463</v>
      </c>
      <c r="G442" t="s">
        <v>20</v>
      </c>
      <c r="H442">
        <v>3131</v>
      </c>
      <c r="I442" s="6">
        <f t="shared" si="38"/>
        <v>53.003513254551258</v>
      </c>
      <c r="J442" t="s">
        <v>21</v>
      </c>
      <c r="K442" t="s">
        <v>22</v>
      </c>
      <c r="L442">
        <v>1498798800</v>
      </c>
      <c r="M442" s="7">
        <f t="shared" si="39"/>
        <v>42916.208333333328</v>
      </c>
      <c r="N442">
        <v>1499662800</v>
      </c>
      <c r="O442" s="7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36"/>
        <v>film &amp; video</v>
      </c>
      <c r="T442" t="str">
        <f t="shared" si="37"/>
        <v>television</v>
      </c>
    </row>
    <row r="443" spans="1:20" x14ac:dyDescent="0.6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3">
        <f t="shared" si="41"/>
        <v>24.914285714285715</v>
      </c>
      <c r="G443" t="s">
        <v>14</v>
      </c>
      <c r="H443">
        <v>32</v>
      </c>
      <c r="I443" s="6">
        <f t="shared" si="38"/>
        <v>54.5</v>
      </c>
      <c r="J443" t="s">
        <v>21</v>
      </c>
      <c r="K443" t="s">
        <v>22</v>
      </c>
      <c r="L443">
        <v>1335416400</v>
      </c>
      <c r="M443" s="7">
        <f t="shared" si="39"/>
        <v>41025.208333333336</v>
      </c>
      <c r="N443">
        <v>1337835600</v>
      </c>
      <c r="O443" s="7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36"/>
        <v>technology</v>
      </c>
      <c r="T443" t="str">
        <f t="shared" si="37"/>
        <v>wearables</v>
      </c>
    </row>
    <row r="444" spans="1:20" x14ac:dyDescent="0.6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3">
        <f t="shared" si="41"/>
        <v>198.72222222222223</v>
      </c>
      <c r="G444" t="s">
        <v>20</v>
      </c>
      <c r="H444">
        <v>143</v>
      </c>
      <c r="I444" s="6">
        <f t="shared" si="38"/>
        <v>75.04195804195804</v>
      </c>
      <c r="J444" t="s">
        <v>107</v>
      </c>
      <c r="K444" t="s">
        <v>108</v>
      </c>
      <c r="L444">
        <v>1504328400</v>
      </c>
      <c r="M444" s="7">
        <f t="shared" si="39"/>
        <v>42980.208333333328</v>
      </c>
      <c r="N444">
        <v>1505710800</v>
      </c>
      <c r="O444" s="7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36"/>
        <v>theater</v>
      </c>
      <c r="T444" t="str">
        <f t="shared" si="37"/>
        <v>plays</v>
      </c>
    </row>
    <row r="445" spans="1:20" x14ac:dyDescent="0.6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3">
        <f t="shared" si="41"/>
        <v>34.752688172043008</v>
      </c>
      <c r="G445" t="s">
        <v>74</v>
      </c>
      <c r="H445">
        <v>90</v>
      </c>
      <c r="I445" s="6">
        <f t="shared" si="38"/>
        <v>35.911111111111111</v>
      </c>
      <c r="J445" t="s">
        <v>21</v>
      </c>
      <c r="K445" t="s">
        <v>22</v>
      </c>
      <c r="L445">
        <v>1285822800</v>
      </c>
      <c r="M445" s="7">
        <f t="shared" si="39"/>
        <v>40451.208333333336</v>
      </c>
      <c r="N445">
        <v>1287464400</v>
      </c>
      <c r="O445" s="7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36"/>
        <v>theater</v>
      </c>
      <c r="T445" t="str">
        <f t="shared" si="37"/>
        <v>plays</v>
      </c>
    </row>
    <row r="446" spans="1:20" x14ac:dyDescent="0.6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3">
        <f t="shared" si="41"/>
        <v>176.41935483870967</v>
      </c>
      <c r="G446" t="s">
        <v>20</v>
      </c>
      <c r="H446">
        <v>296</v>
      </c>
      <c r="I446" s="6">
        <f t="shared" si="38"/>
        <v>36.952702702702702</v>
      </c>
      <c r="J446" t="s">
        <v>21</v>
      </c>
      <c r="K446" t="s">
        <v>22</v>
      </c>
      <c r="L446">
        <v>1311483600</v>
      </c>
      <c r="M446" s="7">
        <f t="shared" si="39"/>
        <v>40748.208333333336</v>
      </c>
      <c r="N446">
        <v>1311656400</v>
      </c>
      <c r="O446" s="7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36"/>
        <v>music</v>
      </c>
      <c r="T446" t="str">
        <f t="shared" si="37"/>
        <v>indie rock</v>
      </c>
    </row>
    <row r="447" spans="1:20" ht="31.2" x14ac:dyDescent="0.6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3">
        <f t="shared" si="41"/>
        <v>511.38095238095235</v>
      </c>
      <c r="G447" t="s">
        <v>20</v>
      </c>
      <c r="H447">
        <v>170</v>
      </c>
      <c r="I447" s="6">
        <f t="shared" si="38"/>
        <v>63.170588235294119</v>
      </c>
      <c r="J447" t="s">
        <v>21</v>
      </c>
      <c r="K447" t="s">
        <v>22</v>
      </c>
      <c r="L447">
        <v>1291356000</v>
      </c>
      <c r="M447" s="7">
        <f t="shared" si="39"/>
        <v>40515.25</v>
      </c>
      <c r="N447">
        <v>1293170400</v>
      </c>
      <c r="O447" s="7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36"/>
        <v>theater</v>
      </c>
      <c r="T447" t="str">
        <f t="shared" si="37"/>
        <v>plays</v>
      </c>
    </row>
    <row r="448" spans="1:20" x14ac:dyDescent="0.6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3">
        <f t="shared" si="41"/>
        <v>82.044117647058826</v>
      </c>
      <c r="G448" t="s">
        <v>14</v>
      </c>
      <c r="H448">
        <v>186</v>
      </c>
      <c r="I448" s="6">
        <f t="shared" si="38"/>
        <v>29.99462365591398</v>
      </c>
      <c r="J448" t="s">
        <v>21</v>
      </c>
      <c r="K448" t="s">
        <v>22</v>
      </c>
      <c r="L448">
        <v>1355810400</v>
      </c>
      <c r="M448" s="7">
        <f t="shared" si="39"/>
        <v>41261.25</v>
      </c>
      <c r="N448">
        <v>1355983200</v>
      </c>
      <c r="O448" s="7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36"/>
        <v>technology</v>
      </c>
      <c r="T448" t="str">
        <f t="shared" si="37"/>
        <v>wearables</v>
      </c>
    </row>
    <row r="449" spans="1:20" x14ac:dyDescent="0.6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3">
        <f t="shared" si="41"/>
        <v>24.326030927835053</v>
      </c>
      <c r="G449" t="s">
        <v>74</v>
      </c>
      <c r="H449">
        <v>439</v>
      </c>
      <c r="I449" s="6">
        <f t="shared" si="38"/>
        <v>86</v>
      </c>
      <c r="J449" t="s">
        <v>40</v>
      </c>
      <c r="K449" t="s">
        <v>41</v>
      </c>
      <c r="L449">
        <v>1513663200</v>
      </c>
      <c r="M449" s="7">
        <f t="shared" si="39"/>
        <v>43088.25</v>
      </c>
      <c r="N449">
        <v>1515045600</v>
      </c>
      <c r="O449" s="7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36"/>
        <v>film &amp; video</v>
      </c>
      <c r="T449" t="str">
        <f t="shared" si="37"/>
        <v>television</v>
      </c>
    </row>
    <row r="450" spans="1:20" x14ac:dyDescent="0.6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3">
        <f t="shared" si="41"/>
        <v>50.482758620689658</v>
      </c>
      <c r="G450" t="s">
        <v>14</v>
      </c>
      <c r="H450">
        <v>605</v>
      </c>
      <c r="I450" s="6">
        <f t="shared" si="38"/>
        <v>75.014876033057845</v>
      </c>
      <c r="J450" t="s">
        <v>21</v>
      </c>
      <c r="K450" t="s">
        <v>22</v>
      </c>
      <c r="L450">
        <v>1365915600</v>
      </c>
      <c r="M450" s="7">
        <f t="shared" si="39"/>
        <v>41378.208333333336</v>
      </c>
      <c r="N450">
        <v>1366088400</v>
      </c>
      <c r="O450" s="7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ref="S450:S513" si="42">IF(ISNUMBER(SEARCH("theater",R450)),"theater",IF(ISNUMBER(SEARCH("technology",R450)),"technology",IF(ISNUMBER(SEARCH("technology",R450)),"technology",IF(ISNUMBER(SEARCH("food",R450)),"food",IF(ISNUMBER(SEARCH("film &amp; video",R450)),"film &amp; video",IF(ISNUMBER(SEARCH("music",R450)),"music",IF(I466=2,TRUE,IF(ISNUMBER(SEARCH("publishing",R450)),"publishing",IF(I466=2,TRUE,IF(ISNUMBER(SEARCH("games",R450)),"games",IF(I466=2,TRUE,IF(ISNUMBER(SEARCH("photography",R450)),"photography","HOUSE"))))))))))))</f>
        <v>games</v>
      </c>
      <c r="T450" t="str">
        <f t="shared" ref="T450:T513" si="43">IF(ISNUMBER(SEARCH("indie rock",R450)),"indie rock",IF(ISNUMBER(SEARCH("web",R450)),"web",IF(ISNUMBER(SEARCH("plays",R450)),"plays",IF(ISNUMBER(SEARCH("food trucks",R450)),"food trucks",IF(ISNUMBER(SEARCH("documentary",R450)),"documentary",IF(ISNUMBER(SEARCH("electric music",R450)),"electrice music",IF(ISNUMBER(SEARCH("drama",R450)),"drama",IF(ISNUMBER(SEARCH("rock",R450)),"rock",IF(ISNUMBER(SEARCH("translations",R450)),"translations",IF(ISNUMBER(SEARCH("wearables",R450)),"wearables",IF(ISNUMBER(SEARCH("nonfiction",R450)),"nonfiction",IF(ISNUMBER(SEARCH("animation",R450)),"animation",IF(ISNUMBER(SEARCH("shorts",R450)),"shorts",IF(ISNUMBER(SEARCH("television",R450)),"television",IF(ISNUMBER(SEARCH("fiction",R450)),"fiction",IF(ISNUMBER(SEARCH("photography books",R450)),"photography books",IF(ISNUMBER(SEARCH("video games",R450)),"video games",IF(ISNUMBER(SEARCH("mobile games",R450)),"mobile games",IF(ISNUMBER(SEARCH("radio &amp; podcasts",R450)),"radio &amp; podcasts",IF(ISNUMBER(SEARCH("jazz",R450)),"jazz",IF(ISNUMBER(SEARCH("metal",R450)),"metal",IF(ISNUMBER(SEARCH("world music",R450)),"world music",IF(ISNUMBER(SEARCH("audio",R450)),"audio","HOUSE")))))))))))))))))))))))</f>
        <v>video games</v>
      </c>
    </row>
    <row r="451" spans="1:20" x14ac:dyDescent="0.6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3">
        <f t="shared" si="41"/>
        <v>967</v>
      </c>
      <c r="G451" t="s">
        <v>20</v>
      </c>
      <c r="H451">
        <v>86</v>
      </c>
      <c r="I451" s="6">
        <f t="shared" ref="I451:I514" si="44">IF(H451=0,0,E451/H451)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45">(((L451/60)/60)/24)+DATE(1970,1,1)</f>
        <v>43530.25</v>
      </c>
      <c r="N451">
        <v>1553317200</v>
      </c>
      <c r="O451" s="7">
        <f t="shared" ref="O451:O514" si="4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si="43"/>
        <v>video games</v>
      </c>
    </row>
    <row r="452" spans="1:20" x14ac:dyDescent="0.6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3">
        <f t="shared" ref="F452:F515" si="47">E452/D452*100</f>
        <v>4</v>
      </c>
      <c r="G452" t="s">
        <v>14</v>
      </c>
      <c r="H452">
        <v>1</v>
      </c>
      <c r="I452" s="6">
        <f t="shared" si="44"/>
        <v>4</v>
      </c>
      <c r="J452" t="s">
        <v>15</v>
      </c>
      <c r="K452" t="s">
        <v>16</v>
      </c>
      <c r="L452">
        <v>1540098000</v>
      </c>
      <c r="M452" s="7">
        <f t="shared" si="45"/>
        <v>43394.208333333328</v>
      </c>
      <c r="N452">
        <v>1542088800</v>
      </c>
      <c r="O452" s="7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3"/>
        <v>animation</v>
      </c>
    </row>
    <row r="453" spans="1:20" x14ac:dyDescent="0.6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3">
        <f t="shared" si="47"/>
        <v>122.84501347708894</v>
      </c>
      <c r="G453" t="s">
        <v>20</v>
      </c>
      <c r="H453">
        <v>6286</v>
      </c>
      <c r="I453" s="6">
        <f t="shared" si="44"/>
        <v>29.001272669424118</v>
      </c>
      <c r="J453" t="s">
        <v>21</v>
      </c>
      <c r="K453" t="s">
        <v>22</v>
      </c>
      <c r="L453">
        <v>1500440400</v>
      </c>
      <c r="M453" s="7">
        <f t="shared" si="45"/>
        <v>42935.208333333328</v>
      </c>
      <c r="N453">
        <v>1503118800</v>
      </c>
      <c r="O453" s="7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1.2" x14ac:dyDescent="0.6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3">
        <f t="shared" si="47"/>
        <v>63.4375</v>
      </c>
      <c r="G454" t="s">
        <v>14</v>
      </c>
      <c r="H454">
        <v>31</v>
      </c>
      <c r="I454" s="6">
        <f t="shared" si="44"/>
        <v>98.225806451612897</v>
      </c>
      <c r="J454" t="s">
        <v>21</v>
      </c>
      <c r="K454" t="s">
        <v>22</v>
      </c>
      <c r="L454">
        <v>1278392400</v>
      </c>
      <c r="M454" s="7">
        <f t="shared" si="45"/>
        <v>40365.208333333336</v>
      </c>
      <c r="N454">
        <v>1278478800</v>
      </c>
      <c r="O454" s="7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3"/>
        <v>drama</v>
      </c>
    </row>
    <row r="455" spans="1:20" x14ac:dyDescent="0.6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3">
        <f t="shared" si="47"/>
        <v>56.331688596491226</v>
      </c>
      <c r="G455" t="s">
        <v>14</v>
      </c>
      <c r="H455">
        <v>1181</v>
      </c>
      <c r="I455" s="6">
        <f t="shared" si="44"/>
        <v>87.001693480101608</v>
      </c>
      <c r="J455" t="s">
        <v>21</v>
      </c>
      <c r="K455" t="s">
        <v>22</v>
      </c>
      <c r="L455">
        <v>1480572000</v>
      </c>
      <c r="M455" s="7">
        <f t="shared" si="45"/>
        <v>42705.25</v>
      </c>
      <c r="N455">
        <v>1484114400</v>
      </c>
      <c r="O455" s="7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3"/>
        <v>fiction</v>
      </c>
    </row>
    <row r="456" spans="1:20" x14ac:dyDescent="0.6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3">
        <f t="shared" si="47"/>
        <v>44.074999999999996</v>
      </c>
      <c r="G456" t="s">
        <v>14</v>
      </c>
      <c r="H456">
        <v>39</v>
      </c>
      <c r="I456" s="6">
        <f t="shared" si="44"/>
        <v>45.205128205128204</v>
      </c>
      <c r="J456" t="s">
        <v>21</v>
      </c>
      <c r="K456" t="s">
        <v>22</v>
      </c>
      <c r="L456">
        <v>1382331600</v>
      </c>
      <c r="M456" s="7">
        <f t="shared" si="45"/>
        <v>41568.208333333336</v>
      </c>
      <c r="N456">
        <v>1385445600</v>
      </c>
      <c r="O456" s="7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3"/>
        <v>drama</v>
      </c>
    </row>
    <row r="457" spans="1:20" x14ac:dyDescent="0.6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3">
        <f t="shared" si="47"/>
        <v>118.37253218884121</v>
      </c>
      <c r="G457" t="s">
        <v>20</v>
      </c>
      <c r="H457">
        <v>3727</v>
      </c>
      <c r="I457" s="6">
        <f t="shared" si="44"/>
        <v>37.001341561577675</v>
      </c>
      <c r="J457" t="s">
        <v>21</v>
      </c>
      <c r="K457" t="s">
        <v>22</v>
      </c>
      <c r="L457">
        <v>1316754000</v>
      </c>
      <c r="M457" s="7">
        <f t="shared" si="45"/>
        <v>40809.208333333336</v>
      </c>
      <c r="N457">
        <v>1318741200</v>
      </c>
      <c r="O457" s="7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3"/>
        <v>plays</v>
      </c>
    </row>
    <row r="458" spans="1:20" ht="31.2" x14ac:dyDescent="0.6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3">
        <f t="shared" si="47"/>
        <v>104.1243169398907</v>
      </c>
      <c r="G458" t="s">
        <v>20</v>
      </c>
      <c r="H458">
        <v>1605</v>
      </c>
      <c r="I458" s="6">
        <f t="shared" si="44"/>
        <v>94.976947040498445</v>
      </c>
      <c r="J458" t="s">
        <v>21</v>
      </c>
      <c r="K458" t="s">
        <v>22</v>
      </c>
      <c r="L458">
        <v>1518242400</v>
      </c>
      <c r="M458" s="7">
        <f t="shared" si="45"/>
        <v>43141.25</v>
      </c>
      <c r="N458">
        <v>1518242400</v>
      </c>
      <c r="O458" s="7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3"/>
        <v>indie rock</v>
      </c>
    </row>
    <row r="459" spans="1:20" x14ac:dyDescent="0.6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3">
        <f t="shared" si="47"/>
        <v>26.640000000000004</v>
      </c>
      <c r="G459" t="s">
        <v>14</v>
      </c>
      <c r="H459">
        <v>46</v>
      </c>
      <c r="I459" s="6">
        <f t="shared" si="44"/>
        <v>28.956521739130434</v>
      </c>
      <c r="J459" t="s">
        <v>21</v>
      </c>
      <c r="K459" t="s">
        <v>22</v>
      </c>
      <c r="L459">
        <v>1476421200</v>
      </c>
      <c r="M459" s="7">
        <f t="shared" si="45"/>
        <v>42657.208333333328</v>
      </c>
      <c r="N459">
        <v>1476594000</v>
      </c>
      <c r="O459" s="7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3"/>
        <v>plays</v>
      </c>
    </row>
    <row r="460" spans="1:20" x14ac:dyDescent="0.6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3">
        <f t="shared" si="47"/>
        <v>351.20118343195264</v>
      </c>
      <c r="G460" t="s">
        <v>20</v>
      </c>
      <c r="H460">
        <v>2120</v>
      </c>
      <c r="I460" s="6">
        <f t="shared" si="44"/>
        <v>55.993396226415094</v>
      </c>
      <c r="J460" t="s">
        <v>21</v>
      </c>
      <c r="K460" t="s">
        <v>22</v>
      </c>
      <c r="L460">
        <v>1269752400</v>
      </c>
      <c r="M460" s="7">
        <f t="shared" si="45"/>
        <v>40265.208333333336</v>
      </c>
      <c r="N460">
        <v>1273554000</v>
      </c>
      <c r="O460" s="7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3"/>
        <v>plays</v>
      </c>
    </row>
    <row r="461" spans="1:20" x14ac:dyDescent="0.6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3">
        <f t="shared" si="47"/>
        <v>90.063492063492063</v>
      </c>
      <c r="G461" t="s">
        <v>14</v>
      </c>
      <c r="H461">
        <v>105</v>
      </c>
      <c r="I461" s="6">
        <f t="shared" si="44"/>
        <v>54.038095238095238</v>
      </c>
      <c r="J461" t="s">
        <v>21</v>
      </c>
      <c r="K461" t="s">
        <v>22</v>
      </c>
      <c r="L461">
        <v>1419746400</v>
      </c>
      <c r="M461" s="7">
        <f t="shared" si="45"/>
        <v>42001.25</v>
      </c>
      <c r="N461">
        <v>1421906400</v>
      </c>
      <c r="O461" s="7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3"/>
        <v>documentary</v>
      </c>
    </row>
    <row r="462" spans="1:20" x14ac:dyDescent="0.6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3">
        <f t="shared" si="47"/>
        <v>171.625</v>
      </c>
      <c r="G462" t="s">
        <v>20</v>
      </c>
      <c r="H462">
        <v>50</v>
      </c>
      <c r="I462" s="6">
        <f t="shared" si="44"/>
        <v>82.38</v>
      </c>
      <c r="J462" t="s">
        <v>21</v>
      </c>
      <c r="K462" t="s">
        <v>22</v>
      </c>
      <c r="L462">
        <v>1281330000</v>
      </c>
      <c r="M462" s="7">
        <f t="shared" si="45"/>
        <v>40399.208333333336</v>
      </c>
      <c r="N462">
        <v>1281589200</v>
      </c>
      <c r="O462" s="7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3"/>
        <v>plays</v>
      </c>
    </row>
    <row r="463" spans="1:20" x14ac:dyDescent="0.6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3">
        <f t="shared" si="47"/>
        <v>141.04655870445345</v>
      </c>
      <c r="G463" t="s">
        <v>20</v>
      </c>
      <c r="H463">
        <v>2080</v>
      </c>
      <c r="I463" s="6">
        <f t="shared" si="44"/>
        <v>66.997115384615384</v>
      </c>
      <c r="J463" t="s">
        <v>21</v>
      </c>
      <c r="K463" t="s">
        <v>22</v>
      </c>
      <c r="L463">
        <v>1398661200</v>
      </c>
      <c r="M463" s="7">
        <f t="shared" si="45"/>
        <v>41757.208333333336</v>
      </c>
      <c r="N463">
        <v>1400389200</v>
      </c>
      <c r="O463" s="7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3"/>
        <v>drama</v>
      </c>
    </row>
    <row r="464" spans="1:20" x14ac:dyDescent="0.6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3">
        <f t="shared" si="47"/>
        <v>30.57944915254237</v>
      </c>
      <c r="G464" t="s">
        <v>14</v>
      </c>
      <c r="H464">
        <v>535</v>
      </c>
      <c r="I464" s="6">
        <f t="shared" si="44"/>
        <v>107.91401869158878</v>
      </c>
      <c r="J464" t="s">
        <v>21</v>
      </c>
      <c r="K464" t="s">
        <v>22</v>
      </c>
      <c r="L464">
        <v>1359525600</v>
      </c>
      <c r="M464" s="7">
        <f t="shared" si="45"/>
        <v>41304.25</v>
      </c>
      <c r="N464">
        <v>1362808800</v>
      </c>
      <c r="O464" s="7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3"/>
        <v>mobile games</v>
      </c>
    </row>
    <row r="465" spans="1:20" ht="31.2" x14ac:dyDescent="0.6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3">
        <f t="shared" si="47"/>
        <v>108.16455696202532</v>
      </c>
      <c r="G465" t="s">
        <v>20</v>
      </c>
      <c r="H465">
        <v>2105</v>
      </c>
      <c r="I465" s="6">
        <f t="shared" si="44"/>
        <v>69.009501187648453</v>
      </c>
      <c r="J465" t="s">
        <v>21</v>
      </c>
      <c r="K465" t="s">
        <v>22</v>
      </c>
      <c r="L465">
        <v>1388469600</v>
      </c>
      <c r="M465" s="7">
        <f t="shared" si="45"/>
        <v>41639.25</v>
      </c>
      <c r="N465">
        <v>1388815200</v>
      </c>
      <c r="O465" s="7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3"/>
        <v>animation</v>
      </c>
    </row>
    <row r="466" spans="1:20" x14ac:dyDescent="0.6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3">
        <f t="shared" si="47"/>
        <v>133.45505617977528</v>
      </c>
      <c r="G466" t="s">
        <v>20</v>
      </c>
      <c r="H466">
        <v>2436</v>
      </c>
      <c r="I466" s="6">
        <f t="shared" si="44"/>
        <v>39.006568144499177</v>
      </c>
      <c r="J466" t="s">
        <v>21</v>
      </c>
      <c r="K466" t="s">
        <v>22</v>
      </c>
      <c r="L466">
        <v>1518328800</v>
      </c>
      <c r="M466" s="7">
        <f t="shared" si="45"/>
        <v>43142.25</v>
      </c>
      <c r="N466">
        <v>1519538400</v>
      </c>
      <c r="O466" s="7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3"/>
        <v>plays</v>
      </c>
    </row>
    <row r="467" spans="1:20" x14ac:dyDescent="0.6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3">
        <f t="shared" si="47"/>
        <v>187.85106382978722</v>
      </c>
      <c r="G467" t="s">
        <v>20</v>
      </c>
      <c r="H467">
        <v>80</v>
      </c>
      <c r="I467" s="6">
        <f t="shared" si="44"/>
        <v>110.3625</v>
      </c>
      <c r="J467" t="s">
        <v>21</v>
      </c>
      <c r="K467" t="s">
        <v>22</v>
      </c>
      <c r="L467">
        <v>1517032800</v>
      </c>
      <c r="M467" s="7">
        <f t="shared" si="45"/>
        <v>43127.25</v>
      </c>
      <c r="N467">
        <v>1517810400</v>
      </c>
      <c r="O467" s="7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3"/>
        <v>translations</v>
      </c>
    </row>
    <row r="468" spans="1:20" x14ac:dyDescent="0.6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3">
        <f t="shared" si="47"/>
        <v>332</v>
      </c>
      <c r="G468" t="s">
        <v>20</v>
      </c>
      <c r="H468">
        <v>42</v>
      </c>
      <c r="I468" s="6">
        <f t="shared" si="44"/>
        <v>94.857142857142861</v>
      </c>
      <c r="J468" t="s">
        <v>21</v>
      </c>
      <c r="K468" t="s">
        <v>22</v>
      </c>
      <c r="L468">
        <v>1368594000</v>
      </c>
      <c r="M468" s="7">
        <f t="shared" si="45"/>
        <v>41409.208333333336</v>
      </c>
      <c r="N468">
        <v>1370581200</v>
      </c>
      <c r="O468" s="7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3"/>
        <v>wearables</v>
      </c>
    </row>
    <row r="469" spans="1:20" ht="31.2" x14ac:dyDescent="0.6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3">
        <f t="shared" si="47"/>
        <v>575.21428571428578</v>
      </c>
      <c r="G469" t="s">
        <v>20</v>
      </c>
      <c r="H469">
        <v>139</v>
      </c>
      <c r="I469" s="6">
        <f t="shared" si="44"/>
        <v>57.935251798561154</v>
      </c>
      <c r="J469" t="s">
        <v>15</v>
      </c>
      <c r="K469" t="s">
        <v>16</v>
      </c>
      <c r="L469">
        <v>1448258400</v>
      </c>
      <c r="M469" s="7">
        <f t="shared" si="45"/>
        <v>42331.25</v>
      </c>
      <c r="N469">
        <v>1448863200</v>
      </c>
      <c r="O469" s="7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3"/>
        <v>web</v>
      </c>
    </row>
    <row r="470" spans="1:20" x14ac:dyDescent="0.6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3">
        <f t="shared" si="47"/>
        <v>40.5</v>
      </c>
      <c r="G470" t="s">
        <v>14</v>
      </c>
      <c r="H470">
        <v>16</v>
      </c>
      <c r="I470" s="6">
        <f t="shared" si="44"/>
        <v>101.25</v>
      </c>
      <c r="J470" t="s">
        <v>21</v>
      </c>
      <c r="K470" t="s">
        <v>22</v>
      </c>
      <c r="L470">
        <v>1555218000</v>
      </c>
      <c r="M470" s="7">
        <f t="shared" si="45"/>
        <v>43569.208333333328</v>
      </c>
      <c r="N470">
        <v>1556600400</v>
      </c>
      <c r="O470" s="7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3"/>
        <v>plays</v>
      </c>
    </row>
    <row r="471" spans="1:20" x14ac:dyDescent="0.6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3">
        <f t="shared" si="47"/>
        <v>184.42857142857144</v>
      </c>
      <c r="G471" t="s">
        <v>20</v>
      </c>
      <c r="H471">
        <v>159</v>
      </c>
      <c r="I471" s="6">
        <f t="shared" si="44"/>
        <v>64.95597484276729</v>
      </c>
      <c r="J471" t="s">
        <v>21</v>
      </c>
      <c r="K471" t="s">
        <v>22</v>
      </c>
      <c r="L471">
        <v>1431925200</v>
      </c>
      <c r="M471" s="7">
        <f t="shared" si="45"/>
        <v>42142.208333333328</v>
      </c>
      <c r="N471">
        <v>1432098000</v>
      </c>
      <c r="O471" s="7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3"/>
        <v>drama</v>
      </c>
    </row>
    <row r="472" spans="1:20" x14ac:dyDescent="0.6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3">
        <f t="shared" si="47"/>
        <v>285.80555555555554</v>
      </c>
      <c r="G472" t="s">
        <v>20</v>
      </c>
      <c r="H472">
        <v>381</v>
      </c>
      <c r="I472" s="6">
        <f t="shared" si="44"/>
        <v>27.00524934383202</v>
      </c>
      <c r="J472" t="s">
        <v>21</v>
      </c>
      <c r="K472" t="s">
        <v>22</v>
      </c>
      <c r="L472">
        <v>1481522400</v>
      </c>
      <c r="M472" s="7">
        <f t="shared" si="45"/>
        <v>42716.25</v>
      </c>
      <c r="N472">
        <v>1482127200</v>
      </c>
      <c r="O472" s="7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3"/>
        <v>wearables</v>
      </c>
    </row>
    <row r="473" spans="1:20" x14ac:dyDescent="0.6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3">
        <f t="shared" si="47"/>
        <v>319</v>
      </c>
      <c r="G473" t="s">
        <v>20</v>
      </c>
      <c r="H473">
        <v>194</v>
      </c>
      <c r="I473" s="6">
        <f t="shared" si="44"/>
        <v>50.97422680412371</v>
      </c>
      <c r="J473" t="s">
        <v>40</v>
      </c>
      <c r="K473" t="s">
        <v>41</v>
      </c>
      <c r="L473">
        <v>1335934800</v>
      </c>
      <c r="M473" s="7">
        <f t="shared" si="45"/>
        <v>41031.208333333336</v>
      </c>
      <c r="N473">
        <v>1335934800</v>
      </c>
      <c r="O473" s="7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x14ac:dyDescent="0.6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3">
        <f t="shared" si="47"/>
        <v>39.234070221066318</v>
      </c>
      <c r="G474" t="s">
        <v>14</v>
      </c>
      <c r="H474">
        <v>575</v>
      </c>
      <c r="I474" s="6">
        <f t="shared" si="44"/>
        <v>104.94260869565217</v>
      </c>
      <c r="J474" t="s">
        <v>21</v>
      </c>
      <c r="K474" t="s">
        <v>22</v>
      </c>
      <c r="L474">
        <v>1552280400</v>
      </c>
      <c r="M474" s="7">
        <f t="shared" si="45"/>
        <v>43535.208333333328</v>
      </c>
      <c r="N474">
        <v>1556946000</v>
      </c>
      <c r="O474" s="7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x14ac:dyDescent="0.6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3">
        <f t="shared" si="47"/>
        <v>178.14000000000001</v>
      </c>
      <c r="G475" t="s">
        <v>20</v>
      </c>
      <c r="H475">
        <v>106</v>
      </c>
      <c r="I475" s="6">
        <f t="shared" si="44"/>
        <v>84.028301886792448</v>
      </c>
      <c r="J475" t="s">
        <v>21</v>
      </c>
      <c r="K475" t="s">
        <v>22</v>
      </c>
      <c r="L475">
        <v>1529989200</v>
      </c>
      <c r="M475" s="7">
        <f t="shared" si="45"/>
        <v>43277.208333333328</v>
      </c>
      <c r="N475">
        <v>1530075600</v>
      </c>
      <c r="O475" s="7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3"/>
        <v>electrice music</v>
      </c>
    </row>
    <row r="476" spans="1:20" x14ac:dyDescent="0.6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3">
        <f t="shared" si="47"/>
        <v>365.15</v>
      </c>
      <c r="G476" t="s">
        <v>20</v>
      </c>
      <c r="H476">
        <v>142</v>
      </c>
      <c r="I476" s="6">
        <f t="shared" si="44"/>
        <v>102.85915492957747</v>
      </c>
      <c r="J476" t="s">
        <v>21</v>
      </c>
      <c r="K476" t="s">
        <v>22</v>
      </c>
      <c r="L476">
        <v>1418709600</v>
      </c>
      <c r="M476" s="7">
        <f t="shared" si="45"/>
        <v>41989.25</v>
      </c>
      <c r="N476">
        <v>1418796000</v>
      </c>
      <c r="O476" s="7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3"/>
        <v>television</v>
      </c>
    </row>
    <row r="477" spans="1:20" ht="31.2" x14ac:dyDescent="0.6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3">
        <f t="shared" si="47"/>
        <v>113.94594594594594</v>
      </c>
      <c r="G477" t="s">
        <v>20</v>
      </c>
      <c r="H477">
        <v>211</v>
      </c>
      <c r="I477" s="6">
        <f t="shared" si="44"/>
        <v>39.962085308056871</v>
      </c>
      <c r="J477" t="s">
        <v>21</v>
      </c>
      <c r="K477" t="s">
        <v>22</v>
      </c>
      <c r="L477">
        <v>1372136400</v>
      </c>
      <c r="M477" s="7">
        <f t="shared" si="45"/>
        <v>41450.208333333336</v>
      </c>
      <c r="N477">
        <v>1372482000</v>
      </c>
      <c r="O477" s="7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3"/>
        <v>translations</v>
      </c>
    </row>
    <row r="478" spans="1:20" ht="31.2" x14ac:dyDescent="0.6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3">
        <f t="shared" si="47"/>
        <v>29.828720626631856</v>
      </c>
      <c r="G478" t="s">
        <v>14</v>
      </c>
      <c r="H478">
        <v>1120</v>
      </c>
      <c r="I478" s="6">
        <f t="shared" si="44"/>
        <v>51.001785714285717</v>
      </c>
      <c r="J478" t="s">
        <v>21</v>
      </c>
      <c r="K478" t="s">
        <v>22</v>
      </c>
      <c r="L478">
        <v>1533877200</v>
      </c>
      <c r="M478" s="7">
        <f t="shared" si="45"/>
        <v>43322.208333333328</v>
      </c>
      <c r="N478">
        <v>1534395600</v>
      </c>
      <c r="O478" s="7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3"/>
        <v>fiction</v>
      </c>
    </row>
    <row r="479" spans="1:20" x14ac:dyDescent="0.6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3">
        <f t="shared" si="47"/>
        <v>54.270588235294113</v>
      </c>
      <c r="G479" t="s">
        <v>14</v>
      </c>
      <c r="H479">
        <v>113</v>
      </c>
      <c r="I479" s="6">
        <f t="shared" si="44"/>
        <v>40.823008849557525</v>
      </c>
      <c r="J479" t="s">
        <v>21</v>
      </c>
      <c r="K479" t="s">
        <v>22</v>
      </c>
      <c r="L479">
        <v>1309064400</v>
      </c>
      <c r="M479" s="7">
        <f t="shared" si="45"/>
        <v>40720.208333333336</v>
      </c>
      <c r="N479">
        <v>1311397200</v>
      </c>
      <c r="O479" s="7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3"/>
        <v>fiction</v>
      </c>
    </row>
    <row r="480" spans="1:20" x14ac:dyDescent="0.6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3">
        <f t="shared" si="47"/>
        <v>236.34156976744185</v>
      </c>
      <c r="G480" t="s">
        <v>20</v>
      </c>
      <c r="H480">
        <v>2756</v>
      </c>
      <c r="I480" s="6">
        <f t="shared" si="44"/>
        <v>58.999637155297535</v>
      </c>
      <c r="J480" t="s">
        <v>21</v>
      </c>
      <c r="K480" t="s">
        <v>22</v>
      </c>
      <c r="L480">
        <v>1425877200</v>
      </c>
      <c r="M480" s="7">
        <f t="shared" si="45"/>
        <v>42072.208333333328</v>
      </c>
      <c r="N480">
        <v>1426914000</v>
      </c>
      <c r="O480" s="7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3"/>
        <v>wearables</v>
      </c>
    </row>
    <row r="481" spans="1:20" x14ac:dyDescent="0.6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3">
        <f t="shared" si="47"/>
        <v>512.91666666666663</v>
      </c>
      <c r="G481" t="s">
        <v>20</v>
      </c>
      <c r="H481">
        <v>173</v>
      </c>
      <c r="I481" s="6">
        <f t="shared" si="44"/>
        <v>71.156069364161851</v>
      </c>
      <c r="J481" t="s">
        <v>40</v>
      </c>
      <c r="K481" t="s">
        <v>41</v>
      </c>
      <c r="L481">
        <v>1501304400</v>
      </c>
      <c r="M481" s="7">
        <f t="shared" si="45"/>
        <v>42945.208333333328</v>
      </c>
      <c r="N481">
        <v>1501477200</v>
      </c>
      <c r="O481" s="7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x14ac:dyDescent="0.6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3">
        <f t="shared" si="47"/>
        <v>100.65116279069768</v>
      </c>
      <c r="G482" t="s">
        <v>20</v>
      </c>
      <c r="H482">
        <v>87</v>
      </c>
      <c r="I482" s="6">
        <f t="shared" si="44"/>
        <v>99.494252873563212</v>
      </c>
      <c r="J482" t="s">
        <v>21</v>
      </c>
      <c r="K482" t="s">
        <v>22</v>
      </c>
      <c r="L482">
        <v>1268287200</v>
      </c>
      <c r="M482" s="7">
        <f t="shared" si="45"/>
        <v>40248.25</v>
      </c>
      <c r="N482">
        <v>1269061200</v>
      </c>
      <c r="O482" s="7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3"/>
        <v>photography books</v>
      </c>
    </row>
    <row r="483" spans="1:20" ht="31.2" x14ac:dyDescent="0.6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3">
        <f t="shared" si="47"/>
        <v>81.348423194303152</v>
      </c>
      <c r="G483" t="s">
        <v>14</v>
      </c>
      <c r="H483">
        <v>1538</v>
      </c>
      <c r="I483" s="6">
        <f t="shared" si="44"/>
        <v>103.98634590377114</v>
      </c>
      <c r="J483" t="s">
        <v>21</v>
      </c>
      <c r="K483" t="s">
        <v>22</v>
      </c>
      <c r="L483">
        <v>1412139600</v>
      </c>
      <c r="M483" s="7">
        <f t="shared" si="45"/>
        <v>41913.208333333336</v>
      </c>
      <c r="N483">
        <v>1415772000</v>
      </c>
      <c r="O483" s="7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3"/>
        <v>plays</v>
      </c>
    </row>
    <row r="484" spans="1:20" ht="31.2" x14ac:dyDescent="0.6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3">
        <f t="shared" si="47"/>
        <v>16.404761904761905</v>
      </c>
      <c r="G484" t="s">
        <v>14</v>
      </c>
      <c r="H484">
        <v>9</v>
      </c>
      <c r="I484" s="6">
        <f t="shared" si="44"/>
        <v>76.555555555555557</v>
      </c>
      <c r="J484" t="s">
        <v>21</v>
      </c>
      <c r="K484" t="s">
        <v>22</v>
      </c>
      <c r="L484">
        <v>1330063200</v>
      </c>
      <c r="M484" s="7">
        <f t="shared" si="45"/>
        <v>40963.25</v>
      </c>
      <c r="N484">
        <v>1331013600</v>
      </c>
      <c r="O484" s="7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3"/>
        <v>fiction</v>
      </c>
    </row>
    <row r="485" spans="1:20" x14ac:dyDescent="0.6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3">
        <f t="shared" si="47"/>
        <v>52.774617067833695</v>
      </c>
      <c r="G485" t="s">
        <v>14</v>
      </c>
      <c r="H485">
        <v>554</v>
      </c>
      <c r="I485" s="6">
        <f t="shared" si="44"/>
        <v>87.068592057761734</v>
      </c>
      <c r="J485" t="s">
        <v>21</v>
      </c>
      <c r="K485" t="s">
        <v>22</v>
      </c>
      <c r="L485">
        <v>1576130400</v>
      </c>
      <c r="M485" s="7">
        <f t="shared" si="45"/>
        <v>43811.25</v>
      </c>
      <c r="N485">
        <v>1576735200</v>
      </c>
      <c r="O485" s="7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3"/>
        <v>plays</v>
      </c>
    </row>
    <row r="486" spans="1:20" x14ac:dyDescent="0.6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3">
        <f t="shared" si="47"/>
        <v>260.20608108108109</v>
      </c>
      <c r="G486" t="s">
        <v>20</v>
      </c>
      <c r="H486">
        <v>1572</v>
      </c>
      <c r="I486" s="6">
        <f t="shared" si="44"/>
        <v>48.99554707379135</v>
      </c>
      <c r="J486" t="s">
        <v>40</v>
      </c>
      <c r="K486" t="s">
        <v>41</v>
      </c>
      <c r="L486">
        <v>1407128400</v>
      </c>
      <c r="M486" s="7">
        <f t="shared" si="45"/>
        <v>41855.208333333336</v>
      </c>
      <c r="N486">
        <v>1411362000</v>
      </c>
      <c r="O486" s="7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1.2" x14ac:dyDescent="0.6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3">
        <f t="shared" si="47"/>
        <v>30.73289183222958</v>
      </c>
      <c r="G487" t="s">
        <v>14</v>
      </c>
      <c r="H487">
        <v>648</v>
      </c>
      <c r="I487" s="6">
        <f t="shared" si="44"/>
        <v>42.969135802469133</v>
      </c>
      <c r="J487" t="s">
        <v>40</v>
      </c>
      <c r="K487" t="s">
        <v>41</v>
      </c>
      <c r="L487">
        <v>1560142800</v>
      </c>
      <c r="M487" s="7">
        <f t="shared" si="45"/>
        <v>43626.208333333328</v>
      </c>
      <c r="N487">
        <v>1563685200</v>
      </c>
      <c r="O487" s="7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2"/>
        <v>theater</v>
      </c>
      <c r="T487" t="str">
        <f t="shared" si="43"/>
        <v>plays</v>
      </c>
    </row>
    <row r="488" spans="1:20" ht="31.2" x14ac:dyDescent="0.6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3">
        <f t="shared" si="47"/>
        <v>13.5</v>
      </c>
      <c r="G488" t="s">
        <v>14</v>
      </c>
      <c r="H488">
        <v>21</v>
      </c>
      <c r="I488" s="6">
        <f t="shared" si="44"/>
        <v>33.428571428571431</v>
      </c>
      <c r="J488" t="s">
        <v>40</v>
      </c>
      <c r="K488" t="s">
        <v>41</v>
      </c>
      <c r="L488">
        <v>1520575200</v>
      </c>
      <c r="M488" s="7">
        <f t="shared" si="45"/>
        <v>43168.25</v>
      </c>
      <c r="N488">
        <v>1521867600</v>
      </c>
      <c r="O488" s="7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2"/>
        <v>publishing</v>
      </c>
      <c r="T488" t="str">
        <f t="shared" si="43"/>
        <v>translations</v>
      </c>
    </row>
    <row r="489" spans="1:20" x14ac:dyDescent="0.6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3">
        <f t="shared" si="47"/>
        <v>178.62556663644605</v>
      </c>
      <c r="G489" t="s">
        <v>20</v>
      </c>
      <c r="H489">
        <v>2346</v>
      </c>
      <c r="I489" s="6">
        <f t="shared" si="44"/>
        <v>83.982949701619773</v>
      </c>
      <c r="J489" t="s">
        <v>21</v>
      </c>
      <c r="K489" t="s">
        <v>22</v>
      </c>
      <c r="L489">
        <v>1492664400</v>
      </c>
      <c r="M489" s="7">
        <f t="shared" si="45"/>
        <v>42845.208333333328</v>
      </c>
      <c r="N489">
        <v>1495515600</v>
      </c>
      <c r="O489" s="7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2"/>
        <v>theater</v>
      </c>
      <c r="T489" t="str">
        <f t="shared" si="43"/>
        <v>plays</v>
      </c>
    </row>
    <row r="490" spans="1:20" x14ac:dyDescent="0.6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3">
        <f t="shared" si="47"/>
        <v>220.0566037735849</v>
      </c>
      <c r="G490" t="s">
        <v>20</v>
      </c>
      <c r="H490">
        <v>115</v>
      </c>
      <c r="I490" s="6">
        <f t="shared" si="44"/>
        <v>101.41739130434783</v>
      </c>
      <c r="J490" t="s">
        <v>21</v>
      </c>
      <c r="K490" t="s">
        <v>22</v>
      </c>
      <c r="L490">
        <v>1454479200</v>
      </c>
      <c r="M490" s="7">
        <f t="shared" si="45"/>
        <v>42403.25</v>
      </c>
      <c r="N490">
        <v>1455948000</v>
      </c>
      <c r="O490" s="7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2"/>
        <v>theater</v>
      </c>
      <c r="T490" t="str">
        <f t="shared" si="43"/>
        <v>plays</v>
      </c>
    </row>
    <row r="491" spans="1:20" x14ac:dyDescent="0.6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3">
        <f t="shared" si="47"/>
        <v>101.5108695652174</v>
      </c>
      <c r="G491" t="s">
        <v>20</v>
      </c>
      <c r="H491">
        <v>85</v>
      </c>
      <c r="I491" s="6">
        <f t="shared" si="44"/>
        <v>109.87058823529412</v>
      </c>
      <c r="J491" t="s">
        <v>107</v>
      </c>
      <c r="K491" t="s">
        <v>108</v>
      </c>
      <c r="L491">
        <v>1281934800</v>
      </c>
      <c r="M491" s="7">
        <f t="shared" si="45"/>
        <v>40406.208333333336</v>
      </c>
      <c r="N491">
        <v>1282366800</v>
      </c>
      <c r="O491" s="7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2"/>
        <v>technology</v>
      </c>
      <c r="T491" t="str">
        <f t="shared" si="43"/>
        <v>wearables</v>
      </c>
    </row>
    <row r="492" spans="1:20" x14ac:dyDescent="0.6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3">
        <f t="shared" si="47"/>
        <v>191.5</v>
      </c>
      <c r="G492" t="s">
        <v>20</v>
      </c>
      <c r="H492">
        <v>144</v>
      </c>
      <c r="I492" s="6">
        <f t="shared" si="44"/>
        <v>31.916666666666668</v>
      </c>
      <c r="J492" t="s">
        <v>21</v>
      </c>
      <c r="K492" t="s">
        <v>22</v>
      </c>
      <c r="L492">
        <v>1573970400</v>
      </c>
      <c r="M492" s="7">
        <f t="shared" si="45"/>
        <v>43786.25</v>
      </c>
      <c r="N492">
        <v>1574575200</v>
      </c>
      <c r="O492" s="7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2"/>
        <v>HOUSE</v>
      </c>
      <c r="T492" t="str">
        <f t="shared" si="43"/>
        <v>audio</v>
      </c>
    </row>
    <row r="493" spans="1:20" ht="31.2" x14ac:dyDescent="0.6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3">
        <f t="shared" si="47"/>
        <v>305.34683098591546</v>
      </c>
      <c r="G493" t="s">
        <v>20</v>
      </c>
      <c r="H493">
        <v>2443</v>
      </c>
      <c r="I493" s="6">
        <f t="shared" si="44"/>
        <v>70.993450675399103</v>
      </c>
      <c r="J493" t="s">
        <v>21</v>
      </c>
      <c r="K493" t="s">
        <v>22</v>
      </c>
      <c r="L493">
        <v>1372654800</v>
      </c>
      <c r="M493" s="7">
        <f t="shared" si="45"/>
        <v>41456.208333333336</v>
      </c>
      <c r="N493">
        <v>1374901200</v>
      </c>
      <c r="O493" s="7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2"/>
        <v>food</v>
      </c>
      <c r="T493" t="str">
        <f t="shared" si="43"/>
        <v>food trucks</v>
      </c>
    </row>
    <row r="494" spans="1:20" x14ac:dyDescent="0.6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3">
        <f t="shared" si="47"/>
        <v>23.995287958115181</v>
      </c>
      <c r="G494" t="s">
        <v>74</v>
      </c>
      <c r="H494">
        <v>595</v>
      </c>
      <c r="I494" s="6">
        <f t="shared" si="44"/>
        <v>77.026890756302521</v>
      </c>
      <c r="J494" t="s">
        <v>21</v>
      </c>
      <c r="K494" t="s">
        <v>22</v>
      </c>
      <c r="L494">
        <v>1275886800</v>
      </c>
      <c r="M494" s="7">
        <f t="shared" si="45"/>
        <v>40336.208333333336</v>
      </c>
      <c r="N494">
        <v>1278910800</v>
      </c>
      <c r="O494" s="7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2"/>
        <v>film &amp; video</v>
      </c>
      <c r="T494" t="str">
        <f t="shared" si="43"/>
        <v>shorts</v>
      </c>
    </row>
    <row r="495" spans="1:20" x14ac:dyDescent="0.6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3">
        <f t="shared" si="47"/>
        <v>723.77777777777771</v>
      </c>
      <c r="G495" t="s">
        <v>20</v>
      </c>
      <c r="H495">
        <v>64</v>
      </c>
      <c r="I495" s="6">
        <f t="shared" si="44"/>
        <v>101.78125</v>
      </c>
      <c r="J495" t="s">
        <v>21</v>
      </c>
      <c r="K495" t="s">
        <v>22</v>
      </c>
      <c r="L495">
        <v>1561784400</v>
      </c>
      <c r="M495" s="7">
        <f t="shared" si="45"/>
        <v>43645.208333333328</v>
      </c>
      <c r="N495">
        <v>1562907600</v>
      </c>
      <c r="O495" s="7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2"/>
        <v>photography</v>
      </c>
      <c r="T495" t="str">
        <f t="shared" si="43"/>
        <v>photography books</v>
      </c>
    </row>
    <row r="496" spans="1:20" x14ac:dyDescent="0.6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3">
        <f t="shared" si="47"/>
        <v>547.36</v>
      </c>
      <c r="G496" t="s">
        <v>20</v>
      </c>
      <c r="H496">
        <v>268</v>
      </c>
      <c r="I496" s="6">
        <f t="shared" si="44"/>
        <v>51.059701492537314</v>
      </c>
      <c r="J496" t="s">
        <v>21</v>
      </c>
      <c r="K496" t="s">
        <v>22</v>
      </c>
      <c r="L496">
        <v>1332392400</v>
      </c>
      <c r="M496" s="7">
        <f t="shared" si="45"/>
        <v>40990.208333333336</v>
      </c>
      <c r="N496">
        <v>1332478800</v>
      </c>
      <c r="O496" s="7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2"/>
        <v>technology</v>
      </c>
      <c r="T496" t="str">
        <f t="shared" si="43"/>
        <v>wearables</v>
      </c>
    </row>
    <row r="497" spans="1:20" x14ac:dyDescent="0.6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3">
        <f t="shared" si="47"/>
        <v>414.49999999999994</v>
      </c>
      <c r="G497" t="s">
        <v>20</v>
      </c>
      <c r="H497">
        <v>195</v>
      </c>
      <c r="I497" s="6">
        <f t="shared" si="44"/>
        <v>68.02051282051282</v>
      </c>
      <c r="J497" t="s">
        <v>36</v>
      </c>
      <c r="K497" t="s">
        <v>37</v>
      </c>
      <c r="L497">
        <v>1402376400</v>
      </c>
      <c r="M497" s="7">
        <f t="shared" si="45"/>
        <v>41800.208333333336</v>
      </c>
      <c r="N497">
        <v>1402722000</v>
      </c>
      <c r="O497" s="7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2"/>
        <v>theater</v>
      </c>
      <c r="T497" t="str">
        <f t="shared" si="43"/>
        <v>plays</v>
      </c>
    </row>
    <row r="498" spans="1:20" x14ac:dyDescent="0.6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3">
        <f t="shared" si="47"/>
        <v>0.90696409140369971</v>
      </c>
      <c r="G498" t="s">
        <v>14</v>
      </c>
      <c r="H498">
        <v>54</v>
      </c>
      <c r="I498" s="6">
        <f t="shared" si="44"/>
        <v>30.87037037037037</v>
      </c>
      <c r="J498" t="s">
        <v>21</v>
      </c>
      <c r="K498" t="s">
        <v>22</v>
      </c>
      <c r="L498">
        <v>1495342800</v>
      </c>
      <c r="M498" s="7">
        <f t="shared" si="45"/>
        <v>42876.208333333328</v>
      </c>
      <c r="N498">
        <v>1496811600</v>
      </c>
      <c r="O498" s="7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2"/>
        <v>film &amp; video</v>
      </c>
      <c r="T498" t="str">
        <f t="shared" si="43"/>
        <v>animation</v>
      </c>
    </row>
    <row r="499" spans="1:20" x14ac:dyDescent="0.6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3">
        <f t="shared" si="47"/>
        <v>34.173469387755098</v>
      </c>
      <c r="G499" t="s">
        <v>14</v>
      </c>
      <c r="H499">
        <v>120</v>
      </c>
      <c r="I499" s="6">
        <f t="shared" si="44"/>
        <v>27.908333333333335</v>
      </c>
      <c r="J499" t="s">
        <v>21</v>
      </c>
      <c r="K499" t="s">
        <v>22</v>
      </c>
      <c r="L499">
        <v>1482213600</v>
      </c>
      <c r="M499" s="7">
        <f t="shared" si="45"/>
        <v>42724.25</v>
      </c>
      <c r="N499">
        <v>1482213600</v>
      </c>
      <c r="O499" s="7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2"/>
        <v>technology</v>
      </c>
      <c r="T499" t="str">
        <f t="shared" si="43"/>
        <v>wearables</v>
      </c>
    </row>
    <row r="500" spans="1:20" x14ac:dyDescent="0.6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3">
        <f t="shared" si="47"/>
        <v>23.948810754912099</v>
      </c>
      <c r="G500" t="s">
        <v>14</v>
      </c>
      <c r="H500">
        <v>579</v>
      </c>
      <c r="I500" s="6">
        <f t="shared" si="44"/>
        <v>79.994818652849744</v>
      </c>
      <c r="J500" t="s">
        <v>36</v>
      </c>
      <c r="K500" t="s">
        <v>37</v>
      </c>
      <c r="L500">
        <v>1420092000</v>
      </c>
      <c r="M500" s="7">
        <f t="shared" si="45"/>
        <v>42005.25</v>
      </c>
      <c r="N500">
        <v>1420264800</v>
      </c>
      <c r="O500" s="7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2"/>
        <v>technology</v>
      </c>
      <c r="T500" t="str">
        <f t="shared" si="43"/>
        <v>web</v>
      </c>
    </row>
    <row r="501" spans="1:20" ht="31.2" x14ac:dyDescent="0.6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3">
        <f t="shared" si="47"/>
        <v>48.072649572649574</v>
      </c>
      <c r="G501" t="s">
        <v>14</v>
      </c>
      <c r="H501">
        <v>2072</v>
      </c>
      <c r="I501" s="6">
        <f t="shared" si="44"/>
        <v>38.003378378378379</v>
      </c>
      <c r="J501" t="s">
        <v>21</v>
      </c>
      <c r="K501" t="s">
        <v>22</v>
      </c>
      <c r="L501">
        <v>1458018000</v>
      </c>
      <c r="M501" s="7">
        <f t="shared" si="45"/>
        <v>42444.208333333328</v>
      </c>
      <c r="N501">
        <v>1458450000</v>
      </c>
      <c r="O501" s="7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2"/>
        <v>film &amp; video</v>
      </c>
      <c r="T501" t="str">
        <f t="shared" si="43"/>
        <v>documentary</v>
      </c>
    </row>
    <row r="502" spans="1:20" x14ac:dyDescent="0.6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3">
        <f t="shared" si="47"/>
        <v>0</v>
      </c>
      <c r="G502" t="s">
        <v>14</v>
      </c>
      <c r="H502">
        <v>0</v>
      </c>
      <c r="I502" s="6">
        <f t="shared" si="44"/>
        <v>0</v>
      </c>
      <c r="J502" t="s">
        <v>21</v>
      </c>
      <c r="K502" t="s">
        <v>22</v>
      </c>
      <c r="L502">
        <v>1367384400</v>
      </c>
      <c r="M502" s="7">
        <f t="shared" si="45"/>
        <v>41395.208333333336</v>
      </c>
      <c r="N502">
        <v>1369803600</v>
      </c>
      <c r="O502" s="7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2"/>
        <v>theater</v>
      </c>
      <c r="T502" t="str">
        <f t="shared" si="43"/>
        <v>plays</v>
      </c>
    </row>
    <row r="503" spans="1:20" x14ac:dyDescent="0.6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3">
        <f t="shared" si="47"/>
        <v>70.145182291666657</v>
      </c>
      <c r="G503" t="s">
        <v>14</v>
      </c>
      <c r="H503">
        <v>1796</v>
      </c>
      <c r="I503" s="6">
        <f t="shared" si="44"/>
        <v>59.990534521158132</v>
      </c>
      <c r="J503" t="s">
        <v>21</v>
      </c>
      <c r="K503" t="s">
        <v>22</v>
      </c>
      <c r="L503">
        <v>1363064400</v>
      </c>
      <c r="M503" s="7">
        <f t="shared" si="45"/>
        <v>41345.208333333336</v>
      </c>
      <c r="N503">
        <v>1363237200</v>
      </c>
      <c r="O503" s="7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2"/>
        <v>film &amp; video</v>
      </c>
      <c r="T503" t="str">
        <f t="shared" si="43"/>
        <v>documentary</v>
      </c>
    </row>
    <row r="504" spans="1:20" x14ac:dyDescent="0.6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3">
        <f t="shared" si="47"/>
        <v>529.92307692307691</v>
      </c>
      <c r="G504" t="s">
        <v>20</v>
      </c>
      <c r="H504">
        <v>186</v>
      </c>
      <c r="I504" s="6">
        <f t="shared" si="44"/>
        <v>37.037634408602152</v>
      </c>
      <c r="J504" t="s">
        <v>26</v>
      </c>
      <c r="K504" t="s">
        <v>27</v>
      </c>
      <c r="L504">
        <v>1343365200</v>
      </c>
      <c r="M504" s="7">
        <f t="shared" si="45"/>
        <v>41117.208333333336</v>
      </c>
      <c r="N504">
        <v>1345870800</v>
      </c>
      <c r="O504" s="7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2"/>
        <v>games</v>
      </c>
      <c r="T504" t="str">
        <f t="shared" si="43"/>
        <v>video games</v>
      </c>
    </row>
    <row r="505" spans="1:20" ht="31.2" x14ac:dyDescent="0.6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3">
        <f t="shared" si="47"/>
        <v>180.32549019607845</v>
      </c>
      <c r="G505" t="s">
        <v>20</v>
      </c>
      <c r="H505">
        <v>460</v>
      </c>
      <c r="I505" s="6">
        <f t="shared" si="44"/>
        <v>99.963043478260872</v>
      </c>
      <c r="J505" t="s">
        <v>21</v>
      </c>
      <c r="K505" t="s">
        <v>22</v>
      </c>
      <c r="L505">
        <v>1435726800</v>
      </c>
      <c r="M505" s="7">
        <f t="shared" si="45"/>
        <v>42186.208333333328</v>
      </c>
      <c r="N505">
        <v>1437454800</v>
      </c>
      <c r="O505" s="7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2"/>
        <v>film &amp; video</v>
      </c>
      <c r="T505" t="str">
        <f t="shared" si="43"/>
        <v>drama</v>
      </c>
    </row>
    <row r="506" spans="1:20" x14ac:dyDescent="0.6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3">
        <f t="shared" si="47"/>
        <v>92.320000000000007</v>
      </c>
      <c r="G506" t="s">
        <v>14</v>
      </c>
      <c r="H506">
        <v>62</v>
      </c>
      <c r="I506" s="6">
        <f t="shared" si="44"/>
        <v>111.6774193548387</v>
      </c>
      <c r="J506" t="s">
        <v>107</v>
      </c>
      <c r="K506" t="s">
        <v>108</v>
      </c>
      <c r="L506">
        <v>1431925200</v>
      </c>
      <c r="M506" s="7">
        <f t="shared" si="45"/>
        <v>42142.208333333328</v>
      </c>
      <c r="N506">
        <v>1432011600</v>
      </c>
      <c r="O506" s="7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2"/>
        <v>music</v>
      </c>
      <c r="T506" t="str">
        <f t="shared" si="43"/>
        <v>rock</v>
      </c>
    </row>
    <row r="507" spans="1:20" x14ac:dyDescent="0.6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3">
        <f t="shared" si="47"/>
        <v>13.901001112347053</v>
      </c>
      <c r="G507" t="s">
        <v>14</v>
      </c>
      <c r="H507">
        <v>347</v>
      </c>
      <c r="I507" s="6">
        <f t="shared" si="44"/>
        <v>36.014409221902014</v>
      </c>
      <c r="J507" t="s">
        <v>21</v>
      </c>
      <c r="K507" t="s">
        <v>22</v>
      </c>
      <c r="L507">
        <v>1362722400</v>
      </c>
      <c r="M507" s="7">
        <f t="shared" si="45"/>
        <v>41341.25</v>
      </c>
      <c r="N507">
        <v>1366347600</v>
      </c>
      <c r="O507" s="7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2"/>
        <v>publishing</v>
      </c>
      <c r="T507" t="str">
        <f t="shared" si="43"/>
        <v>radio &amp; podcasts</v>
      </c>
    </row>
    <row r="508" spans="1:20" x14ac:dyDescent="0.6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3">
        <f t="shared" si="47"/>
        <v>927.07777777777767</v>
      </c>
      <c r="G508" t="s">
        <v>20</v>
      </c>
      <c r="H508">
        <v>2528</v>
      </c>
      <c r="I508" s="6">
        <f t="shared" si="44"/>
        <v>66.010284810126578</v>
      </c>
      <c r="J508" t="s">
        <v>21</v>
      </c>
      <c r="K508" t="s">
        <v>22</v>
      </c>
      <c r="L508">
        <v>1511416800</v>
      </c>
      <c r="M508" s="7">
        <f t="shared" si="45"/>
        <v>43062.25</v>
      </c>
      <c r="N508">
        <v>1512885600</v>
      </c>
      <c r="O508" s="7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2"/>
        <v>theater</v>
      </c>
      <c r="T508" t="str">
        <f t="shared" si="43"/>
        <v>plays</v>
      </c>
    </row>
    <row r="509" spans="1:20" ht="31.2" x14ac:dyDescent="0.6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3">
        <f t="shared" si="47"/>
        <v>39.857142857142861</v>
      </c>
      <c r="G509" t="s">
        <v>14</v>
      </c>
      <c r="H509">
        <v>19</v>
      </c>
      <c r="I509" s="6">
        <f t="shared" si="44"/>
        <v>44.05263157894737</v>
      </c>
      <c r="J509" t="s">
        <v>21</v>
      </c>
      <c r="K509" t="s">
        <v>22</v>
      </c>
      <c r="L509">
        <v>1365483600</v>
      </c>
      <c r="M509" s="7">
        <f t="shared" si="45"/>
        <v>41373.208333333336</v>
      </c>
      <c r="N509">
        <v>1369717200</v>
      </c>
      <c r="O509" s="7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2"/>
        <v>technology</v>
      </c>
      <c r="T509" t="str">
        <f t="shared" si="43"/>
        <v>web</v>
      </c>
    </row>
    <row r="510" spans="1:20" x14ac:dyDescent="0.6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3">
        <f t="shared" si="47"/>
        <v>112.22929936305732</v>
      </c>
      <c r="G510" t="s">
        <v>20</v>
      </c>
      <c r="H510">
        <v>3657</v>
      </c>
      <c r="I510" s="6">
        <f t="shared" si="44"/>
        <v>52.999726551818434</v>
      </c>
      <c r="J510" t="s">
        <v>21</v>
      </c>
      <c r="K510" t="s">
        <v>22</v>
      </c>
      <c r="L510">
        <v>1532840400</v>
      </c>
      <c r="M510" s="7">
        <f t="shared" si="45"/>
        <v>43310.208333333328</v>
      </c>
      <c r="N510">
        <v>1534654800</v>
      </c>
      <c r="O510" s="7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2"/>
        <v>theater</v>
      </c>
      <c r="T510" t="str">
        <f t="shared" si="43"/>
        <v>plays</v>
      </c>
    </row>
    <row r="511" spans="1:20" x14ac:dyDescent="0.6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3">
        <f t="shared" si="47"/>
        <v>70.925816023738875</v>
      </c>
      <c r="G511" t="s">
        <v>14</v>
      </c>
      <c r="H511">
        <v>1258</v>
      </c>
      <c r="I511" s="6">
        <f t="shared" si="44"/>
        <v>95</v>
      </c>
      <c r="J511" t="s">
        <v>21</v>
      </c>
      <c r="K511" t="s">
        <v>22</v>
      </c>
      <c r="L511">
        <v>1336194000</v>
      </c>
      <c r="M511" s="7">
        <f t="shared" si="45"/>
        <v>41034.208333333336</v>
      </c>
      <c r="N511">
        <v>1337058000</v>
      </c>
      <c r="O511" s="7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2"/>
        <v>theater</v>
      </c>
      <c r="T511" t="str">
        <f t="shared" si="43"/>
        <v>plays</v>
      </c>
    </row>
    <row r="512" spans="1:20" x14ac:dyDescent="0.6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3">
        <f t="shared" si="47"/>
        <v>119.08974358974358</v>
      </c>
      <c r="G512" t="s">
        <v>20</v>
      </c>
      <c r="H512">
        <v>131</v>
      </c>
      <c r="I512" s="6">
        <f t="shared" si="44"/>
        <v>70.908396946564892</v>
      </c>
      <c r="J512" t="s">
        <v>26</v>
      </c>
      <c r="K512" t="s">
        <v>27</v>
      </c>
      <c r="L512">
        <v>1527742800</v>
      </c>
      <c r="M512" s="7">
        <f t="shared" si="45"/>
        <v>43251.208333333328</v>
      </c>
      <c r="N512">
        <v>1529816400</v>
      </c>
      <c r="O512" s="7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2"/>
        <v>film &amp; video</v>
      </c>
      <c r="T512" t="str">
        <f t="shared" si="43"/>
        <v>drama</v>
      </c>
    </row>
    <row r="513" spans="1:20" x14ac:dyDescent="0.6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3">
        <f t="shared" si="47"/>
        <v>24.017591339648174</v>
      </c>
      <c r="G513" t="s">
        <v>14</v>
      </c>
      <c r="H513">
        <v>362</v>
      </c>
      <c r="I513" s="6">
        <f t="shared" si="44"/>
        <v>98.060773480662988</v>
      </c>
      <c r="J513" t="s">
        <v>21</v>
      </c>
      <c r="K513" t="s">
        <v>22</v>
      </c>
      <c r="L513">
        <v>1564030800</v>
      </c>
      <c r="M513" s="7">
        <f t="shared" si="45"/>
        <v>43671.208333333328</v>
      </c>
      <c r="N513">
        <v>1564894800</v>
      </c>
      <c r="O513" s="7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2"/>
        <v>theater</v>
      </c>
      <c r="T513" t="str">
        <f t="shared" si="43"/>
        <v>plays</v>
      </c>
    </row>
    <row r="514" spans="1:20" x14ac:dyDescent="0.6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3">
        <f t="shared" si="47"/>
        <v>139.31868131868131</v>
      </c>
      <c r="G514" t="s">
        <v>20</v>
      </c>
      <c r="H514">
        <v>239</v>
      </c>
      <c r="I514" s="6">
        <f t="shared" si="44"/>
        <v>53.046025104602514</v>
      </c>
      <c r="J514" t="s">
        <v>21</v>
      </c>
      <c r="K514" t="s">
        <v>22</v>
      </c>
      <c r="L514">
        <v>1404536400</v>
      </c>
      <c r="M514" s="7">
        <f t="shared" si="45"/>
        <v>41825.208333333336</v>
      </c>
      <c r="N514">
        <v>1404622800</v>
      </c>
      <c r="O514" s="7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ref="S514:S577" si="48">IF(ISNUMBER(SEARCH("theater",R514)),"theater",IF(ISNUMBER(SEARCH("technology",R514)),"technology",IF(ISNUMBER(SEARCH("technology",R514)),"technology",IF(ISNUMBER(SEARCH("food",R514)),"food",IF(ISNUMBER(SEARCH("film &amp; video",R514)),"film &amp; video",IF(ISNUMBER(SEARCH("music",R514)),"music",IF(I530=2,TRUE,IF(ISNUMBER(SEARCH("publishing",R514)),"publishing",IF(I530=2,TRUE,IF(ISNUMBER(SEARCH("games",R514)),"games",IF(I530=2,TRUE,IF(ISNUMBER(SEARCH("photography",R514)),"photography","HOUSE"))))))))))))</f>
        <v>games</v>
      </c>
      <c r="T514" t="str">
        <f t="shared" ref="T514:T577" si="49">IF(ISNUMBER(SEARCH("indie rock",R514)),"indie rock",IF(ISNUMBER(SEARCH("web",R514)),"web",IF(ISNUMBER(SEARCH("plays",R514)),"plays",IF(ISNUMBER(SEARCH("food trucks",R514)),"food trucks",IF(ISNUMBER(SEARCH("documentary",R514)),"documentary",IF(ISNUMBER(SEARCH("electric music",R514)),"electrice music",IF(ISNUMBER(SEARCH("drama",R514)),"drama",IF(ISNUMBER(SEARCH("rock",R514)),"rock",IF(ISNUMBER(SEARCH("translations",R514)),"translations",IF(ISNUMBER(SEARCH("wearables",R514)),"wearables",IF(ISNUMBER(SEARCH("nonfiction",R514)),"nonfiction",IF(ISNUMBER(SEARCH("animation",R514)),"animation",IF(ISNUMBER(SEARCH("shorts",R514)),"shorts",IF(ISNUMBER(SEARCH("television",R514)),"television",IF(ISNUMBER(SEARCH("fiction",R514)),"fiction",IF(ISNUMBER(SEARCH("photography books",R514)),"photography books",IF(ISNUMBER(SEARCH("video games",R514)),"video games",IF(ISNUMBER(SEARCH("mobile games",R514)),"mobile games",IF(ISNUMBER(SEARCH("radio &amp; podcasts",R514)),"radio &amp; podcasts",IF(ISNUMBER(SEARCH("jazz",R514)),"jazz",IF(ISNUMBER(SEARCH("metal",R514)),"metal",IF(ISNUMBER(SEARCH("world music",R514)),"world music",IF(ISNUMBER(SEARCH("audio",R514)),"audio","HOUSE")))))))))))))))))))))))</f>
        <v>video games</v>
      </c>
    </row>
    <row r="515" spans="1:20" x14ac:dyDescent="0.6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3">
        <f t="shared" si="47"/>
        <v>39.277108433734945</v>
      </c>
      <c r="G515" t="s">
        <v>74</v>
      </c>
      <c r="H515">
        <v>35</v>
      </c>
      <c r="I515" s="6">
        <f t="shared" ref="I515:I578" si="50">IF(H515=0,0,E515/H515)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51">(((L515/60)/60)/24)+DATE(1970,1,1)</f>
        <v>40430.208333333336</v>
      </c>
      <c r="N515">
        <v>1284181200</v>
      </c>
      <c r="O515" s="7">
        <f t="shared" ref="O515:O578" si="5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si="49"/>
        <v>television</v>
      </c>
    </row>
    <row r="516" spans="1:20" x14ac:dyDescent="0.6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3">
        <f t="shared" ref="F516:F579" si="53">E516/D516*100</f>
        <v>22.439077144917089</v>
      </c>
      <c r="G516" t="s">
        <v>74</v>
      </c>
      <c r="H516">
        <v>528</v>
      </c>
      <c r="I516" s="6">
        <f t="shared" si="50"/>
        <v>58.945075757575758</v>
      </c>
      <c r="J516" t="s">
        <v>98</v>
      </c>
      <c r="K516" t="s">
        <v>99</v>
      </c>
      <c r="L516">
        <v>1386309600</v>
      </c>
      <c r="M516" s="7">
        <f t="shared" si="51"/>
        <v>41614.25</v>
      </c>
      <c r="N516">
        <v>1386741600</v>
      </c>
      <c r="O516" s="7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x14ac:dyDescent="0.6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3">
        <f t="shared" si="53"/>
        <v>55.779069767441861</v>
      </c>
      <c r="G517" t="s">
        <v>14</v>
      </c>
      <c r="H517">
        <v>133</v>
      </c>
      <c r="I517" s="6">
        <f t="shared" si="50"/>
        <v>36.067669172932334</v>
      </c>
      <c r="J517" t="s">
        <v>15</v>
      </c>
      <c r="K517" t="s">
        <v>16</v>
      </c>
      <c r="L517">
        <v>1324620000</v>
      </c>
      <c r="M517" s="7">
        <f t="shared" si="51"/>
        <v>40900.25</v>
      </c>
      <c r="N517">
        <v>1324792800</v>
      </c>
      <c r="O517" s="7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49"/>
        <v>plays</v>
      </c>
    </row>
    <row r="518" spans="1:20" x14ac:dyDescent="0.6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3">
        <f t="shared" si="53"/>
        <v>42.523125996810208</v>
      </c>
      <c r="G518" t="s">
        <v>14</v>
      </c>
      <c r="H518">
        <v>846</v>
      </c>
      <c r="I518" s="6">
        <f t="shared" si="50"/>
        <v>63.030732860520096</v>
      </c>
      <c r="J518" t="s">
        <v>21</v>
      </c>
      <c r="K518" t="s">
        <v>22</v>
      </c>
      <c r="L518">
        <v>1281070800</v>
      </c>
      <c r="M518" s="7">
        <f t="shared" si="51"/>
        <v>40396.208333333336</v>
      </c>
      <c r="N518">
        <v>1284354000</v>
      </c>
      <c r="O518" s="7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49"/>
        <v>nonfiction</v>
      </c>
    </row>
    <row r="519" spans="1:20" x14ac:dyDescent="0.6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3">
        <f t="shared" si="53"/>
        <v>112.00000000000001</v>
      </c>
      <c r="G519" t="s">
        <v>20</v>
      </c>
      <c r="H519">
        <v>78</v>
      </c>
      <c r="I519" s="6">
        <f t="shared" si="50"/>
        <v>84.717948717948715</v>
      </c>
      <c r="J519" t="s">
        <v>21</v>
      </c>
      <c r="K519" t="s">
        <v>22</v>
      </c>
      <c r="L519">
        <v>1493960400</v>
      </c>
      <c r="M519" s="7">
        <f t="shared" si="51"/>
        <v>42860.208333333328</v>
      </c>
      <c r="N519">
        <v>1494392400</v>
      </c>
      <c r="O519" s="7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1.2" x14ac:dyDescent="0.6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3">
        <f t="shared" si="53"/>
        <v>7.0681818181818183</v>
      </c>
      <c r="G520" t="s">
        <v>14</v>
      </c>
      <c r="H520">
        <v>10</v>
      </c>
      <c r="I520" s="6">
        <f t="shared" si="50"/>
        <v>62.2</v>
      </c>
      <c r="J520" t="s">
        <v>21</v>
      </c>
      <c r="K520" t="s">
        <v>22</v>
      </c>
      <c r="L520">
        <v>1519365600</v>
      </c>
      <c r="M520" s="7">
        <f t="shared" si="51"/>
        <v>43154.25</v>
      </c>
      <c r="N520">
        <v>1519538400</v>
      </c>
      <c r="O520" s="7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49"/>
        <v>animation</v>
      </c>
    </row>
    <row r="521" spans="1:20" x14ac:dyDescent="0.6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3">
        <f t="shared" si="53"/>
        <v>101.74563871693867</v>
      </c>
      <c r="G521" t="s">
        <v>20</v>
      </c>
      <c r="H521">
        <v>1773</v>
      </c>
      <c r="I521" s="6">
        <f t="shared" si="50"/>
        <v>101.97518330513255</v>
      </c>
      <c r="J521" t="s">
        <v>21</v>
      </c>
      <c r="K521" t="s">
        <v>22</v>
      </c>
      <c r="L521">
        <v>1420696800</v>
      </c>
      <c r="M521" s="7">
        <f t="shared" si="51"/>
        <v>42012.25</v>
      </c>
      <c r="N521">
        <v>1421906400</v>
      </c>
      <c r="O521" s="7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x14ac:dyDescent="0.6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3">
        <f t="shared" si="53"/>
        <v>425.75</v>
      </c>
      <c r="G522" t="s">
        <v>20</v>
      </c>
      <c r="H522">
        <v>32</v>
      </c>
      <c r="I522" s="6">
        <f t="shared" si="50"/>
        <v>106.4375</v>
      </c>
      <c r="J522" t="s">
        <v>21</v>
      </c>
      <c r="K522" t="s">
        <v>22</v>
      </c>
      <c r="L522">
        <v>1555650000</v>
      </c>
      <c r="M522" s="7">
        <f t="shared" si="51"/>
        <v>43574.208333333328</v>
      </c>
      <c r="N522">
        <v>1555909200</v>
      </c>
      <c r="O522" s="7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49"/>
        <v>plays</v>
      </c>
    </row>
    <row r="523" spans="1:20" x14ac:dyDescent="0.6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3">
        <f t="shared" si="53"/>
        <v>145.53947368421052</v>
      </c>
      <c r="G523" t="s">
        <v>20</v>
      </c>
      <c r="H523">
        <v>369</v>
      </c>
      <c r="I523" s="6">
        <f t="shared" si="50"/>
        <v>29.975609756097562</v>
      </c>
      <c r="J523" t="s">
        <v>21</v>
      </c>
      <c r="K523" t="s">
        <v>22</v>
      </c>
      <c r="L523">
        <v>1471928400</v>
      </c>
      <c r="M523" s="7">
        <f t="shared" si="51"/>
        <v>42605.208333333328</v>
      </c>
      <c r="N523">
        <v>1472446800</v>
      </c>
      <c r="O523" s="7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49"/>
        <v>drama</v>
      </c>
    </row>
    <row r="524" spans="1:20" ht="31.2" x14ac:dyDescent="0.6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3">
        <f t="shared" si="53"/>
        <v>32.453465346534657</v>
      </c>
      <c r="G524" t="s">
        <v>14</v>
      </c>
      <c r="H524">
        <v>191</v>
      </c>
      <c r="I524" s="6">
        <f t="shared" si="50"/>
        <v>85.806282722513089</v>
      </c>
      <c r="J524" t="s">
        <v>21</v>
      </c>
      <c r="K524" t="s">
        <v>22</v>
      </c>
      <c r="L524">
        <v>1341291600</v>
      </c>
      <c r="M524" s="7">
        <f t="shared" si="51"/>
        <v>41093.208333333336</v>
      </c>
      <c r="N524">
        <v>1342328400</v>
      </c>
      <c r="O524" s="7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49"/>
        <v>shorts</v>
      </c>
    </row>
    <row r="525" spans="1:20" x14ac:dyDescent="0.6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3">
        <f t="shared" si="53"/>
        <v>700.33333333333326</v>
      </c>
      <c r="G525" t="s">
        <v>20</v>
      </c>
      <c r="H525">
        <v>89</v>
      </c>
      <c r="I525" s="6">
        <f t="shared" si="50"/>
        <v>70.82022471910112</v>
      </c>
      <c r="J525" t="s">
        <v>21</v>
      </c>
      <c r="K525" t="s">
        <v>22</v>
      </c>
      <c r="L525">
        <v>1267682400</v>
      </c>
      <c r="M525" s="7">
        <f t="shared" si="51"/>
        <v>40241.25</v>
      </c>
      <c r="N525">
        <v>1268114400</v>
      </c>
      <c r="O525" s="7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49"/>
        <v>shorts</v>
      </c>
    </row>
    <row r="526" spans="1:20" x14ac:dyDescent="0.6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3">
        <f t="shared" si="53"/>
        <v>83.904860392967933</v>
      </c>
      <c r="G526" t="s">
        <v>14</v>
      </c>
      <c r="H526">
        <v>1979</v>
      </c>
      <c r="I526" s="6">
        <f t="shared" si="50"/>
        <v>40.998484082870135</v>
      </c>
      <c r="J526" t="s">
        <v>21</v>
      </c>
      <c r="K526" t="s">
        <v>22</v>
      </c>
      <c r="L526">
        <v>1272258000</v>
      </c>
      <c r="M526" s="7">
        <f t="shared" si="51"/>
        <v>40294.208333333336</v>
      </c>
      <c r="N526">
        <v>1273381200</v>
      </c>
      <c r="O526" s="7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49"/>
        <v>plays</v>
      </c>
    </row>
    <row r="527" spans="1:20" x14ac:dyDescent="0.6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3">
        <f t="shared" si="53"/>
        <v>84.19047619047619</v>
      </c>
      <c r="G527" t="s">
        <v>14</v>
      </c>
      <c r="H527">
        <v>63</v>
      </c>
      <c r="I527" s="6">
        <f t="shared" si="50"/>
        <v>28.063492063492063</v>
      </c>
      <c r="J527" t="s">
        <v>21</v>
      </c>
      <c r="K527" t="s">
        <v>22</v>
      </c>
      <c r="L527">
        <v>1290492000</v>
      </c>
      <c r="M527" s="7">
        <f t="shared" si="51"/>
        <v>40505.25</v>
      </c>
      <c r="N527">
        <v>1290837600</v>
      </c>
      <c r="O527" s="7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49"/>
        <v>wearables</v>
      </c>
    </row>
    <row r="528" spans="1:20" ht="31.2" x14ac:dyDescent="0.6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3">
        <f t="shared" si="53"/>
        <v>155.95180722891567</v>
      </c>
      <c r="G528" t="s">
        <v>20</v>
      </c>
      <c r="H528">
        <v>147</v>
      </c>
      <c r="I528" s="6">
        <f t="shared" si="50"/>
        <v>88.054421768707485</v>
      </c>
      <c r="J528" t="s">
        <v>21</v>
      </c>
      <c r="K528" t="s">
        <v>22</v>
      </c>
      <c r="L528">
        <v>1451109600</v>
      </c>
      <c r="M528" s="7">
        <f t="shared" si="51"/>
        <v>42364.25</v>
      </c>
      <c r="N528">
        <v>1454306400</v>
      </c>
      <c r="O528" s="7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49"/>
        <v>plays</v>
      </c>
    </row>
    <row r="529" spans="1:20" x14ac:dyDescent="0.6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3">
        <f t="shared" si="53"/>
        <v>99.619450317124731</v>
      </c>
      <c r="G529" t="s">
        <v>14</v>
      </c>
      <c r="H529">
        <v>6080</v>
      </c>
      <c r="I529" s="6">
        <f t="shared" si="50"/>
        <v>31</v>
      </c>
      <c r="J529" t="s">
        <v>15</v>
      </c>
      <c r="K529" t="s">
        <v>16</v>
      </c>
      <c r="L529">
        <v>1454652000</v>
      </c>
      <c r="M529" s="7">
        <f t="shared" si="51"/>
        <v>42405.25</v>
      </c>
      <c r="N529">
        <v>1457762400</v>
      </c>
      <c r="O529" s="7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49"/>
        <v>animation</v>
      </c>
    </row>
    <row r="530" spans="1:20" x14ac:dyDescent="0.6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3">
        <f t="shared" si="53"/>
        <v>80.300000000000011</v>
      </c>
      <c r="G530" t="s">
        <v>14</v>
      </c>
      <c r="H530">
        <v>80</v>
      </c>
      <c r="I530" s="6">
        <f t="shared" si="50"/>
        <v>90.337500000000006</v>
      </c>
      <c r="J530" t="s">
        <v>40</v>
      </c>
      <c r="K530" t="s">
        <v>41</v>
      </c>
      <c r="L530">
        <v>1385186400</v>
      </c>
      <c r="M530" s="7">
        <f t="shared" si="51"/>
        <v>41601.25</v>
      </c>
      <c r="N530">
        <v>1389074400</v>
      </c>
      <c r="O530" s="7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49"/>
        <v>indie rock</v>
      </c>
    </row>
    <row r="531" spans="1:20" x14ac:dyDescent="0.6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3">
        <f t="shared" si="53"/>
        <v>11.254901960784313</v>
      </c>
      <c r="G531" t="s">
        <v>14</v>
      </c>
      <c r="H531">
        <v>9</v>
      </c>
      <c r="I531" s="6">
        <f t="shared" si="50"/>
        <v>63.777777777777779</v>
      </c>
      <c r="J531" t="s">
        <v>21</v>
      </c>
      <c r="K531" t="s">
        <v>22</v>
      </c>
      <c r="L531">
        <v>1399698000</v>
      </c>
      <c r="M531" s="7">
        <f t="shared" si="51"/>
        <v>41769.208333333336</v>
      </c>
      <c r="N531">
        <v>1402117200</v>
      </c>
      <c r="O531" s="7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49"/>
        <v>video games</v>
      </c>
    </row>
    <row r="532" spans="1:20" x14ac:dyDescent="0.6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3">
        <f t="shared" si="53"/>
        <v>91.740952380952379</v>
      </c>
      <c r="G532" t="s">
        <v>14</v>
      </c>
      <c r="H532">
        <v>1784</v>
      </c>
      <c r="I532" s="6">
        <f t="shared" si="50"/>
        <v>53.995515695067262</v>
      </c>
      <c r="J532" t="s">
        <v>21</v>
      </c>
      <c r="K532" t="s">
        <v>22</v>
      </c>
      <c r="L532">
        <v>1283230800</v>
      </c>
      <c r="M532" s="7">
        <f t="shared" si="51"/>
        <v>40421.208333333336</v>
      </c>
      <c r="N532">
        <v>1284440400</v>
      </c>
      <c r="O532" s="7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49"/>
        <v>fiction</v>
      </c>
    </row>
    <row r="533" spans="1:20" ht="31.2" x14ac:dyDescent="0.6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3">
        <f t="shared" si="53"/>
        <v>95.521156936261391</v>
      </c>
      <c r="G533" t="s">
        <v>47</v>
      </c>
      <c r="H533">
        <v>3640</v>
      </c>
      <c r="I533" s="6">
        <f t="shared" si="50"/>
        <v>48.993956043956047</v>
      </c>
      <c r="J533" t="s">
        <v>98</v>
      </c>
      <c r="K533" t="s">
        <v>99</v>
      </c>
      <c r="L533">
        <v>1384149600</v>
      </c>
      <c r="M533" s="7">
        <f t="shared" si="51"/>
        <v>41589.25</v>
      </c>
      <c r="N533">
        <v>1388988000</v>
      </c>
      <c r="O533" s="7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49"/>
        <v>video games</v>
      </c>
    </row>
    <row r="534" spans="1:20" x14ac:dyDescent="0.6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3">
        <f t="shared" si="53"/>
        <v>502.87499999999994</v>
      </c>
      <c r="G534" t="s">
        <v>20</v>
      </c>
      <c r="H534">
        <v>126</v>
      </c>
      <c r="I534" s="6">
        <f t="shared" si="50"/>
        <v>63.857142857142854</v>
      </c>
      <c r="J534" t="s">
        <v>15</v>
      </c>
      <c r="K534" t="s">
        <v>16</v>
      </c>
      <c r="L534">
        <v>1516860000</v>
      </c>
      <c r="M534" s="7">
        <f t="shared" si="51"/>
        <v>43125.25</v>
      </c>
      <c r="N534">
        <v>1516946400</v>
      </c>
      <c r="O534" s="7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49"/>
        <v>plays</v>
      </c>
    </row>
    <row r="535" spans="1:20" x14ac:dyDescent="0.6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3">
        <f t="shared" si="53"/>
        <v>159.24394463667818</v>
      </c>
      <c r="G535" t="s">
        <v>20</v>
      </c>
      <c r="H535">
        <v>2218</v>
      </c>
      <c r="I535" s="6">
        <f t="shared" si="50"/>
        <v>82.996393146979258</v>
      </c>
      <c r="J535" t="s">
        <v>40</v>
      </c>
      <c r="K535" t="s">
        <v>41</v>
      </c>
      <c r="L535">
        <v>1374642000</v>
      </c>
      <c r="M535" s="7">
        <f t="shared" si="51"/>
        <v>41479.208333333336</v>
      </c>
      <c r="N535">
        <v>1377752400</v>
      </c>
      <c r="O535" s="7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49"/>
        <v>indie rock</v>
      </c>
    </row>
    <row r="536" spans="1:20" x14ac:dyDescent="0.6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3">
        <f t="shared" si="53"/>
        <v>15.022446689113355</v>
      </c>
      <c r="G536" t="s">
        <v>14</v>
      </c>
      <c r="H536">
        <v>243</v>
      </c>
      <c r="I536" s="6">
        <f t="shared" si="50"/>
        <v>55.08230452674897</v>
      </c>
      <c r="J536" t="s">
        <v>21</v>
      </c>
      <c r="K536" t="s">
        <v>22</v>
      </c>
      <c r="L536">
        <v>1534482000</v>
      </c>
      <c r="M536" s="7">
        <f t="shared" si="51"/>
        <v>43329.208333333328</v>
      </c>
      <c r="N536">
        <v>1534568400</v>
      </c>
      <c r="O536" s="7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49"/>
        <v>drama</v>
      </c>
    </row>
    <row r="537" spans="1:20" x14ac:dyDescent="0.6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3">
        <f t="shared" si="53"/>
        <v>482.03846153846149</v>
      </c>
      <c r="G537" t="s">
        <v>20</v>
      </c>
      <c r="H537">
        <v>202</v>
      </c>
      <c r="I537" s="6">
        <f t="shared" si="50"/>
        <v>62.044554455445542</v>
      </c>
      <c r="J537" t="s">
        <v>107</v>
      </c>
      <c r="K537" t="s">
        <v>108</v>
      </c>
      <c r="L537">
        <v>1528434000</v>
      </c>
      <c r="M537" s="7">
        <f t="shared" si="51"/>
        <v>43259.208333333328</v>
      </c>
      <c r="N537">
        <v>1528606800</v>
      </c>
      <c r="O537" s="7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49"/>
        <v>plays</v>
      </c>
    </row>
    <row r="538" spans="1:20" x14ac:dyDescent="0.6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3">
        <f t="shared" si="53"/>
        <v>149.96938775510205</v>
      </c>
      <c r="G538" t="s">
        <v>20</v>
      </c>
      <c r="H538">
        <v>140</v>
      </c>
      <c r="I538" s="6">
        <f t="shared" si="50"/>
        <v>104.97857142857143</v>
      </c>
      <c r="J538" t="s">
        <v>107</v>
      </c>
      <c r="K538" t="s">
        <v>108</v>
      </c>
      <c r="L538">
        <v>1282626000</v>
      </c>
      <c r="M538" s="7">
        <f t="shared" si="51"/>
        <v>40414.208333333336</v>
      </c>
      <c r="N538">
        <v>1284872400</v>
      </c>
      <c r="O538" s="7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49"/>
        <v>fiction</v>
      </c>
    </row>
    <row r="539" spans="1:20" x14ac:dyDescent="0.6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3">
        <f t="shared" si="53"/>
        <v>117.22156398104266</v>
      </c>
      <c r="G539" t="s">
        <v>20</v>
      </c>
      <c r="H539">
        <v>1052</v>
      </c>
      <c r="I539" s="6">
        <f t="shared" si="50"/>
        <v>94.044676806083643</v>
      </c>
      <c r="J539" t="s">
        <v>36</v>
      </c>
      <c r="K539" t="s">
        <v>37</v>
      </c>
      <c r="L539">
        <v>1535605200</v>
      </c>
      <c r="M539" s="7">
        <f t="shared" si="51"/>
        <v>43342.208333333328</v>
      </c>
      <c r="N539">
        <v>1537592400</v>
      </c>
      <c r="O539" s="7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49"/>
        <v>documentary</v>
      </c>
    </row>
    <row r="540" spans="1:20" x14ac:dyDescent="0.6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3">
        <f t="shared" si="53"/>
        <v>37.695968274950431</v>
      </c>
      <c r="G540" t="s">
        <v>14</v>
      </c>
      <c r="H540">
        <v>1296</v>
      </c>
      <c r="I540" s="6">
        <f t="shared" si="50"/>
        <v>44.007716049382715</v>
      </c>
      <c r="J540" t="s">
        <v>21</v>
      </c>
      <c r="K540" t="s">
        <v>22</v>
      </c>
      <c r="L540">
        <v>1379826000</v>
      </c>
      <c r="M540" s="7">
        <f t="shared" si="51"/>
        <v>41539.208333333336</v>
      </c>
      <c r="N540">
        <v>1381208400</v>
      </c>
      <c r="O540" s="7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49"/>
        <v>mobile games</v>
      </c>
    </row>
    <row r="541" spans="1:20" x14ac:dyDescent="0.6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3">
        <f t="shared" si="53"/>
        <v>72.653061224489804</v>
      </c>
      <c r="G541" t="s">
        <v>14</v>
      </c>
      <c r="H541">
        <v>77</v>
      </c>
      <c r="I541" s="6">
        <f t="shared" si="50"/>
        <v>92.467532467532465</v>
      </c>
      <c r="J541" t="s">
        <v>21</v>
      </c>
      <c r="K541" t="s">
        <v>22</v>
      </c>
      <c r="L541">
        <v>1561957200</v>
      </c>
      <c r="M541" s="7">
        <f t="shared" si="51"/>
        <v>43647.208333333328</v>
      </c>
      <c r="N541">
        <v>1562475600</v>
      </c>
      <c r="O541" s="7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x14ac:dyDescent="0.6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3">
        <f t="shared" si="53"/>
        <v>265.98113207547169</v>
      </c>
      <c r="G542" t="s">
        <v>20</v>
      </c>
      <c r="H542">
        <v>247</v>
      </c>
      <c r="I542" s="6">
        <f t="shared" si="50"/>
        <v>57.072874493927124</v>
      </c>
      <c r="J542" t="s">
        <v>21</v>
      </c>
      <c r="K542" t="s">
        <v>22</v>
      </c>
      <c r="L542">
        <v>1525496400</v>
      </c>
      <c r="M542" s="7">
        <f t="shared" si="51"/>
        <v>43225.208333333328</v>
      </c>
      <c r="N542">
        <v>1527397200</v>
      </c>
      <c r="O542" s="7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49"/>
        <v>photography books</v>
      </c>
    </row>
    <row r="543" spans="1:20" x14ac:dyDescent="0.6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3">
        <f t="shared" si="53"/>
        <v>24.205617977528089</v>
      </c>
      <c r="G543" t="s">
        <v>14</v>
      </c>
      <c r="H543">
        <v>395</v>
      </c>
      <c r="I543" s="6">
        <f t="shared" si="50"/>
        <v>109.07848101265823</v>
      </c>
      <c r="J543" t="s">
        <v>107</v>
      </c>
      <c r="K543" t="s">
        <v>108</v>
      </c>
      <c r="L543">
        <v>1433912400</v>
      </c>
      <c r="M543" s="7">
        <f t="shared" si="51"/>
        <v>42165.208333333328</v>
      </c>
      <c r="N543">
        <v>1436158800</v>
      </c>
      <c r="O543" s="7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49"/>
        <v>mobile games</v>
      </c>
    </row>
    <row r="544" spans="1:20" x14ac:dyDescent="0.6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3">
        <f t="shared" si="53"/>
        <v>2.5064935064935066</v>
      </c>
      <c r="G544" t="s">
        <v>14</v>
      </c>
      <c r="H544">
        <v>49</v>
      </c>
      <c r="I544" s="6">
        <f t="shared" si="50"/>
        <v>39.387755102040813</v>
      </c>
      <c r="J544" t="s">
        <v>40</v>
      </c>
      <c r="K544" t="s">
        <v>41</v>
      </c>
      <c r="L544">
        <v>1453442400</v>
      </c>
      <c r="M544" s="7">
        <f t="shared" si="51"/>
        <v>42391.25</v>
      </c>
      <c r="N544">
        <v>1456034400</v>
      </c>
      <c r="O544" s="7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49"/>
        <v>indie rock</v>
      </c>
    </row>
    <row r="545" spans="1:20" x14ac:dyDescent="0.6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3">
        <f t="shared" si="53"/>
        <v>16.329799764428738</v>
      </c>
      <c r="G545" t="s">
        <v>14</v>
      </c>
      <c r="H545">
        <v>180</v>
      </c>
      <c r="I545" s="6">
        <f t="shared" si="50"/>
        <v>77.022222222222226</v>
      </c>
      <c r="J545" t="s">
        <v>21</v>
      </c>
      <c r="K545" t="s">
        <v>22</v>
      </c>
      <c r="L545">
        <v>1378875600</v>
      </c>
      <c r="M545" s="7">
        <f t="shared" si="51"/>
        <v>41528.208333333336</v>
      </c>
      <c r="N545">
        <v>1380171600</v>
      </c>
      <c r="O545" s="7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49"/>
        <v>video games</v>
      </c>
    </row>
    <row r="546" spans="1:20" x14ac:dyDescent="0.6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3">
        <f t="shared" si="53"/>
        <v>276.5</v>
      </c>
      <c r="G546" t="s">
        <v>20</v>
      </c>
      <c r="H546">
        <v>84</v>
      </c>
      <c r="I546" s="6">
        <f t="shared" si="50"/>
        <v>92.166666666666671</v>
      </c>
      <c r="J546" t="s">
        <v>21</v>
      </c>
      <c r="K546" t="s">
        <v>22</v>
      </c>
      <c r="L546">
        <v>1452232800</v>
      </c>
      <c r="M546" s="7">
        <f t="shared" si="51"/>
        <v>42377.25</v>
      </c>
      <c r="N546">
        <v>1453356000</v>
      </c>
      <c r="O546" s="7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x14ac:dyDescent="0.6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3">
        <f t="shared" si="53"/>
        <v>88.803571428571431</v>
      </c>
      <c r="G547" t="s">
        <v>14</v>
      </c>
      <c r="H547">
        <v>2690</v>
      </c>
      <c r="I547" s="6">
        <f t="shared" si="50"/>
        <v>61.007063197026021</v>
      </c>
      <c r="J547" t="s">
        <v>21</v>
      </c>
      <c r="K547" t="s">
        <v>22</v>
      </c>
      <c r="L547">
        <v>1577253600</v>
      </c>
      <c r="M547" s="7">
        <f t="shared" si="51"/>
        <v>43824.25</v>
      </c>
      <c r="N547">
        <v>1578981600</v>
      </c>
      <c r="O547" s="7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49"/>
        <v>plays</v>
      </c>
    </row>
    <row r="548" spans="1:20" x14ac:dyDescent="0.6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3">
        <f t="shared" si="53"/>
        <v>163.57142857142856</v>
      </c>
      <c r="G548" t="s">
        <v>20</v>
      </c>
      <c r="H548">
        <v>88</v>
      </c>
      <c r="I548" s="6">
        <f t="shared" si="50"/>
        <v>78.068181818181813</v>
      </c>
      <c r="J548" t="s">
        <v>21</v>
      </c>
      <c r="K548" t="s">
        <v>22</v>
      </c>
      <c r="L548">
        <v>1537160400</v>
      </c>
      <c r="M548" s="7">
        <f t="shared" si="51"/>
        <v>43360.208333333328</v>
      </c>
      <c r="N548">
        <v>1537419600</v>
      </c>
      <c r="O548" s="7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49"/>
        <v>plays</v>
      </c>
    </row>
    <row r="549" spans="1:20" x14ac:dyDescent="0.6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3">
        <f t="shared" si="53"/>
        <v>969</v>
      </c>
      <c r="G549" t="s">
        <v>20</v>
      </c>
      <c r="H549">
        <v>156</v>
      </c>
      <c r="I549" s="6">
        <f t="shared" si="50"/>
        <v>80.75</v>
      </c>
      <c r="J549" t="s">
        <v>21</v>
      </c>
      <c r="K549" t="s">
        <v>22</v>
      </c>
      <c r="L549">
        <v>1422165600</v>
      </c>
      <c r="M549" s="7">
        <f t="shared" si="51"/>
        <v>42029.25</v>
      </c>
      <c r="N549">
        <v>1423202400</v>
      </c>
      <c r="O549" s="7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49"/>
        <v>drama</v>
      </c>
    </row>
    <row r="550" spans="1:20" x14ac:dyDescent="0.6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3">
        <f t="shared" si="53"/>
        <v>270.91376701966715</v>
      </c>
      <c r="G550" t="s">
        <v>20</v>
      </c>
      <c r="H550">
        <v>2985</v>
      </c>
      <c r="I550" s="6">
        <f t="shared" si="50"/>
        <v>59.991289782244557</v>
      </c>
      <c r="J550" t="s">
        <v>21</v>
      </c>
      <c r="K550" t="s">
        <v>22</v>
      </c>
      <c r="L550">
        <v>1459486800</v>
      </c>
      <c r="M550" s="7">
        <f t="shared" si="51"/>
        <v>42461.208333333328</v>
      </c>
      <c r="N550">
        <v>1460610000</v>
      </c>
      <c r="O550" s="7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49"/>
        <v>plays</v>
      </c>
    </row>
    <row r="551" spans="1:20" ht="31.2" x14ac:dyDescent="0.6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3">
        <f t="shared" si="53"/>
        <v>284.21355932203392</v>
      </c>
      <c r="G551" t="s">
        <v>20</v>
      </c>
      <c r="H551">
        <v>762</v>
      </c>
      <c r="I551" s="6">
        <f t="shared" si="50"/>
        <v>110.03018372703411</v>
      </c>
      <c r="J551" t="s">
        <v>21</v>
      </c>
      <c r="K551" t="s">
        <v>22</v>
      </c>
      <c r="L551">
        <v>1369717200</v>
      </c>
      <c r="M551" s="7">
        <f t="shared" si="51"/>
        <v>41422.208333333336</v>
      </c>
      <c r="N551">
        <v>1370494800</v>
      </c>
      <c r="O551" s="7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48"/>
        <v>technology</v>
      </c>
      <c r="T551" t="str">
        <f t="shared" si="49"/>
        <v>wearables</v>
      </c>
    </row>
    <row r="552" spans="1:20" ht="31.2" x14ac:dyDescent="0.6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3">
        <f t="shared" si="53"/>
        <v>4</v>
      </c>
      <c r="G552" t="s">
        <v>74</v>
      </c>
      <c r="H552">
        <v>1</v>
      </c>
      <c r="I552" s="6">
        <f t="shared" si="50"/>
        <v>4</v>
      </c>
      <c r="J552" t="s">
        <v>98</v>
      </c>
      <c r="K552" t="s">
        <v>99</v>
      </c>
      <c r="L552">
        <v>1330495200</v>
      </c>
      <c r="M552" s="7">
        <f t="shared" si="51"/>
        <v>40968.25</v>
      </c>
      <c r="N552">
        <v>1332306000</v>
      </c>
      <c r="O552" s="7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48"/>
        <v>music</v>
      </c>
      <c r="T552" t="str">
        <f t="shared" si="49"/>
        <v>indie rock</v>
      </c>
    </row>
    <row r="553" spans="1:20" x14ac:dyDescent="0.6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3">
        <f t="shared" si="53"/>
        <v>58.6329816768462</v>
      </c>
      <c r="G553" t="s">
        <v>14</v>
      </c>
      <c r="H553">
        <v>2779</v>
      </c>
      <c r="I553" s="6">
        <f t="shared" si="50"/>
        <v>37.99856063332134</v>
      </c>
      <c r="J553" t="s">
        <v>26</v>
      </c>
      <c r="K553" t="s">
        <v>27</v>
      </c>
      <c r="L553">
        <v>1419055200</v>
      </c>
      <c r="M553" s="7">
        <f t="shared" si="51"/>
        <v>41993.25</v>
      </c>
      <c r="N553">
        <v>1422511200</v>
      </c>
      <c r="O553" s="7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48"/>
        <v>technology</v>
      </c>
      <c r="T553" t="str">
        <f t="shared" si="49"/>
        <v>web</v>
      </c>
    </row>
    <row r="554" spans="1:20" x14ac:dyDescent="0.6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3">
        <f t="shared" si="53"/>
        <v>98.51111111111112</v>
      </c>
      <c r="G554" t="s">
        <v>14</v>
      </c>
      <c r="H554">
        <v>92</v>
      </c>
      <c r="I554" s="6">
        <f t="shared" si="50"/>
        <v>96.369565217391298</v>
      </c>
      <c r="J554" t="s">
        <v>21</v>
      </c>
      <c r="K554" t="s">
        <v>22</v>
      </c>
      <c r="L554">
        <v>1480140000</v>
      </c>
      <c r="M554" s="7">
        <f t="shared" si="51"/>
        <v>42700.25</v>
      </c>
      <c r="N554">
        <v>1480312800</v>
      </c>
      <c r="O554" s="7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48"/>
        <v>theater</v>
      </c>
      <c r="T554" t="str">
        <f t="shared" si="49"/>
        <v>plays</v>
      </c>
    </row>
    <row r="555" spans="1:20" ht="31.2" x14ac:dyDescent="0.6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3">
        <f t="shared" si="53"/>
        <v>43.975381008206334</v>
      </c>
      <c r="G555" t="s">
        <v>14</v>
      </c>
      <c r="H555">
        <v>1028</v>
      </c>
      <c r="I555" s="6">
        <f t="shared" si="50"/>
        <v>72.978599221789878</v>
      </c>
      <c r="J555" t="s">
        <v>21</v>
      </c>
      <c r="K555" t="s">
        <v>22</v>
      </c>
      <c r="L555">
        <v>1293948000</v>
      </c>
      <c r="M555" s="7">
        <f t="shared" si="51"/>
        <v>40545.25</v>
      </c>
      <c r="N555">
        <v>1294034400</v>
      </c>
      <c r="O555" s="7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48"/>
        <v>music</v>
      </c>
      <c r="T555" t="str">
        <f t="shared" si="49"/>
        <v>rock</v>
      </c>
    </row>
    <row r="556" spans="1:20" ht="31.2" x14ac:dyDescent="0.6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3">
        <f t="shared" si="53"/>
        <v>151.66315789473683</v>
      </c>
      <c r="G556" t="s">
        <v>20</v>
      </c>
      <c r="H556">
        <v>554</v>
      </c>
      <c r="I556" s="6">
        <f t="shared" si="50"/>
        <v>26.007220216606498</v>
      </c>
      <c r="J556" t="s">
        <v>15</v>
      </c>
      <c r="K556" t="s">
        <v>16</v>
      </c>
      <c r="L556">
        <v>1482127200</v>
      </c>
      <c r="M556" s="7">
        <f t="shared" si="51"/>
        <v>42723.25</v>
      </c>
      <c r="N556">
        <v>1482645600</v>
      </c>
      <c r="O556" s="7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48"/>
        <v>music</v>
      </c>
      <c r="T556" t="str">
        <f t="shared" si="49"/>
        <v>indie rock</v>
      </c>
    </row>
    <row r="557" spans="1:20" x14ac:dyDescent="0.6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3">
        <f t="shared" si="53"/>
        <v>223.63492063492063</v>
      </c>
      <c r="G557" t="s">
        <v>20</v>
      </c>
      <c r="H557">
        <v>135</v>
      </c>
      <c r="I557" s="6">
        <f t="shared" si="50"/>
        <v>104.36296296296297</v>
      </c>
      <c r="J557" t="s">
        <v>36</v>
      </c>
      <c r="K557" t="s">
        <v>37</v>
      </c>
      <c r="L557">
        <v>1396414800</v>
      </c>
      <c r="M557" s="7">
        <f t="shared" si="51"/>
        <v>41731.208333333336</v>
      </c>
      <c r="N557">
        <v>1399093200</v>
      </c>
      <c r="O557" s="7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48"/>
        <v>music</v>
      </c>
      <c r="T557" t="str">
        <f t="shared" si="49"/>
        <v>rock</v>
      </c>
    </row>
    <row r="558" spans="1:20" x14ac:dyDescent="0.6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3">
        <f t="shared" si="53"/>
        <v>239.75</v>
      </c>
      <c r="G558" t="s">
        <v>20</v>
      </c>
      <c r="H558">
        <v>122</v>
      </c>
      <c r="I558" s="6">
        <f t="shared" si="50"/>
        <v>102.18852459016394</v>
      </c>
      <c r="J558" t="s">
        <v>21</v>
      </c>
      <c r="K558" t="s">
        <v>22</v>
      </c>
      <c r="L558">
        <v>1315285200</v>
      </c>
      <c r="M558" s="7">
        <f t="shared" si="51"/>
        <v>40792.208333333336</v>
      </c>
      <c r="N558">
        <v>1315890000</v>
      </c>
      <c r="O558" s="7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48"/>
        <v>publishing</v>
      </c>
      <c r="T558" t="str">
        <f t="shared" si="49"/>
        <v>translations</v>
      </c>
    </row>
    <row r="559" spans="1:20" x14ac:dyDescent="0.6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3">
        <f t="shared" si="53"/>
        <v>199.33333333333334</v>
      </c>
      <c r="G559" t="s">
        <v>20</v>
      </c>
      <c r="H559">
        <v>221</v>
      </c>
      <c r="I559" s="6">
        <f t="shared" si="50"/>
        <v>54.117647058823529</v>
      </c>
      <c r="J559" t="s">
        <v>21</v>
      </c>
      <c r="K559" t="s">
        <v>22</v>
      </c>
      <c r="L559">
        <v>1443762000</v>
      </c>
      <c r="M559" s="7">
        <f t="shared" si="51"/>
        <v>42279.208333333328</v>
      </c>
      <c r="N559">
        <v>1444021200</v>
      </c>
      <c r="O559" s="7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48"/>
        <v>film &amp; video</v>
      </c>
      <c r="T559" t="str">
        <f t="shared" si="49"/>
        <v>fiction</v>
      </c>
    </row>
    <row r="560" spans="1:20" x14ac:dyDescent="0.6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3">
        <f t="shared" si="53"/>
        <v>137.34482758620689</v>
      </c>
      <c r="G560" t="s">
        <v>20</v>
      </c>
      <c r="H560">
        <v>126</v>
      </c>
      <c r="I560" s="6">
        <f t="shared" si="50"/>
        <v>63.222222222222221</v>
      </c>
      <c r="J560" t="s">
        <v>21</v>
      </c>
      <c r="K560" t="s">
        <v>22</v>
      </c>
      <c r="L560">
        <v>1456293600</v>
      </c>
      <c r="M560" s="7">
        <f t="shared" si="51"/>
        <v>42424.25</v>
      </c>
      <c r="N560">
        <v>1460005200</v>
      </c>
      <c r="O560" s="7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48"/>
        <v>theater</v>
      </c>
      <c r="T560" t="str">
        <f t="shared" si="49"/>
        <v>plays</v>
      </c>
    </row>
    <row r="561" spans="1:20" x14ac:dyDescent="0.6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3">
        <f t="shared" si="53"/>
        <v>100.9696106362773</v>
      </c>
      <c r="G561" t="s">
        <v>20</v>
      </c>
      <c r="H561">
        <v>1022</v>
      </c>
      <c r="I561" s="6">
        <f t="shared" si="50"/>
        <v>104.03228962818004</v>
      </c>
      <c r="J561" t="s">
        <v>21</v>
      </c>
      <c r="K561" t="s">
        <v>22</v>
      </c>
      <c r="L561">
        <v>1470114000</v>
      </c>
      <c r="M561" s="7">
        <f t="shared" si="51"/>
        <v>42584.208333333328</v>
      </c>
      <c r="N561">
        <v>1470718800</v>
      </c>
      <c r="O561" s="7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48"/>
        <v>theater</v>
      </c>
      <c r="T561" t="str">
        <f t="shared" si="49"/>
        <v>plays</v>
      </c>
    </row>
    <row r="562" spans="1:20" x14ac:dyDescent="0.6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3">
        <f t="shared" si="53"/>
        <v>794.16</v>
      </c>
      <c r="G562" t="s">
        <v>20</v>
      </c>
      <c r="H562">
        <v>3177</v>
      </c>
      <c r="I562" s="6">
        <f t="shared" si="50"/>
        <v>49.994334277620396</v>
      </c>
      <c r="J562" t="s">
        <v>21</v>
      </c>
      <c r="K562" t="s">
        <v>22</v>
      </c>
      <c r="L562">
        <v>1321596000</v>
      </c>
      <c r="M562" s="7">
        <f t="shared" si="51"/>
        <v>40865.25</v>
      </c>
      <c r="N562">
        <v>1325052000</v>
      </c>
      <c r="O562" s="7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48"/>
        <v>film &amp; video</v>
      </c>
      <c r="T562" t="str">
        <f t="shared" si="49"/>
        <v>animation</v>
      </c>
    </row>
    <row r="563" spans="1:20" x14ac:dyDescent="0.6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3">
        <f t="shared" si="53"/>
        <v>369.7</v>
      </c>
      <c r="G563" t="s">
        <v>20</v>
      </c>
      <c r="H563">
        <v>198</v>
      </c>
      <c r="I563" s="6">
        <f t="shared" si="50"/>
        <v>56.015151515151516</v>
      </c>
      <c r="J563" t="s">
        <v>98</v>
      </c>
      <c r="K563" t="s">
        <v>99</v>
      </c>
      <c r="L563">
        <v>1318827600</v>
      </c>
      <c r="M563" s="7">
        <f t="shared" si="51"/>
        <v>40833.208333333336</v>
      </c>
      <c r="N563">
        <v>1319000400</v>
      </c>
      <c r="O563" s="7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48"/>
        <v>theater</v>
      </c>
      <c r="T563" t="str">
        <f t="shared" si="49"/>
        <v>plays</v>
      </c>
    </row>
    <row r="564" spans="1:20" ht="31.2" x14ac:dyDescent="0.6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3">
        <f t="shared" si="53"/>
        <v>12.818181818181817</v>
      </c>
      <c r="G564" t="s">
        <v>14</v>
      </c>
      <c r="H564">
        <v>26</v>
      </c>
      <c r="I564" s="6">
        <f t="shared" si="50"/>
        <v>48.807692307692307</v>
      </c>
      <c r="J564" t="s">
        <v>98</v>
      </c>
      <c r="K564" t="s">
        <v>99</v>
      </c>
      <c r="L564">
        <v>1552366800</v>
      </c>
      <c r="M564" s="7">
        <f t="shared" si="51"/>
        <v>43536.208333333328</v>
      </c>
      <c r="N564">
        <v>1552539600</v>
      </c>
      <c r="O564" s="7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48"/>
        <v>music</v>
      </c>
      <c r="T564" t="str">
        <f t="shared" si="49"/>
        <v>rock</v>
      </c>
    </row>
    <row r="565" spans="1:20" x14ac:dyDescent="0.6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3">
        <f t="shared" si="53"/>
        <v>138.02702702702703</v>
      </c>
      <c r="G565" t="s">
        <v>20</v>
      </c>
      <c r="H565">
        <v>85</v>
      </c>
      <c r="I565" s="6">
        <f t="shared" si="50"/>
        <v>60.082352941176474</v>
      </c>
      <c r="J565" t="s">
        <v>26</v>
      </c>
      <c r="K565" t="s">
        <v>27</v>
      </c>
      <c r="L565">
        <v>1542088800</v>
      </c>
      <c r="M565" s="7">
        <f t="shared" si="51"/>
        <v>43417.25</v>
      </c>
      <c r="N565">
        <v>1543816800</v>
      </c>
      <c r="O565" s="7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48"/>
        <v>film &amp; video</v>
      </c>
      <c r="T565" t="str">
        <f t="shared" si="49"/>
        <v>documentary</v>
      </c>
    </row>
    <row r="566" spans="1:20" x14ac:dyDescent="0.6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3">
        <f t="shared" si="53"/>
        <v>83.813278008298752</v>
      </c>
      <c r="G566" t="s">
        <v>14</v>
      </c>
      <c r="H566">
        <v>1790</v>
      </c>
      <c r="I566" s="6">
        <f t="shared" si="50"/>
        <v>78.990502793296088</v>
      </c>
      <c r="J566" t="s">
        <v>21</v>
      </c>
      <c r="K566" t="s">
        <v>22</v>
      </c>
      <c r="L566">
        <v>1426395600</v>
      </c>
      <c r="M566" s="7">
        <f t="shared" si="51"/>
        <v>42078.208333333328</v>
      </c>
      <c r="N566">
        <v>1427086800</v>
      </c>
      <c r="O566" s="7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48"/>
        <v>theater</v>
      </c>
      <c r="T566" t="str">
        <f t="shared" si="49"/>
        <v>plays</v>
      </c>
    </row>
    <row r="567" spans="1:20" x14ac:dyDescent="0.6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3">
        <f t="shared" si="53"/>
        <v>204.60063224446787</v>
      </c>
      <c r="G567" t="s">
        <v>20</v>
      </c>
      <c r="H567">
        <v>3596</v>
      </c>
      <c r="I567" s="6">
        <f t="shared" si="50"/>
        <v>53.99499443826474</v>
      </c>
      <c r="J567" t="s">
        <v>21</v>
      </c>
      <c r="K567" t="s">
        <v>22</v>
      </c>
      <c r="L567">
        <v>1321336800</v>
      </c>
      <c r="M567" s="7">
        <f t="shared" si="51"/>
        <v>40862.25</v>
      </c>
      <c r="N567">
        <v>1323064800</v>
      </c>
      <c r="O567" s="7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48"/>
        <v>theater</v>
      </c>
      <c r="T567" t="str">
        <f t="shared" si="49"/>
        <v>plays</v>
      </c>
    </row>
    <row r="568" spans="1:20" x14ac:dyDescent="0.6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3">
        <f t="shared" si="53"/>
        <v>44.344086021505376</v>
      </c>
      <c r="G568" t="s">
        <v>14</v>
      </c>
      <c r="H568">
        <v>37</v>
      </c>
      <c r="I568" s="6">
        <f t="shared" si="50"/>
        <v>111.45945945945945</v>
      </c>
      <c r="J568" t="s">
        <v>21</v>
      </c>
      <c r="K568" t="s">
        <v>22</v>
      </c>
      <c r="L568">
        <v>1456293600</v>
      </c>
      <c r="M568" s="7">
        <f t="shared" si="51"/>
        <v>42424.25</v>
      </c>
      <c r="N568">
        <v>1458277200</v>
      </c>
      <c r="O568" s="7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48"/>
        <v>music</v>
      </c>
      <c r="T568" t="str">
        <f t="shared" si="49"/>
        <v>electrice music</v>
      </c>
    </row>
    <row r="569" spans="1:20" x14ac:dyDescent="0.6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3">
        <f t="shared" si="53"/>
        <v>218.60294117647058</v>
      </c>
      <c r="G569" t="s">
        <v>20</v>
      </c>
      <c r="H569">
        <v>244</v>
      </c>
      <c r="I569" s="6">
        <f t="shared" si="50"/>
        <v>60.922131147540981</v>
      </c>
      <c r="J569" t="s">
        <v>21</v>
      </c>
      <c r="K569" t="s">
        <v>22</v>
      </c>
      <c r="L569">
        <v>1404968400</v>
      </c>
      <c r="M569" s="7">
        <f t="shared" si="51"/>
        <v>41830.208333333336</v>
      </c>
      <c r="N569">
        <v>1405141200</v>
      </c>
      <c r="O569" s="7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48"/>
        <v>music</v>
      </c>
      <c r="T569" t="str">
        <f t="shared" si="49"/>
        <v>rock</v>
      </c>
    </row>
    <row r="570" spans="1:20" x14ac:dyDescent="0.6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3">
        <f t="shared" si="53"/>
        <v>186.03314917127071</v>
      </c>
      <c r="G570" t="s">
        <v>20</v>
      </c>
      <c r="H570">
        <v>5180</v>
      </c>
      <c r="I570" s="6">
        <f t="shared" si="50"/>
        <v>26.0015444015444</v>
      </c>
      <c r="J570" t="s">
        <v>21</v>
      </c>
      <c r="K570" t="s">
        <v>22</v>
      </c>
      <c r="L570">
        <v>1279170000</v>
      </c>
      <c r="M570" s="7">
        <f t="shared" si="51"/>
        <v>40374.208333333336</v>
      </c>
      <c r="N570">
        <v>1283058000</v>
      </c>
      <c r="O570" s="7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48"/>
        <v>theater</v>
      </c>
      <c r="T570" t="str">
        <f t="shared" si="49"/>
        <v>plays</v>
      </c>
    </row>
    <row r="571" spans="1:20" x14ac:dyDescent="0.6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3">
        <f t="shared" si="53"/>
        <v>237.33830845771143</v>
      </c>
      <c r="G571" t="s">
        <v>20</v>
      </c>
      <c r="H571">
        <v>589</v>
      </c>
      <c r="I571" s="6">
        <f t="shared" si="50"/>
        <v>80.993208828522924</v>
      </c>
      <c r="J571" t="s">
        <v>107</v>
      </c>
      <c r="K571" t="s">
        <v>108</v>
      </c>
      <c r="L571">
        <v>1294725600</v>
      </c>
      <c r="M571" s="7">
        <f t="shared" si="51"/>
        <v>40554.25</v>
      </c>
      <c r="N571">
        <v>1295762400</v>
      </c>
      <c r="O571" s="7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48"/>
        <v>film &amp; video</v>
      </c>
      <c r="T571" t="str">
        <f t="shared" si="49"/>
        <v>animation</v>
      </c>
    </row>
    <row r="572" spans="1:20" x14ac:dyDescent="0.6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3">
        <f t="shared" si="53"/>
        <v>305.65384615384613</v>
      </c>
      <c r="G572" t="s">
        <v>20</v>
      </c>
      <c r="H572">
        <v>2725</v>
      </c>
      <c r="I572" s="6">
        <f t="shared" si="50"/>
        <v>34.995963302752294</v>
      </c>
      <c r="J572" t="s">
        <v>21</v>
      </c>
      <c r="K572" t="s">
        <v>22</v>
      </c>
      <c r="L572">
        <v>1419055200</v>
      </c>
      <c r="M572" s="7">
        <f t="shared" si="51"/>
        <v>41993.25</v>
      </c>
      <c r="N572">
        <v>1419573600</v>
      </c>
      <c r="O572" s="7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48"/>
        <v>music</v>
      </c>
      <c r="T572" t="str">
        <f t="shared" si="49"/>
        <v>rock</v>
      </c>
    </row>
    <row r="573" spans="1:20" x14ac:dyDescent="0.6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3">
        <f t="shared" si="53"/>
        <v>94.142857142857139</v>
      </c>
      <c r="G573" t="s">
        <v>14</v>
      </c>
      <c r="H573">
        <v>35</v>
      </c>
      <c r="I573" s="6">
        <f t="shared" si="50"/>
        <v>94.142857142857139</v>
      </c>
      <c r="J573" t="s">
        <v>107</v>
      </c>
      <c r="K573" t="s">
        <v>108</v>
      </c>
      <c r="L573">
        <v>1434690000</v>
      </c>
      <c r="M573" s="7">
        <f t="shared" si="51"/>
        <v>42174.208333333328</v>
      </c>
      <c r="N573">
        <v>1438750800</v>
      </c>
      <c r="O573" s="7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48"/>
        <v>film &amp; video</v>
      </c>
      <c r="T573" t="str">
        <f t="shared" si="49"/>
        <v>shorts</v>
      </c>
    </row>
    <row r="574" spans="1:20" x14ac:dyDescent="0.6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3">
        <f t="shared" si="53"/>
        <v>54.400000000000006</v>
      </c>
      <c r="G574" t="s">
        <v>74</v>
      </c>
      <c r="H574">
        <v>94</v>
      </c>
      <c r="I574" s="6">
        <f t="shared" si="50"/>
        <v>52.085106382978722</v>
      </c>
      <c r="J574" t="s">
        <v>21</v>
      </c>
      <c r="K574" t="s">
        <v>22</v>
      </c>
      <c r="L574">
        <v>1443416400</v>
      </c>
      <c r="M574" s="7">
        <f t="shared" si="51"/>
        <v>42275.208333333328</v>
      </c>
      <c r="N574">
        <v>1444798800</v>
      </c>
      <c r="O574" s="7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48"/>
        <v>music</v>
      </c>
      <c r="T574" t="str">
        <f t="shared" si="49"/>
        <v>rock</v>
      </c>
    </row>
    <row r="575" spans="1:20" x14ac:dyDescent="0.6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3">
        <f t="shared" si="53"/>
        <v>111.88059701492537</v>
      </c>
      <c r="G575" t="s">
        <v>20</v>
      </c>
      <c r="H575">
        <v>300</v>
      </c>
      <c r="I575" s="6">
        <f t="shared" si="50"/>
        <v>24.986666666666668</v>
      </c>
      <c r="J575" t="s">
        <v>21</v>
      </c>
      <c r="K575" t="s">
        <v>22</v>
      </c>
      <c r="L575">
        <v>1399006800</v>
      </c>
      <c r="M575" s="7">
        <f t="shared" si="51"/>
        <v>41761.208333333336</v>
      </c>
      <c r="N575">
        <v>1399179600</v>
      </c>
      <c r="O575" s="7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48"/>
        <v>HOUSE</v>
      </c>
      <c r="T575" t="str">
        <f t="shared" si="49"/>
        <v>audio</v>
      </c>
    </row>
    <row r="576" spans="1:20" x14ac:dyDescent="0.6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3">
        <f t="shared" si="53"/>
        <v>369.14814814814815</v>
      </c>
      <c r="G576" t="s">
        <v>20</v>
      </c>
      <c r="H576">
        <v>144</v>
      </c>
      <c r="I576" s="6">
        <f t="shared" si="50"/>
        <v>69.215277777777771</v>
      </c>
      <c r="J576" t="s">
        <v>21</v>
      </c>
      <c r="K576" t="s">
        <v>22</v>
      </c>
      <c r="L576">
        <v>1575698400</v>
      </c>
      <c r="M576" s="7">
        <f t="shared" si="51"/>
        <v>43806.25</v>
      </c>
      <c r="N576">
        <v>1576562400</v>
      </c>
      <c r="O576" s="7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48"/>
        <v>food</v>
      </c>
      <c r="T576" t="str">
        <f t="shared" si="49"/>
        <v>food trucks</v>
      </c>
    </row>
    <row r="577" spans="1:20" x14ac:dyDescent="0.6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3">
        <f t="shared" si="53"/>
        <v>62.930372148859547</v>
      </c>
      <c r="G577" t="s">
        <v>14</v>
      </c>
      <c r="H577">
        <v>558</v>
      </c>
      <c r="I577" s="6">
        <f t="shared" si="50"/>
        <v>93.944444444444443</v>
      </c>
      <c r="J577" t="s">
        <v>21</v>
      </c>
      <c r="K577" t="s">
        <v>22</v>
      </c>
      <c r="L577">
        <v>1400562000</v>
      </c>
      <c r="M577" s="7">
        <f t="shared" si="51"/>
        <v>41779.208333333336</v>
      </c>
      <c r="N577">
        <v>1400821200</v>
      </c>
      <c r="O577" s="7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48"/>
        <v>theater</v>
      </c>
      <c r="T577" t="str">
        <f t="shared" si="49"/>
        <v>plays</v>
      </c>
    </row>
    <row r="578" spans="1:20" ht="31.2" x14ac:dyDescent="0.6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3">
        <f t="shared" si="53"/>
        <v>64.927835051546396</v>
      </c>
      <c r="G578" t="s">
        <v>14</v>
      </c>
      <c r="H578">
        <v>64</v>
      </c>
      <c r="I578" s="6">
        <f t="shared" si="50"/>
        <v>98.40625</v>
      </c>
      <c r="J578" t="s">
        <v>21</v>
      </c>
      <c r="K578" t="s">
        <v>22</v>
      </c>
      <c r="L578">
        <v>1509512400</v>
      </c>
      <c r="M578" s="7">
        <f t="shared" si="51"/>
        <v>43040.208333333328</v>
      </c>
      <c r="N578">
        <v>1510984800</v>
      </c>
      <c r="O578" s="7">
        <f t="shared" si="52"/>
        <v>43057.25</v>
      </c>
      <c r="P578" t="b">
        <v>0</v>
      </c>
      <c r="Q578" t="b">
        <v>0</v>
      </c>
      <c r="R578" t="s">
        <v>33</v>
      </c>
      <c r="S578" t="str">
        <f t="shared" ref="S578:S641" si="54">IF(ISNUMBER(SEARCH("theater",R578)),"theater",IF(ISNUMBER(SEARCH("technology",R578)),"technology",IF(ISNUMBER(SEARCH("technology",R578)),"technology",IF(ISNUMBER(SEARCH("food",R578)),"food",IF(ISNUMBER(SEARCH("film &amp; video",R578)),"film &amp; video",IF(ISNUMBER(SEARCH("music",R578)),"music",IF(I594=2,TRUE,IF(ISNUMBER(SEARCH("publishing",R578)),"publishing",IF(I594=2,TRUE,IF(ISNUMBER(SEARCH("games",R578)),"games",IF(I594=2,TRUE,IF(ISNUMBER(SEARCH("photography",R578)),"photography","HOUSE"))))))))))))</f>
        <v>theater</v>
      </c>
      <c r="T578" t="str">
        <f t="shared" ref="T578:T641" si="55">IF(ISNUMBER(SEARCH("indie rock",R578)),"indie rock",IF(ISNUMBER(SEARCH("web",R578)),"web",IF(ISNUMBER(SEARCH("plays",R578)),"plays",IF(ISNUMBER(SEARCH("food trucks",R578)),"food trucks",IF(ISNUMBER(SEARCH("documentary",R578)),"documentary",IF(ISNUMBER(SEARCH("electric music",R578)),"electrice music",IF(ISNUMBER(SEARCH("drama",R578)),"drama",IF(ISNUMBER(SEARCH("rock",R578)),"rock",IF(ISNUMBER(SEARCH("translations",R578)),"translations",IF(ISNUMBER(SEARCH("wearables",R578)),"wearables",IF(ISNUMBER(SEARCH("nonfiction",R578)),"nonfiction",IF(ISNUMBER(SEARCH("animation",R578)),"animation",IF(ISNUMBER(SEARCH("shorts",R578)),"shorts",IF(ISNUMBER(SEARCH("television",R578)),"television",IF(ISNUMBER(SEARCH("fiction",R578)),"fiction",IF(ISNUMBER(SEARCH("photography books",R578)),"photography books",IF(ISNUMBER(SEARCH("video games",R578)),"video games",IF(ISNUMBER(SEARCH("mobile games",R578)),"mobile games",IF(ISNUMBER(SEARCH("radio &amp; podcasts",R578)),"radio &amp; podcasts",IF(ISNUMBER(SEARCH("jazz",R578)),"jazz",IF(ISNUMBER(SEARCH("metal",R578)),"metal",IF(ISNUMBER(SEARCH("world music",R578)),"world music",IF(ISNUMBER(SEARCH("audio",R578)),"audio","HOUSE")))))))))))))))))))))))</f>
        <v>plays</v>
      </c>
    </row>
    <row r="579" spans="1:20" x14ac:dyDescent="0.6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3">
        <f t="shared" si="53"/>
        <v>18.853658536585368</v>
      </c>
      <c r="G579" t="s">
        <v>74</v>
      </c>
      <c r="H579">
        <v>37</v>
      </c>
      <c r="I579" s="6">
        <f t="shared" ref="I579:I642" si="56">IF(H579=0,0,E579/H579)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57">(((L579/60)/60)/24)+DATE(1970,1,1)</f>
        <v>40613.25</v>
      </c>
      <c r="N579">
        <v>1302066000</v>
      </c>
      <c r="O579" s="7">
        <f t="shared" ref="O579:O642" si="58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si="55"/>
        <v>jazz</v>
      </c>
    </row>
    <row r="580" spans="1:20" x14ac:dyDescent="0.6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3">
        <f t="shared" ref="F580:F643" si="59">E580/D580*100</f>
        <v>16.754404145077721</v>
      </c>
      <c r="G580" t="s">
        <v>14</v>
      </c>
      <c r="H580">
        <v>245</v>
      </c>
      <c r="I580" s="6">
        <f t="shared" si="56"/>
        <v>65.991836734693877</v>
      </c>
      <c r="J580" t="s">
        <v>21</v>
      </c>
      <c r="K580" t="s">
        <v>22</v>
      </c>
      <c r="L580">
        <v>1322719200</v>
      </c>
      <c r="M580" s="7">
        <f t="shared" si="57"/>
        <v>40878.25</v>
      </c>
      <c r="N580">
        <v>1322978400</v>
      </c>
      <c r="O580" s="7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5"/>
        <v>fiction</v>
      </c>
    </row>
    <row r="581" spans="1:20" x14ac:dyDescent="0.6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3">
        <f t="shared" si="59"/>
        <v>101.11290322580646</v>
      </c>
      <c r="G581" t="s">
        <v>20</v>
      </c>
      <c r="H581">
        <v>87</v>
      </c>
      <c r="I581" s="6">
        <f t="shared" si="56"/>
        <v>72.05747126436782</v>
      </c>
      <c r="J581" t="s">
        <v>21</v>
      </c>
      <c r="K581" t="s">
        <v>22</v>
      </c>
      <c r="L581">
        <v>1312693200</v>
      </c>
      <c r="M581" s="7">
        <f t="shared" si="57"/>
        <v>40762.208333333336</v>
      </c>
      <c r="N581">
        <v>1313730000</v>
      </c>
      <c r="O581" s="7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5"/>
        <v>jazz</v>
      </c>
    </row>
    <row r="582" spans="1:20" x14ac:dyDescent="0.6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3">
        <f t="shared" si="59"/>
        <v>341.5022831050228</v>
      </c>
      <c r="G582" t="s">
        <v>20</v>
      </c>
      <c r="H582">
        <v>3116</v>
      </c>
      <c r="I582" s="6">
        <f t="shared" si="56"/>
        <v>48.003209242618745</v>
      </c>
      <c r="J582" t="s">
        <v>21</v>
      </c>
      <c r="K582" t="s">
        <v>22</v>
      </c>
      <c r="L582">
        <v>1393394400</v>
      </c>
      <c r="M582" s="7">
        <f t="shared" si="57"/>
        <v>41696.25</v>
      </c>
      <c r="N582">
        <v>1394085600</v>
      </c>
      <c r="O582" s="7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5"/>
        <v>plays</v>
      </c>
    </row>
    <row r="583" spans="1:20" x14ac:dyDescent="0.6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3">
        <f t="shared" si="59"/>
        <v>64.016666666666666</v>
      </c>
      <c r="G583" t="s">
        <v>14</v>
      </c>
      <c r="H583">
        <v>71</v>
      </c>
      <c r="I583" s="6">
        <f t="shared" si="56"/>
        <v>54.098591549295776</v>
      </c>
      <c r="J583" t="s">
        <v>21</v>
      </c>
      <c r="K583" t="s">
        <v>22</v>
      </c>
      <c r="L583">
        <v>1304053200</v>
      </c>
      <c r="M583" s="7">
        <f t="shared" si="57"/>
        <v>40662.208333333336</v>
      </c>
      <c r="N583">
        <v>1305349200</v>
      </c>
      <c r="O583" s="7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5"/>
        <v>web</v>
      </c>
    </row>
    <row r="584" spans="1:20" x14ac:dyDescent="0.6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3">
        <f t="shared" si="59"/>
        <v>52.080459770114942</v>
      </c>
      <c r="G584" t="s">
        <v>14</v>
      </c>
      <c r="H584">
        <v>42</v>
      </c>
      <c r="I584" s="6">
        <f t="shared" si="56"/>
        <v>107.88095238095238</v>
      </c>
      <c r="J584" t="s">
        <v>21</v>
      </c>
      <c r="K584" t="s">
        <v>22</v>
      </c>
      <c r="L584">
        <v>1433912400</v>
      </c>
      <c r="M584" s="7">
        <f t="shared" si="57"/>
        <v>42165.208333333328</v>
      </c>
      <c r="N584">
        <v>1434344400</v>
      </c>
      <c r="O584" s="7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5"/>
        <v>video games</v>
      </c>
    </row>
    <row r="585" spans="1:20" ht="31.2" x14ac:dyDescent="0.6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3">
        <f t="shared" si="59"/>
        <v>322.40211640211641</v>
      </c>
      <c r="G585" t="s">
        <v>20</v>
      </c>
      <c r="H585">
        <v>909</v>
      </c>
      <c r="I585" s="6">
        <f t="shared" si="56"/>
        <v>67.034103410341032</v>
      </c>
      <c r="J585" t="s">
        <v>21</v>
      </c>
      <c r="K585" t="s">
        <v>22</v>
      </c>
      <c r="L585">
        <v>1329717600</v>
      </c>
      <c r="M585" s="7">
        <f t="shared" si="57"/>
        <v>40959.25</v>
      </c>
      <c r="N585">
        <v>1331186400</v>
      </c>
      <c r="O585" s="7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5"/>
        <v>documentary</v>
      </c>
    </row>
    <row r="586" spans="1:20" x14ac:dyDescent="0.6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3">
        <f t="shared" si="59"/>
        <v>119.50810185185186</v>
      </c>
      <c r="G586" t="s">
        <v>20</v>
      </c>
      <c r="H586">
        <v>1613</v>
      </c>
      <c r="I586" s="6">
        <f t="shared" si="56"/>
        <v>64.01425914445133</v>
      </c>
      <c r="J586" t="s">
        <v>21</v>
      </c>
      <c r="K586" t="s">
        <v>22</v>
      </c>
      <c r="L586">
        <v>1335330000</v>
      </c>
      <c r="M586" s="7">
        <f t="shared" si="57"/>
        <v>41024.208333333336</v>
      </c>
      <c r="N586">
        <v>1336539600</v>
      </c>
      <c r="O586" s="7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5"/>
        <v>web</v>
      </c>
    </row>
    <row r="587" spans="1:20" x14ac:dyDescent="0.6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3">
        <f t="shared" si="59"/>
        <v>146.79775280898878</v>
      </c>
      <c r="G587" t="s">
        <v>20</v>
      </c>
      <c r="H587">
        <v>136</v>
      </c>
      <c r="I587" s="6">
        <f t="shared" si="56"/>
        <v>96.066176470588232</v>
      </c>
      <c r="J587" t="s">
        <v>21</v>
      </c>
      <c r="K587" t="s">
        <v>22</v>
      </c>
      <c r="L587">
        <v>1268888400</v>
      </c>
      <c r="M587" s="7">
        <f t="shared" si="57"/>
        <v>40255.208333333336</v>
      </c>
      <c r="N587">
        <v>1269752400</v>
      </c>
      <c r="O587" s="7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5"/>
        <v>translations</v>
      </c>
    </row>
    <row r="588" spans="1:20" x14ac:dyDescent="0.6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3">
        <f t="shared" si="59"/>
        <v>950.57142857142856</v>
      </c>
      <c r="G588" t="s">
        <v>20</v>
      </c>
      <c r="H588">
        <v>130</v>
      </c>
      <c r="I588" s="6">
        <f t="shared" si="56"/>
        <v>51.184615384615384</v>
      </c>
      <c r="J588" t="s">
        <v>21</v>
      </c>
      <c r="K588" t="s">
        <v>22</v>
      </c>
      <c r="L588">
        <v>1289973600</v>
      </c>
      <c r="M588" s="7">
        <f t="shared" si="57"/>
        <v>40499.25</v>
      </c>
      <c r="N588">
        <v>1291615200</v>
      </c>
      <c r="O588" s="7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x14ac:dyDescent="0.6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3">
        <f t="shared" si="59"/>
        <v>72.893617021276597</v>
      </c>
      <c r="G589" t="s">
        <v>14</v>
      </c>
      <c r="H589">
        <v>156</v>
      </c>
      <c r="I589" s="6">
        <f t="shared" si="56"/>
        <v>43.92307692307692</v>
      </c>
      <c r="J589" t="s">
        <v>15</v>
      </c>
      <c r="K589" t="s">
        <v>16</v>
      </c>
      <c r="L589">
        <v>1547877600</v>
      </c>
      <c r="M589" s="7">
        <f t="shared" si="57"/>
        <v>43484.25</v>
      </c>
      <c r="N589">
        <v>1552366800</v>
      </c>
      <c r="O589" s="7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x14ac:dyDescent="0.6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3">
        <f t="shared" si="59"/>
        <v>79.008248730964468</v>
      </c>
      <c r="G590" t="s">
        <v>14</v>
      </c>
      <c r="H590">
        <v>1368</v>
      </c>
      <c r="I590" s="6">
        <f t="shared" si="56"/>
        <v>91.021198830409361</v>
      </c>
      <c r="J590" t="s">
        <v>40</v>
      </c>
      <c r="K590" t="s">
        <v>41</v>
      </c>
      <c r="L590">
        <v>1269493200</v>
      </c>
      <c r="M590" s="7">
        <f t="shared" si="57"/>
        <v>40262.208333333336</v>
      </c>
      <c r="N590">
        <v>1272171600</v>
      </c>
      <c r="O590" s="7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5"/>
        <v>plays</v>
      </c>
    </row>
    <row r="591" spans="1:20" x14ac:dyDescent="0.6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3">
        <f t="shared" si="59"/>
        <v>64.721518987341781</v>
      </c>
      <c r="G591" t="s">
        <v>14</v>
      </c>
      <c r="H591">
        <v>102</v>
      </c>
      <c r="I591" s="6">
        <f t="shared" si="56"/>
        <v>50.127450980392155</v>
      </c>
      <c r="J591" t="s">
        <v>21</v>
      </c>
      <c r="K591" t="s">
        <v>22</v>
      </c>
      <c r="L591">
        <v>1436072400</v>
      </c>
      <c r="M591" s="7">
        <f t="shared" si="57"/>
        <v>42190.208333333328</v>
      </c>
      <c r="N591">
        <v>1436677200</v>
      </c>
      <c r="O591" s="7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5"/>
        <v>documentary</v>
      </c>
    </row>
    <row r="592" spans="1:20" ht="31.2" x14ac:dyDescent="0.6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3">
        <f t="shared" si="59"/>
        <v>82.028169014084511</v>
      </c>
      <c r="G592" t="s">
        <v>14</v>
      </c>
      <c r="H592">
        <v>86</v>
      </c>
      <c r="I592" s="6">
        <f t="shared" si="56"/>
        <v>67.720930232558146</v>
      </c>
      <c r="J592" t="s">
        <v>26</v>
      </c>
      <c r="K592" t="s">
        <v>27</v>
      </c>
      <c r="L592">
        <v>1419141600</v>
      </c>
      <c r="M592" s="7">
        <f t="shared" si="57"/>
        <v>41994.25</v>
      </c>
      <c r="N592">
        <v>1420092000</v>
      </c>
      <c r="O592" s="7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5"/>
        <v>radio &amp; podcasts</v>
      </c>
    </row>
    <row r="593" spans="1:20" x14ac:dyDescent="0.6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3">
        <f t="shared" si="59"/>
        <v>1037.6666666666667</v>
      </c>
      <c r="G593" t="s">
        <v>20</v>
      </c>
      <c r="H593">
        <v>102</v>
      </c>
      <c r="I593" s="6">
        <f t="shared" si="56"/>
        <v>61.03921568627451</v>
      </c>
      <c r="J593" t="s">
        <v>21</v>
      </c>
      <c r="K593" t="s">
        <v>22</v>
      </c>
      <c r="L593">
        <v>1279083600</v>
      </c>
      <c r="M593" s="7">
        <f t="shared" si="57"/>
        <v>40373.208333333336</v>
      </c>
      <c r="N593">
        <v>1279947600</v>
      </c>
      <c r="O593" s="7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5"/>
        <v>video games</v>
      </c>
    </row>
    <row r="594" spans="1:20" ht="31.2" x14ac:dyDescent="0.6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3">
        <f t="shared" si="59"/>
        <v>12.910076530612244</v>
      </c>
      <c r="G594" t="s">
        <v>14</v>
      </c>
      <c r="H594">
        <v>253</v>
      </c>
      <c r="I594" s="6">
        <f t="shared" si="56"/>
        <v>80.011857707509876</v>
      </c>
      <c r="J594" t="s">
        <v>21</v>
      </c>
      <c r="K594" t="s">
        <v>22</v>
      </c>
      <c r="L594">
        <v>1401426000</v>
      </c>
      <c r="M594" s="7">
        <f t="shared" si="57"/>
        <v>41789.208333333336</v>
      </c>
      <c r="N594">
        <v>1402203600</v>
      </c>
      <c r="O594" s="7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5"/>
        <v>plays</v>
      </c>
    </row>
    <row r="595" spans="1:20" x14ac:dyDescent="0.6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3">
        <f t="shared" si="59"/>
        <v>154.84210526315789</v>
      </c>
      <c r="G595" t="s">
        <v>20</v>
      </c>
      <c r="H595">
        <v>4006</v>
      </c>
      <c r="I595" s="6">
        <f t="shared" si="56"/>
        <v>47.001497753369947</v>
      </c>
      <c r="J595" t="s">
        <v>21</v>
      </c>
      <c r="K595" t="s">
        <v>22</v>
      </c>
      <c r="L595">
        <v>1395810000</v>
      </c>
      <c r="M595" s="7">
        <f t="shared" si="57"/>
        <v>41724.208333333336</v>
      </c>
      <c r="N595">
        <v>1396933200</v>
      </c>
      <c r="O595" s="7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5"/>
        <v>animation</v>
      </c>
    </row>
    <row r="596" spans="1:20" ht="31.2" x14ac:dyDescent="0.6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3">
        <f t="shared" si="59"/>
        <v>7.0991735537190088</v>
      </c>
      <c r="G596" t="s">
        <v>14</v>
      </c>
      <c r="H596">
        <v>157</v>
      </c>
      <c r="I596" s="6">
        <f t="shared" si="56"/>
        <v>71.127388535031841</v>
      </c>
      <c r="J596" t="s">
        <v>21</v>
      </c>
      <c r="K596" t="s">
        <v>22</v>
      </c>
      <c r="L596">
        <v>1467003600</v>
      </c>
      <c r="M596" s="7">
        <f t="shared" si="57"/>
        <v>42548.208333333328</v>
      </c>
      <c r="N596">
        <v>1467262800</v>
      </c>
      <c r="O596" s="7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5"/>
        <v>plays</v>
      </c>
    </row>
    <row r="597" spans="1:20" ht="31.2" x14ac:dyDescent="0.6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3">
        <f t="shared" si="59"/>
        <v>208.52773826458036</v>
      </c>
      <c r="G597" t="s">
        <v>20</v>
      </c>
      <c r="H597">
        <v>1629</v>
      </c>
      <c r="I597" s="6">
        <f t="shared" si="56"/>
        <v>89.99079189686924</v>
      </c>
      <c r="J597" t="s">
        <v>21</v>
      </c>
      <c r="K597" t="s">
        <v>22</v>
      </c>
      <c r="L597">
        <v>1268715600</v>
      </c>
      <c r="M597" s="7">
        <f t="shared" si="57"/>
        <v>40253.208333333336</v>
      </c>
      <c r="N597">
        <v>1270530000</v>
      </c>
      <c r="O597" s="7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4"/>
        <v>theater</v>
      </c>
      <c r="T597" t="str">
        <f t="shared" si="55"/>
        <v>plays</v>
      </c>
    </row>
    <row r="598" spans="1:20" x14ac:dyDescent="0.6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3">
        <f t="shared" si="59"/>
        <v>99.683544303797461</v>
      </c>
      <c r="G598" t="s">
        <v>14</v>
      </c>
      <c r="H598">
        <v>183</v>
      </c>
      <c r="I598" s="6">
        <f t="shared" si="56"/>
        <v>43.032786885245905</v>
      </c>
      <c r="J598" t="s">
        <v>21</v>
      </c>
      <c r="K598" t="s">
        <v>22</v>
      </c>
      <c r="L598">
        <v>1457157600</v>
      </c>
      <c r="M598" s="7">
        <f t="shared" si="57"/>
        <v>42434.25</v>
      </c>
      <c r="N598">
        <v>1457762400</v>
      </c>
      <c r="O598" s="7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4"/>
        <v>film &amp; video</v>
      </c>
      <c r="T598" t="str">
        <f t="shared" si="55"/>
        <v>drama</v>
      </c>
    </row>
    <row r="599" spans="1:20" x14ac:dyDescent="0.6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3">
        <f t="shared" si="59"/>
        <v>201.59756097560978</v>
      </c>
      <c r="G599" t="s">
        <v>20</v>
      </c>
      <c r="H599">
        <v>2188</v>
      </c>
      <c r="I599" s="6">
        <f t="shared" si="56"/>
        <v>67.997714808043881</v>
      </c>
      <c r="J599" t="s">
        <v>21</v>
      </c>
      <c r="K599" t="s">
        <v>22</v>
      </c>
      <c r="L599">
        <v>1573970400</v>
      </c>
      <c r="M599" s="7">
        <f t="shared" si="57"/>
        <v>43786.25</v>
      </c>
      <c r="N599">
        <v>1575525600</v>
      </c>
      <c r="O599" s="7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4"/>
        <v>theater</v>
      </c>
      <c r="T599" t="str">
        <f t="shared" si="55"/>
        <v>plays</v>
      </c>
    </row>
    <row r="600" spans="1:20" x14ac:dyDescent="0.6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3">
        <f t="shared" si="59"/>
        <v>162.09032258064516</v>
      </c>
      <c r="G600" t="s">
        <v>20</v>
      </c>
      <c r="H600">
        <v>2409</v>
      </c>
      <c r="I600" s="6">
        <f t="shared" si="56"/>
        <v>73.004566210045667</v>
      </c>
      <c r="J600" t="s">
        <v>107</v>
      </c>
      <c r="K600" t="s">
        <v>108</v>
      </c>
      <c r="L600">
        <v>1276578000</v>
      </c>
      <c r="M600" s="7">
        <f t="shared" si="57"/>
        <v>40344.208333333336</v>
      </c>
      <c r="N600">
        <v>1279083600</v>
      </c>
      <c r="O600" s="7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4"/>
        <v>music</v>
      </c>
      <c r="T600" t="str">
        <f t="shared" si="55"/>
        <v>rock</v>
      </c>
    </row>
    <row r="601" spans="1:20" ht="31.2" x14ac:dyDescent="0.6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3">
        <f t="shared" si="59"/>
        <v>3.6436208125445471</v>
      </c>
      <c r="G601" t="s">
        <v>14</v>
      </c>
      <c r="H601">
        <v>82</v>
      </c>
      <c r="I601" s="6">
        <f t="shared" si="56"/>
        <v>62.341463414634148</v>
      </c>
      <c r="J601" t="s">
        <v>36</v>
      </c>
      <c r="K601" t="s">
        <v>37</v>
      </c>
      <c r="L601">
        <v>1423720800</v>
      </c>
      <c r="M601" s="7">
        <f t="shared" si="57"/>
        <v>42047.25</v>
      </c>
      <c r="N601">
        <v>1424412000</v>
      </c>
      <c r="O601" s="7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4"/>
        <v>film &amp; video</v>
      </c>
      <c r="T601" t="str">
        <f t="shared" si="55"/>
        <v>documentary</v>
      </c>
    </row>
    <row r="602" spans="1:20" x14ac:dyDescent="0.6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3">
        <f t="shared" si="59"/>
        <v>5</v>
      </c>
      <c r="G602" t="s">
        <v>14</v>
      </c>
      <c r="H602">
        <v>1</v>
      </c>
      <c r="I602" s="6">
        <f t="shared" si="56"/>
        <v>5</v>
      </c>
      <c r="J602" t="s">
        <v>40</v>
      </c>
      <c r="K602" t="s">
        <v>41</v>
      </c>
      <c r="L602">
        <v>1375160400</v>
      </c>
      <c r="M602" s="7">
        <f t="shared" si="57"/>
        <v>41485.208333333336</v>
      </c>
      <c r="N602">
        <v>1376197200</v>
      </c>
      <c r="O602" s="7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4"/>
        <v>food</v>
      </c>
      <c r="T602" t="str">
        <f t="shared" si="55"/>
        <v>food trucks</v>
      </c>
    </row>
    <row r="603" spans="1:20" x14ac:dyDescent="0.6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3">
        <f t="shared" si="59"/>
        <v>206.63492063492063</v>
      </c>
      <c r="G603" t="s">
        <v>20</v>
      </c>
      <c r="H603">
        <v>194</v>
      </c>
      <c r="I603" s="6">
        <f t="shared" si="56"/>
        <v>67.103092783505161</v>
      </c>
      <c r="J603" t="s">
        <v>21</v>
      </c>
      <c r="K603" t="s">
        <v>22</v>
      </c>
      <c r="L603">
        <v>1401426000</v>
      </c>
      <c r="M603" s="7">
        <f t="shared" si="57"/>
        <v>41789.208333333336</v>
      </c>
      <c r="N603">
        <v>1402894800</v>
      </c>
      <c r="O603" s="7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4"/>
        <v>technology</v>
      </c>
      <c r="T603" t="str">
        <f t="shared" si="55"/>
        <v>wearables</v>
      </c>
    </row>
    <row r="604" spans="1:20" x14ac:dyDescent="0.6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3">
        <f t="shared" si="59"/>
        <v>128.23628691983123</v>
      </c>
      <c r="G604" t="s">
        <v>20</v>
      </c>
      <c r="H604">
        <v>1140</v>
      </c>
      <c r="I604" s="6">
        <f t="shared" si="56"/>
        <v>79.978947368421046</v>
      </c>
      <c r="J604" t="s">
        <v>21</v>
      </c>
      <c r="K604" t="s">
        <v>22</v>
      </c>
      <c r="L604">
        <v>1433480400</v>
      </c>
      <c r="M604" s="7">
        <f t="shared" si="57"/>
        <v>42160.208333333328</v>
      </c>
      <c r="N604">
        <v>1434430800</v>
      </c>
      <c r="O604" s="7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4"/>
        <v>theater</v>
      </c>
      <c r="T604" t="str">
        <f t="shared" si="55"/>
        <v>plays</v>
      </c>
    </row>
    <row r="605" spans="1:20" x14ac:dyDescent="0.6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3">
        <f t="shared" si="59"/>
        <v>119.66037735849055</v>
      </c>
      <c r="G605" t="s">
        <v>20</v>
      </c>
      <c r="H605">
        <v>102</v>
      </c>
      <c r="I605" s="6">
        <f t="shared" si="56"/>
        <v>62.176470588235297</v>
      </c>
      <c r="J605" t="s">
        <v>21</v>
      </c>
      <c r="K605" t="s">
        <v>22</v>
      </c>
      <c r="L605">
        <v>1555563600</v>
      </c>
      <c r="M605" s="7">
        <f t="shared" si="57"/>
        <v>43573.208333333328</v>
      </c>
      <c r="N605">
        <v>1557896400</v>
      </c>
      <c r="O605" s="7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4"/>
        <v>theater</v>
      </c>
      <c r="T605" t="str">
        <f t="shared" si="55"/>
        <v>plays</v>
      </c>
    </row>
    <row r="606" spans="1:20" x14ac:dyDescent="0.6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3">
        <f t="shared" si="59"/>
        <v>170.73055242390078</v>
      </c>
      <c r="G606" t="s">
        <v>20</v>
      </c>
      <c r="H606">
        <v>2857</v>
      </c>
      <c r="I606" s="6">
        <f t="shared" si="56"/>
        <v>53.005950297514879</v>
      </c>
      <c r="J606" t="s">
        <v>21</v>
      </c>
      <c r="K606" t="s">
        <v>22</v>
      </c>
      <c r="L606">
        <v>1295676000</v>
      </c>
      <c r="M606" s="7">
        <f t="shared" si="57"/>
        <v>40565.25</v>
      </c>
      <c r="N606">
        <v>1297490400</v>
      </c>
      <c r="O606" s="7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4"/>
        <v>theater</v>
      </c>
      <c r="T606" t="str">
        <f t="shared" si="55"/>
        <v>plays</v>
      </c>
    </row>
    <row r="607" spans="1:20" x14ac:dyDescent="0.6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3">
        <f t="shared" si="59"/>
        <v>187.21212121212122</v>
      </c>
      <c r="G607" t="s">
        <v>20</v>
      </c>
      <c r="H607">
        <v>107</v>
      </c>
      <c r="I607" s="6">
        <f t="shared" si="56"/>
        <v>57.738317757009348</v>
      </c>
      <c r="J607" t="s">
        <v>21</v>
      </c>
      <c r="K607" t="s">
        <v>22</v>
      </c>
      <c r="L607">
        <v>1443848400</v>
      </c>
      <c r="M607" s="7">
        <f t="shared" si="57"/>
        <v>42280.208333333328</v>
      </c>
      <c r="N607">
        <v>1447394400</v>
      </c>
      <c r="O607" s="7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4"/>
        <v>publishing</v>
      </c>
      <c r="T607" t="str">
        <f t="shared" si="55"/>
        <v>nonfiction</v>
      </c>
    </row>
    <row r="608" spans="1:20" x14ac:dyDescent="0.6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3">
        <f t="shared" si="59"/>
        <v>188.38235294117646</v>
      </c>
      <c r="G608" t="s">
        <v>20</v>
      </c>
      <c r="H608">
        <v>160</v>
      </c>
      <c r="I608" s="6">
        <f t="shared" si="56"/>
        <v>40.03125</v>
      </c>
      <c r="J608" t="s">
        <v>40</v>
      </c>
      <c r="K608" t="s">
        <v>41</v>
      </c>
      <c r="L608">
        <v>1457330400</v>
      </c>
      <c r="M608" s="7">
        <f t="shared" si="57"/>
        <v>42436.25</v>
      </c>
      <c r="N608">
        <v>1458277200</v>
      </c>
      <c r="O608" s="7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4"/>
        <v>music</v>
      </c>
      <c r="T608" t="str">
        <f t="shared" si="55"/>
        <v>rock</v>
      </c>
    </row>
    <row r="609" spans="1:20" x14ac:dyDescent="0.6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3">
        <f t="shared" si="59"/>
        <v>131.29869186046511</v>
      </c>
      <c r="G609" t="s">
        <v>20</v>
      </c>
      <c r="H609">
        <v>2230</v>
      </c>
      <c r="I609" s="6">
        <f t="shared" si="56"/>
        <v>81.016591928251117</v>
      </c>
      <c r="J609" t="s">
        <v>21</v>
      </c>
      <c r="K609" t="s">
        <v>22</v>
      </c>
      <c r="L609">
        <v>1395550800</v>
      </c>
      <c r="M609" s="7">
        <f t="shared" si="57"/>
        <v>41721.208333333336</v>
      </c>
      <c r="N609">
        <v>1395723600</v>
      </c>
      <c r="O609" s="7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4"/>
        <v>food</v>
      </c>
      <c r="T609" t="str">
        <f t="shared" si="55"/>
        <v>food trucks</v>
      </c>
    </row>
    <row r="610" spans="1:20" x14ac:dyDescent="0.6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3">
        <f t="shared" si="59"/>
        <v>283.97435897435901</v>
      </c>
      <c r="G610" t="s">
        <v>20</v>
      </c>
      <c r="H610">
        <v>316</v>
      </c>
      <c r="I610" s="6">
        <f t="shared" si="56"/>
        <v>35.047468354430379</v>
      </c>
      <c r="J610" t="s">
        <v>21</v>
      </c>
      <c r="K610" t="s">
        <v>22</v>
      </c>
      <c r="L610">
        <v>1551852000</v>
      </c>
      <c r="M610" s="7">
        <f t="shared" si="57"/>
        <v>43530.25</v>
      </c>
      <c r="N610">
        <v>1552197600</v>
      </c>
      <c r="O610" s="7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4"/>
        <v>music</v>
      </c>
      <c r="T610" t="str">
        <f t="shared" si="55"/>
        <v>jazz</v>
      </c>
    </row>
    <row r="611" spans="1:20" x14ac:dyDescent="0.6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3">
        <f t="shared" si="59"/>
        <v>120.41999999999999</v>
      </c>
      <c r="G611" t="s">
        <v>20</v>
      </c>
      <c r="H611">
        <v>117</v>
      </c>
      <c r="I611" s="6">
        <f t="shared" si="56"/>
        <v>102.92307692307692</v>
      </c>
      <c r="J611" t="s">
        <v>21</v>
      </c>
      <c r="K611" t="s">
        <v>22</v>
      </c>
      <c r="L611">
        <v>1547618400</v>
      </c>
      <c r="M611" s="7">
        <f t="shared" si="57"/>
        <v>43481.25</v>
      </c>
      <c r="N611">
        <v>1549087200</v>
      </c>
      <c r="O611" s="7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4"/>
        <v>film &amp; video</v>
      </c>
      <c r="T611" t="str">
        <f t="shared" si="55"/>
        <v>fiction</v>
      </c>
    </row>
    <row r="612" spans="1:20" ht="31.2" x14ac:dyDescent="0.6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3">
        <f t="shared" si="59"/>
        <v>419.0560747663551</v>
      </c>
      <c r="G612" t="s">
        <v>20</v>
      </c>
      <c r="H612">
        <v>6406</v>
      </c>
      <c r="I612" s="6">
        <f t="shared" si="56"/>
        <v>27.998126756166094</v>
      </c>
      <c r="J612" t="s">
        <v>21</v>
      </c>
      <c r="K612" t="s">
        <v>22</v>
      </c>
      <c r="L612">
        <v>1355637600</v>
      </c>
      <c r="M612" s="7">
        <f t="shared" si="57"/>
        <v>41259.25</v>
      </c>
      <c r="N612">
        <v>1356847200</v>
      </c>
      <c r="O612" s="7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4"/>
        <v>theater</v>
      </c>
      <c r="T612" t="str">
        <f t="shared" si="55"/>
        <v>plays</v>
      </c>
    </row>
    <row r="613" spans="1:20" x14ac:dyDescent="0.6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3">
        <f t="shared" si="59"/>
        <v>13.853658536585368</v>
      </c>
      <c r="G613" t="s">
        <v>74</v>
      </c>
      <c r="H613">
        <v>15</v>
      </c>
      <c r="I613" s="6">
        <f t="shared" si="56"/>
        <v>75.733333333333334</v>
      </c>
      <c r="J613" t="s">
        <v>21</v>
      </c>
      <c r="K613" t="s">
        <v>22</v>
      </c>
      <c r="L613">
        <v>1374728400</v>
      </c>
      <c r="M613" s="7">
        <f t="shared" si="57"/>
        <v>41480.208333333336</v>
      </c>
      <c r="N613">
        <v>1375765200</v>
      </c>
      <c r="O613" s="7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4"/>
        <v>theater</v>
      </c>
      <c r="T613" t="str">
        <f t="shared" si="55"/>
        <v>plays</v>
      </c>
    </row>
    <row r="614" spans="1:20" x14ac:dyDescent="0.6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3">
        <f t="shared" si="59"/>
        <v>139.43548387096774</v>
      </c>
      <c r="G614" t="s">
        <v>20</v>
      </c>
      <c r="H614">
        <v>192</v>
      </c>
      <c r="I614" s="6">
        <f t="shared" si="56"/>
        <v>45.026041666666664</v>
      </c>
      <c r="J614" t="s">
        <v>21</v>
      </c>
      <c r="K614" t="s">
        <v>22</v>
      </c>
      <c r="L614">
        <v>1287810000</v>
      </c>
      <c r="M614" s="7">
        <f t="shared" si="57"/>
        <v>40474.208333333336</v>
      </c>
      <c r="N614">
        <v>1289800800</v>
      </c>
      <c r="O614" s="7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4"/>
        <v>music</v>
      </c>
      <c r="T614" t="str">
        <f t="shared" si="55"/>
        <v>electrice music</v>
      </c>
    </row>
    <row r="615" spans="1:20" x14ac:dyDescent="0.6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3">
        <f t="shared" si="59"/>
        <v>174</v>
      </c>
      <c r="G615" t="s">
        <v>20</v>
      </c>
      <c r="H615">
        <v>26</v>
      </c>
      <c r="I615" s="6">
        <f t="shared" si="56"/>
        <v>73.615384615384613</v>
      </c>
      <c r="J615" t="s">
        <v>15</v>
      </c>
      <c r="K615" t="s">
        <v>16</v>
      </c>
      <c r="L615">
        <v>1503723600</v>
      </c>
      <c r="M615" s="7">
        <f t="shared" si="57"/>
        <v>42973.208333333328</v>
      </c>
      <c r="N615">
        <v>1504501200</v>
      </c>
      <c r="O615" s="7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4"/>
        <v>theater</v>
      </c>
      <c r="T615" t="str">
        <f t="shared" si="55"/>
        <v>plays</v>
      </c>
    </row>
    <row r="616" spans="1:20" ht="31.2" x14ac:dyDescent="0.6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3">
        <f t="shared" si="59"/>
        <v>155.49056603773585</v>
      </c>
      <c r="G616" t="s">
        <v>20</v>
      </c>
      <c r="H616">
        <v>723</v>
      </c>
      <c r="I616" s="6">
        <f t="shared" si="56"/>
        <v>56.991701244813278</v>
      </c>
      <c r="J616" t="s">
        <v>21</v>
      </c>
      <c r="K616" t="s">
        <v>22</v>
      </c>
      <c r="L616">
        <v>1484114400</v>
      </c>
      <c r="M616" s="7">
        <f t="shared" si="57"/>
        <v>42746.25</v>
      </c>
      <c r="N616">
        <v>1485669600</v>
      </c>
      <c r="O616" s="7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4"/>
        <v>theater</v>
      </c>
      <c r="T616" t="str">
        <f t="shared" si="55"/>
        <v>plays</v>
      </c>
    </row>
    <row r="617" spans="1:20" x14ac:dyDescent="0.6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3">
        <f t="shared" si="59"/>
        <v>170.44705882352943</v>
      </c>
      <c r="G617" t="s">
        <v>20</v>
      </c>
      <c r="H617">
        <v>170</v>
      </c>
      <c r="I617" s="6">
        <f t="shared" si="56"/>
        <v>85.223529411764702</v>
      </c>
      <c r="J617" t="s">
        <v>107</v>
      </c>
      <c r="K617" t="s">
        <v>108</v>
      </c>
      <c r="L617">
        <v>1461906000</v>
      </c>
      <c r="M617" s="7">
        <f t="shared" si="57"/>
        <v>42489.208333333328</v>
      </c>
      <c r="N617">
        <v>1462770000</v>
      </c>
      <c r="O617" s="7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4"/>
        <v>theater</v>
      </c>
      <c r="T617" t="str">
        <f t="shared" si="55"/>
        <v>plays</v>
      </c>
    </row>
    <row r="618" spans="1:20" x14ac:dyDescent="0.6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3">
        <f t="shared" si="59"/>
        <v>189.515625</v>
      </c>
      <c r="G618" t="s">
        <v>20</v>
      </c>
      <c r="H618">
        <v>238</v>
      </c>
      <c r="I618" s="6">
        <f t="shared" si="56"/>
        <v>50.962184873949582</v>
      </c>
      <c r="J618" t="s">
        <v>40</v>
      </c>
      <c r="K618" t="s">
        <v>41</v>
      </c>
      <c r="L618">
        <v>1379653200</v>
      </c>
      <c r="M618" s="7">
        <f t="shared" si="57"/>
        <v>41537.208333333336</v>
      </c>
      <c r="N618">
        <v>1379739600</v>
      </c>
      <c r="O618" s="7">
        <f t="shared" si="58"/>
        <v>41538.208333333336</v>
      </c>
      <c r="P618" t="b">
        <v>0</v>
      </c>
      <c r="Q618" t="b">
        <v>1</v>
      </c>
      <c r="R618" t="s">
        <v>60</v>
      </c>
      <c r="S618" t="str">
        <f>IF(ISNUMBER(SEARCH("theater",R618)),"theater",IF(ISNUMBER(SEARCH("technology",R618)),"technology",IF(ISNUMBER(SEARCH("technology",R618)),"technology",IF(ISNUMBER(SEARCH("food",R618)),"food",IF(ISNUMBER(SEARCH("film &amp; video",R618)),"film &amp; video",IF(ISNUMBER(SEARCH("music",R618)),"music",IF(I634=2,TRUE,IF(ISNUMBER(SEARCH("publishing",R618)),"publishing",IF(I634=2,TRUE,IF(ISNUMBER(SEARCH("games",R618)),"games",IF(I634=2,TRUE,IF(ISNUMBER(SEARCH("photography",R618)),"photography","HOUSE"))))))))))))</f>
        <v>music</v>
      </c>
      <c r="T618" t="str">
        <f t="shared" si="55"/>
        <v>indie rock</v>
      </c>
    </row>
    <row r="619" spans="1:20" x14ac:dyDescent="0.6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3">
        <f t="shared" si="59"/>
        <v>249.71428571428572</v>
      </c>
      <c r="G619" t="s">
        <v>20</v>
      </c>
      <c r="H619">
        <v>55</v>
      </c>
      <c r="I619" s="6">
        <f t="shared" si="56"/>
        <v>63.563636363636363</v>
      </c>
      <c r="J619" t="s">
        <v>21</v>
      </c>
      <c r="K619" t="s">
        <v>22</v>
      </c>
      <c r="L619">
        <v>1401858000</v>
      </c>
      <c r="M619" s="7">
        <f t="shared" si="57"/>
        <v>41794.208333333336</v>
      </c>
      <c r="N619">
        <v>1402722000</v>
      </c>
      <c r="O619" s="7">
        <f t="shared" si="58"/>
        <v>41804.208333333336</v>
      </c>
      <c r="P619" t="b">
        <v>0</v>
      </c>
      <c r="Q619" t="b">
        <v>0</v>
      </c>
      <c r="R619" t="s">
        <v>33</v>
      </c>
      <c r="S619" t="str">
        <f>IF(ISNUMBER(SEARCH("theater",R619)),"theater",IF(ISNUMBER(SEARCH("technology",R619)),"technology",IF(ISNUMBER(SEARCH("technology",R619)),"technology",IF(ISNUMBER(SEARCH("food",R619)),"food",IF(ISNUMBER(SEARCH("film &amp; video",R619)),"film &amp; video",IF(ISNUMBER(SEARCH("music",R619)),"music",IF(I635=2,TRUE,IF(ISNUMBER(SEARCH("publishing",R619)),"publishing",IF(I635=2,TRUE,IF(ISNUMBER(SEARCH("games",R619)),"games",IF(I635=2,TRUE,IF(ISNUMBER(SEARCH("photography",R619)),"photography","HOUSE"))))))))))))</f>
        <v>theater</v>
      </c>
      <c r="T619" t="str">
        <f t="shared" si="55"/>
        <v>plays</v>
      </c>
    </row>
    <row r="620" spans="1:20" x14ac:dyDescent="0.6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3">
        <f t="shared" si="59"/>
        <v>48.860523665659613</v>
      </c>
      <c r="G620" t="s">
        <v>14</v>
      </c>
      <c r="H620">
        <v>1198</v>
      </c>
      <c r="I620" s="6">
        <f t="shared" si="56"/>
        <v>80.999165275459092</v>
      </c>
      <c r="J620" t="s">
        <v>21</v>
      </c>
      <c r="K620" t="s">
        <v>22</v>
      </c>
      <c r="L620">
        <v>1367470800</v>
      </c>
      <c r="M620" s="7">
        <f t="shared" si="57"/>
        <v>41396.208333333336</v>
      </c>
      <c r="N620">
        <v>1369285200</v>
      </c>
      <c r="O620" s="7">
        <f t="shared" si="58"/>
        <v>41417.208333333336</v>
      </c>
      <c r="P620" t="b">
        <v>0</v>
      </c>
      <c r="Q620" t="b">
        <v>0</v>
      </c>
      <c r="R620" t="s">
        <v>68</v>
      </c>
      <c r="S620" t="str">
        <f>IF(ISNUMBER(SEARCH("theater",R620)),"theater",IF(ISNUMBER(SEARCH("technology",R620)),"technology",IF(ISNUMBER(SEARCH("technology",R620)),"technology",IF(ISNUMBER(SEARCH("food",R620)),"food",IF(ISNUMBER(SEARCH("film &amp; video",R620)),"film &amp; video",IF(ISNUMBER(SEARCH("music",R620)),"music",IF(I636=2,TRUE,IF(ISNUMBER(SEARCH("publishing",R620)),"publishing",IF(I636=2,TRUE,IF(ISNUMBER(SEARCH("games",R620)),"games",IF(I636=2,TRUE,IF(ISNUMBER(SEARCH("photography",R620)),"photography","HOUSE"))))))))))))</f>
        <v>publishing</v>
      </c>
      <c r="T620" t="str">
        <f t="shared" si="55"/>
        <v>nonfiction</v>
      </c>
    </row>
    <row r="621" spans="1:20" x14ac:dyDescent="0.6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3">
        <f t="shared" si="59"/>
        <v>28.461970393057683</v>
      </c>
      <c r="G621" t="s">
        <v>14</v>
      </c>
      <c r="H621">
        <v>648</v>
      </c>
      <c r="I621" s="6">
        <f t="shared" si="56"/>
        <v>86.044753086419746</v>
      </c>
      <c r="J621" t="s">
        <v>21</v>
      </c>
      <c r="K621" t="s">
        <v>22</v>
      </c>
      <c r="L621">
        <v>1304658000</v>
      </c>
      <c r="M621" s="7">
        <f t="shared" si="57"/>
        <v>40669.208333333336</v>
      </c>
      <c r="N621">
        <v>1304744400</v>
      </c>
      <c r="O621" s="7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ref="S621:S636" si="60">IF(ISNUMBER(SEARCH("theater",R621)),"theater",IF(ISNUMBER(SEARCH("technology",R621)),"technology",IF(ISNUMBER(SEARCH("technology",R621)),"technology",IF(ISNUMBER(SEARCH("food",R621)),"food",IF(ISNUMBER(SEARCH("film &amp; video",R621)),"film &amp; video",IF(ISNUMBER(SEARCH("music",R621)),"music",IF(I637=2,TRUE,IF(ISNUMBER(SEARCH("publishing",R621)),"publishing",IF(I637=2,TRUE,IF(ISNUMBER(SEARCH("games",R621)),"games",IF(I637=2,TRUE,IF(ISNUMBER(SEARCH("photography",R621)),"photography","HOUSE"))))))))))))</f>
        <v>theater</v>
      </c>
      <c r="T621" t="str">
        <f t="shared" si="55"/>
        <v>plays</v>
      </c>
    </row>
    <row r="622" spans="1:20" x14ac:dyDescent="0.6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3">
        <f t="shared" si="59"/>
        <v>268.02325581395348</v>
      </c>
      <c r="G622" t="s">
        <v>20</v>
      </c>
      <c r="H622">
        <v>128</v>
      </c>
      <c r="I622" s="6">
        <f t="shared" si="56"/>
        <v>90.0390625</v>
      </c>
      <c r="J622" t="s">
        <v>26</v>
      </c>
      <c r="K622" t="s">
        <v>27</v>
      </c>
      <c r="L622">
        <v>1467954000</v>
      </c>
      <c r="M622" s="7">
        <f t="shared" si="57"/>
        <v>42559.208333333328</v>
      </c>
      <c r="N622">
        <v>1468299600</v>
      </c>
      <c r="O622" s="7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55"/>
        <v>photography books</v>
      </c>
    </row>
    <row r="623" spans="1:20" x14ac:dyDescent="0.6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3">
        <f t="shared" si="59"/>
        <v>619.80078125</v>
      </c>
      <c r="G623" t="s">
        <v>20</v>
      </c>
      <c r="H623">
        <v>2144</v>
      </c>
      <c r="I623" s="6">
        <f t="shared" si="56"/>
        <v>74.006063432835816</v>
      </c>
      <c r="J623" t="s">
        <v>21</v>
      </c>
      <c r="K623" t="s">
        <v>22</v>
      </c>
      <c r="L623">
        <v>1473742800</v>
      </c>
      <c r="M623" s="7">
        <f t="shared" si="57"/>
        <v>42626.208333333328</v>
      </c>
      <c r="N623">
        <v>1474174800</v>
      </c>
      <c r="O623" s="7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55"/>
        <v>plays</v>
      </c>
    </row>
    <row r="624" spans="1:20" x14ac:dyDescent="0.6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3">
        <f t="shared" si="59"/>
        <v>3.1301587301587301</v>
      </c>
      <c r="G624" t="s">
        <v>14</v>
      </c>
      <c r="H624">
        <v>64</v>
      </c>
      <c r="I624" s="6">
        <f t="shared" si="56"/>
        <v>92.4375</v>
      </c>
      <c r="J624" t="s">
        <v>21</v>
      </c>
      <c r="K624" t="s">
        <v>22</v>
      </c>
      <c r="L624">
        <v>1523768400</v>
      </c>
      <c r="M624" s="7">
        <f t="shared" si="57"/>
        <v>43205.208333333328</v>
      </c>
      <c r="N624">
        <v>1526014800</v>
      </c>
      <c r="O624" s="7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55"/>
        <v>indie rock</v>
      </c>
    </row>
    <row r="625" spans="1:20" x14ac:dyDescent="0.6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3">
        <f t="shared" si="59"/>
        <v>159.92152704135739</v>
      </c>
      <c r="G625" t="s">
        <v>20</v>
      </c>
      <c r="H625">
        <v>2693</v>
      </c>
      <c r="I625" s="6">
        <f t="shared" si="56"/>
        <v>55.999257333828446</v>
      </c>
      <c r="J625" t="s">
        <v>40</v>
      </c>
      <c r="K625" t="s">
        <v>41</v>
      </c>
      <c r="L625">
        <v>1437022800</v>
      </c>
      <c r="M625" s="7">
        <f t="shared" si="57"/>
        <v>42201.208333333328</v>
      </c>
      <c r="N625">
        <v>1437454800</v>
      </c>
      <c r="O625" s="7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55"/>
        <v>plays</v>
      </c>
    </row>
    <row r="626" spans="1:20" x14ac:dyDescent="0.6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3">
        <f t="shared" si="59"/>
        <v>279.39215686274508</v>
      </c>
      <c r="G626" t="s">
        <v>20</v>
      </c>
      <c r="H626">
        <v>432</v>
      </c>
      <c r="I626" s="6">
        <f t="shared" si="56"/>
        <v>32.983796296296298</v>
      </c>
      <c r="J626" t="s">
        <v>21</v>
      </c>
      <c r="K626" t="s">
        <v>22</v>
      </c>
      <c r="L626">
        <v>1422165600</v>
      </c>
      <c r="M626" s="7">
        <f t="shared" si="57"/>
        <v>42029.25</v>
      </c>
      <c r="N626">
        <v>1422684000</v>
      </c>
      <c r="O626" s="7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55"/>
        <v>photography books</v>
      </c>
    </row>
    <row r="627" spans="1:20" ht="31.2" x14ac:dyDescent="0.6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3">
        <f t="shared" si="59"/>
        <v>77.373333333333335</v>
      </c>
      <c r="G627" t="s">
        <v>14</v>
      </c>
      <c r="H627">
        <v>62</v>
      </c>
      <c r="I627" s="6">
        <f t="shared" si="56"/>
        <v>93.596774193548384</v>
      </c>
      <c r="J627" t="s">
        <v>21</v>
      </c>
      <c r="K627" t="s">
        <v>22</v>
      </c>
      <c r="L627">
        <v>1580104800</v>
      </c>
      <c r="M627" s="7">
        <f t="shared" si="57"/>
        <v>43857.25</v>
      </c>
      <c r="N627">
        <v>1581314400</v>
      </c>
      <c r="O627" s="7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55"/>
        <v>plays</v>
      </c>
    </row>
    <row r="628" spans="1:20" ht="31.2" x14ac:dyDescent="0.6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3">
        <f t="shared" si="59"/>
        <v>206.32812500000003</v>
      </c>
      <c r="G628" t="s">
        <v>20</v>
      </c>
      <c r="H628">
        <v>189</v>
      </c>
      <c r="I628" s="6">
        <f t="shared" si="56"/>
        <v>69.867724867724874</v>
      </c>
      <c r="J628" t="s">
        <v>21</v>
      </c>
      <c r="K628" t="s">
        <v>22</v>
      </c>
      <c r="L628">
        <v>1285650000</v>
      </c>
      <c r="M628" s="7">
        <f t="shared" si="57"/>
        <v>40449.208333333336</v>
      </c>
      <c r="N628">
        <v>1286427600</v>
      </c>
      <c r="O628" s="7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55"/>
        <v>plays</v>
      </c>
    </row>
    <row r="629" spans="1:20" x14ac:dyDescent="0.6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3">
        <f t="shared" si="59"/>
        <v>694.25</v>
      </c>
      <c r="G629" t="s">
        <v>20</v>
      </c>
      <c r="H629">
        <v>154</v>
      </c>
      <c r="I629" s="6">
        <f t="shared" si="56"/>
        <v>72.129870129870127</v>
      </c>
      <c r="J629" t="s">
        <v>40</v>
      </c>
      <c r="K629" t="s">
        <v>41</v>
      </c>
      <c r="L629">
        <v>1276664400</v>
      </c>
      <c r="M629" s="7">
        <f t="shared" si="57"/>
        <v>40345.208333333336</v>
      </c>
      <c r="N629">
        <v>1278738000</v>
      </c>
      <c r="O629" s="7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55"/>
        <v>food trucks</v>
      </c>
    </row>
    <row r="630" spans="1:20" x14ac:dyDescent="0.6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3">
        <f t="shared" si="59"/>
        <v>151.78947368421052</v>
      </c>
      <c r="G630" t="s">
        <v>20</v>
      </c>
      <c r="H630">
        <v>96</v>
      </c>
      <c r="I630" s="6">
        <f t="shared" si="56"/>
        <v>30.041666666666668</v>
      </c>
      <c r="J630" t="s">
        <v>21</v>
      </c>
      <c r="K630" t="s">
        <v>22</v>
      </c>
      <c r="L630">
        <v>1286168400</v>
      </c>
      <c r="M630" s="7">
        <f t="shared" si="57"/>
        <v>40455.208333333336</v>
      </c>
      <c r="N630">
        <v>1286427600</v>
      </c>
      <c r="O630" s="7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55"/>
        <v>indie rock</v>
      </c>
    </row>
    <row r="631" spans="1:20" x14ac:dyDescent="0.6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3">
        <f t="shared" si="59"/>
        <v>64.58207217694995</v>
      </c>
      <c r="G631" t="s">
        <v>14</v>
      </c>
      <c r="H631">
        <v>750</v>
      </c>
      <c r="I631" s="6">
        <f t="shared" si="56"/>
        <v>73.968000000000004</v>
      </c>
      <c r="J631" t="s">
        <v>21</v>
      </c>
      <c r="K631" t="s">
        <v>22</v>
      </c>
      <c r="L631">
        <v>1467781200</v>
      </c>
      <c r="M631" s="7">
        <f t="shared" si="57"/>
        <v>42557.208333333328</v>
      </c>
      <c r="N631">
        <v>1467954000</v>
      </c>
      <c r="O631" s="7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55"/>
        <v>plays</v>
      </c>
    </row>
    <row r="632" spans="1:20" x14ac:dyDescent="0.6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3">
        <f t="shared" si="59"/>
        <v>62.873684210526314</v>
      </c>
      <c r="G632" t="s">
        <v>74</v>
      </c>
      <c r="H632">
        <v>87</v>
      </c>
      <c r="I632" s="6">
        <f t="shared" si="56"/>
        <v>68.65517241379311</v>
      </c>
      <c r="J632" t="s">
        <v>21</v>
      </c>
      <c r="K632" t="s">
        <v>22</v>
      </c>
      <c r="L632">
        <v>1556686800</v>
      </c>
      <c r="M632" s="7">
        <f t="shared" si="57"/>
        <v>43586.208333333328</v>
      </c>
      <c r="N632">
        <v>1557637200</v>
      </c>
      <c r="O632" s="7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55"/>
        <v>plays</v>
      </c>
    </row>
    <row r="633" spans="1:20" x14ac:dyDescent="0.6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3">
        <f t="shared" si="59"/>
        <v>310.39864864864865</v>
      </c>
      <c r="G633" t="s">
        <v>20</v>
      </c>
      <c r="H633">
        <v>3063</v>
      </c>
      <c r="I633" s="6">
        <f t="shared" si="56"/>
        <v>59.992164544564154</v>
      </c>
      <c r="J633" t="s">
        <v>21</v>
      </c>
      <c r="K633" t="s">
        <v>22</v>
      </c>
      <c r="L633">
        <v>1553576400</v>
      </c>
      <c r="M633" s="7">
        <f t="shared" si="57"/>
        <v>43550.208333333328</v>
      </c>
      <c r="N633">
        <v>1553922000</v>
      </c>
      <c r="O633" s="7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55"/>
        <v>plays</v>
      </c>
    </row>
    <row r="634" spans="1:20" x14ac:dyDescent="0.6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3">
        <f t="shared" si="59"/>
        <v>42.859916782246884</v>
      </c>
      <c r="G634" t="s">
        <v>47</v>
      </c>
      <c r="H634">
        <v>278</v>
      </c>
      <c r="I634" s="6">
        <f t="shared" si="56"/>
        <v>111.15827338129496</v>
      </c>
      <c r="J634" t="s">
        <v>21</v>
      </c>
      <c r="K634" t="s">
        <v>22</v>
      </c>
      <c r="L634">
        <v>1414904400</v>
      </c>
      <c r="M634" s="7">
        <f t="shared" si="57"/>
        <v>41945.208333333336</v>
      </c>
      <c r="N634">
        <v>1416463200</v>
      </c>
      <c r="O634" s="7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55"/>
        <v>plays</v>
      </c>
    </row>
    <row r="635" spans="1:20" x14ac:dyDescent="0.6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3">
        <f t="shared" si="59"/>
        <v>83.119402985074629</v>
      </c>
      <c r="G635" t="s">
        <v>14</v>
      </c>
      <c r="H635">
        <v>105</v>
      </c>
      <c r="I635" s="6">
        <f t="shared" si="56"/>
        <v>53.038095238095238</v>
      </c>
      <c r="J635" t="s">
        <v>21</v>
      </c>
      <c r="K635" t="s">
        <v>22</v>
      </c>
      <c r="L635">
        <v>1446876000</v>
      </c>
      <c r="M635" s="7">
        <f t="shared" si="57"/>
        <v>42315.25</v>
      </c>
      <c r="N635">
        <v>1447221600</v>
      </c>
      <c r="O635" s="7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55"/>
        <v>animation</v>
      </c>
    </row>
    <row r="636" spans="1:20" x14ac:dyDescent="0.6">
      <c r="A636">
        <v>634</v>
      </c>
      <c r="B636" s="4" t="s">
        <v>2032</v>
      </c>
      <c r="C636" s="3" t="s">
        <v>2033</v>
      </c>
      <c r="D636">
        <v>118200</v>
      </c>
      <c r="E636">
        <v>92824</v>
      </c>
      <c r="F636" s="13">
        <f t="shared" si="59"/>
        <v>78.531302876480552</v>
      </c>
      <c r="G636" s="5" t="s">
        <v>74</v>
      </c>
      <c r="H636">
        <v>1658</v>
      </c>
      <c r="I636" s="6">
        <f t="shared" si="56"/>
        <v>55.985524728588658</v>
      </c>
      <c r="J636" t="s">
        <v>21</v>
      </c>
      <c r="K636" s="6" t="s">
        <v>22</v>
      </c>
      <c r="L636">
        <v>1490418000</v>
      </c>
      <c r="M636" s="7">
        <f t="shared" si="57"/>
        <v>42819.208333333328</v>
      </c>
      <c r="N636">
        <v>1491627600</v>
      </c>
      <c r="O636" s="7">
        <f t="shared" si="58"/>
        <v>42833.208333333328</v>
      </c>
      <c r="P636" t="b">
        <v>0</v>
      </c>
      <c r="Q636" s="7" t="b">
        <v>0</v>
      </c>
      <c r="R636" t="s">
        <v>269</v>
      </c>
      <c r="S636" t="str">
        <f t="shared" si="60"/>
        <v>film &amp; video</v>
      </c>
      <c r="T636" t="str">
        <f t="shared" si="55"/>
        <v>television</v>
      </c>
    </row>
    <row r="637" spans="1:20" x14ac:dyDescent="0.6">
      <c r="A637">
        <v>635</v>
      </c>
      <c r="B637" s="4" t="s">
        <v>1310</v>
      </c>
      <c r="C637" s="3" t="s">
        <v>1311</v>
      </c>
      <c r="D637">
        <v>139000</v>
      </c>
      <c r="E637">
        <v>158590</v>
      </c>
      <c r="F637" s="13">
        <f t="shared" si="59"/>
        <v>114.09352517985612</v>
      </c>
      <c r="G637" t="s">
        <v>20</v>
      </c>
      <c r="H637">
        <v>2266</v>
      </c>
      <c r="I637" s="6">
        <f t="shared" si="56"/>
        <v>69.986760812003524</v>
      </c>
      <c r="J637" t="s">
        <v>21</v>
      </c>
      <c r="K637" t="s">
        <v>22</v>
      </c>
      <c r="L637">
        <v>1360389600</v>
      </c>
      <c r="M637" s="7">
        <f t="shared" si="57"/>
        <v>41314.25</v>
      </c>
      <c r="N637">
        <v>1363150800</v>
      </c>
      <c r="O637" s="7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4"/>
        <v>film &amp; video</v>
      </c>
      <c r="T637" t="str">
        <f t="shared" si="55"/>
        <v>television</v>
      </c>
    </row>
    <row r="638" spans="1:20" x14ac:dyDescent="0.6">
      <c r="A638">
        <v>636</v>
      </c>
      <c r="B638" s="4" t="s">
        <v>1312</v>
      </c>
      <c r="C638" s="3" t="s">
        <v>1313</v>
      </c>
      <c r="D638">
        <v>197700</v>
      </c>
      <c r="E638">
        <v>127591</v>
      </c>
      <c r="F638" s="13">
        <f t="shared" si="59"/>
        <v>64.537683358624179</v>
      </c>
      <c r="G638" t="s">
        <v>14</v>
      </c>
      <c r="H638">
        <v>2604</v>
      </c>
      <c r="I638" s="6">
        <f t="shared" si="56"/>
        <v>48.998079877112133</v>
      </c>
      <c r="J638" t="s">
        <v>36</v>
      </c>
      <c r="K638" t="s">
        <v>37</v>
      </c>
      <c r="L638">
        <v>1326866400</v>
      </c>
      <c r="M638" s="7">
        <f t="shared" si="57"/>
        <v>40926.25</v>
      </c>
      <c r="N638">
        <v>1330754400</v>
      </c>
      <c r="O638" s="7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4"/>
        <v>film &amp; video</v>
      </c>
      <c r="T638" t="str">
        <f t="shared" si="55"/>
        <v>animation</v>
      </c>
    </row>
    <row r="639" spans="1:20" x14ac:dyDescent="0.6">
      <c r="A639">
        <v>637</v>
      </c>
      <c r="B639" s="4" t="s">
        <v>1314</v>
      </c>
      <c r="C639" s="3" t="s">
        <v>1315</v>
      </c>
      <c r="D639">
        <v>8500</v>
      </c>
      <c r="E639">
        <v>6750</v>
      </c>
      <c r="F639" s="13">
        <f t="shared" si="59"/>
        <v>79.411764705882348</v>
      </c>
      <c r="G639" t="s">
        <v>14</v>
      </c>
      <c r="H639">
        <v>65</v>
      </c>
      <c r="I639" s="6">
        <f t="shared" si="56"/>
        <v>103.84615384615384</v>
      </c>
      <c r="J639" t="s">
        <v>21</v>
      </c>
      <c r="K639" t="s">
        <v>22</v>
      </c>
      <c r="L639">
        <v>1479103200</v>
      </c>
      <c r="M639" s="7">
        <f t="shared" si="57"/>
        <v>42688.25</v>
      </c>
      <c r="N639">
        <v>1479794400</v>
      </c>
      <c r="O639" s="7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4"/>
        <v>theater</v>
      </c>
      <c r="T639" t="str">
        <f t="shared" si="55"/>
        <v>plays</v>
      </c>
    </row>
    <row r="640" spans="1:20" x14ac:dyDescent="0.6">
      <c r="A640">
        <v>638</v>
      </c>
      <c r="B640" s="4" t="s">
        <v>1316</v>
      </c>
      <c r="C640" s="3" t="s">
        <v>1317</v>
      </c>
      <c r="D640">
        <v>81600</v>
      </c>
      <c r="E640">
        <v>9318</v>
      </c>
      <c r="F640" s="13">
        <f t="shared" si="59"/>
        <v>11.419117647058824</v>
      </c>
      <c r="G640" t="s">
        <v>14</v>
      </c>
      <c r="H640">
        <v>94</v>
      </c>
      <c r="I640" s="6">
        <f t="shared" si="56"/>
        <v>99.127659574468083</v>
      </c>
      <c r="J640" t="s">
        <v>21</v>
      </c>
      <c r="K640" t="s">
        <v>22</v>
      </c>
      <c r="L640">
        <v>1280206800</v>
      </c>
      <c r="M640" s="7">
        <f t="shared" si="57"/>
        <v>40386.208333333336</v>
      </c>
      <c r="N640">
        <v>1281243600</v>
      </c>
      <c r="O640" s="7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4"/>
        <v>theater</v>
      </c>
      <c r="T640" t="str">
        <f t="shared" si="55"/>
        <v>plays</v>
      </c>
    </row>
    <row r="641" spans="1:20" x14ac:dyDescent="0.6">
      <c r="A641">
        <v>639</v>
      </c>
      <c r="B641" s="4" t="s">
        <v>1318</v>
      </c>
      <c r="C641" s="3" t="s">
        <v>1319</v>
      </c>
      <c r="D641">
        <v>8600</v>
      </c>
      <c r="E641">
        <v>4832</v>
      </c>
      <c r="F641" s="13">
        <f t="shared" si="59"/>
        <v>56.186046511627907</v>
      </c>
      <c r="G641" t="s">
        <v>47</v>
      </c>
      <c r="H641">
        <v>45</v>
      </c>
      <c r="I641" s="6">
        <f t="shared" si="56"/>
        <v>107.37777777777778</v>
      </c>
      <c r="J641" t="s">
        <v>21</v>
      </c>
      <c r="K641" t="s">
        <v>22</v>
      </c>
      <c r="L641">
        <v>1532754000</v>
      </c>
      <c r="M641" s="7">
        <f t="shared" si="57"/>
        <v>43309.208333333328</v>
      </c>
      <c r="N641">
        <v>1532754000</v>
      </c>
      <c r="O641" s="7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4"/>
        <v>film &amp; video</v>
      </c>
      <c r="T641" t="str">
        <f t="shared" si="55"/>
        <v>drama</v>
      </c>
    </row>
    <row r="642" spans="1:20" x14ac:dyDescent="0.6">
      <c r="A642">
        <v>640</v>
      </c>
      <c r="B642" s="4" t="s">
        <v>1320</v>
      </c>
      <c r="C642" s="3" t="s">
        <v>1321</v>
      </c>
      <c r="D642">
        <v>119800</v>
      </c>
      <c r="E642">
        <v>19769</v>
      </c>
      <c r="F642" s="13">
        <f t="shared" si="59"/>
        <v>16.501669449081803</v>
      </c>
      <c r="G642" t="s">
        <v>14</v>
      </c>
      <c r="H642">
        <v>257</v>
      </c>
      <c r="I642" s="6">
        <f t="shared" si="56"/>
        <v>76.922178988326849</v>
      </c>
      <c r="J642" t="s">
        <v>21</v>
      </c>
      <c r="K642" t="s">
        <v>22</v>
      </c>
      <c r="L642">
        <v>1453096800</v>
      </c>
      <c r="M642" s="7">
        <f t="shared" si="57"/>
        <v>42387.25</v>
      </c>
      <c r="N642">
        <v>1453356000</v>
      </c>
      <c r="O642" s="7">
        <f t="shared" si="58"/>
        <v>42390.25</v>
      </c>
      <c r="P642" t="b">
        <v>0</v>
      </c>
      <c r="Q642" t="b">
        <v>0</v>
      </c>
      <c r="R642" t="s">
        <v>33</v>
      </c>
      <c r="S642" t="str">
        <f t="shared" ref="S642:S705" si="61">IF(ISNUMBER(SEARCH("theater",R642)),"theater",IF(ISNUMBER(SEARCH("technology",R642)),"technology",IF(ISNUMBER(SEARCH("technology",R642)),"technology",IF(ISNUMBER(SEARCH("food",R642)),"food",IF(ISNUMBER(SEARCH("film &amp; video",R642)),"film &amp; video",IF(ISNUMBER(SEARCH("music",R642)),"music",IF(I658=2,TRUE,IF(ISNUMBER(SEARCH("publishing",R642)),"publishing",IF(I658=2,TRUE,IF(ISNUMBER(SEARCH("games",R642)),"games",IF(I658=2,TRUE,IF(ISNUMBER(SEARCH("photography",R642)),"photography","HOUSE"))))))))))))</f>
        <v>theater</v>
      </c>
      <c r="T642" t="str">
        <f t="shared" ref="T642:T705" si="62">IF(ISNUMBER(SEARCH("indie rock",R642)),"indie rock",IF(ISNUMBER(SEARCH("web",R642)),"web",IF(ISNUMBER(SEARCH("plays",R642)),"plays",IF(ISNUMBER(SEARCH("food trucks",R642)),"food trucks",IF(ISNUMBER(SEARCH("documentary",R642)),"documentary",IF(ISNUMBER(SEARCH("electric music",R642)),"electrice music",IF(ISNUMBER(SEARCH("drama",R642)),"drama",IF(ISNUMBER(SEARCH("rock",R642)),"rock",IF(ISNUMBER(SEARCH("translations",R642)),"translations",IF(ISNUMBER(SEARCH("wearables",R642)),"wearables",IF(ISNUMBER(SEARCH("nonfiction",R642)),"nonfiction",IF(ISNUMBER(SEARCH("animation",R642)),"animation",IF(ISNUMBER(SEARCH("shorts",R642)),"shorts",IF(ISNUMBER(SEARCH("television",R642)),"television",IF(ISNUMBER(SEARCH("fiction",R642)),"fiction",IF(ISNUMBER(SEARCH("photography books",R642)),"photography books",IF(ISNUMBER(SEARCH("video games",R642)),"video games",IF(ISNUMBER(SEARCH("mobile games",R642)),"mobile games",IF(ISNUMBER(SEARCH("radio &amp; podcasts",R642)),"radio &amp; podcasts",IF(ISNUMBER(SEARCH("jazz",R642)),"jazz",IF(ISNUMBER(SEARCH("metal",R642)),"metal",IF(ISNUMBER(SEARCH("world music",R642)),"world music",IF(ISNUMBER(SEARCH("audio",R642)),"audio","HOUSE")))))))))))))))))))))))</f>
        <v>plays</v>
      </c>
    </row>
    <row r="643" spans="1:20" ht="31.2" x14ac:dyDescent="0.6">
      <c r="A643">
        <v>641</v>
      </c>
      <c r="B643" s="4" t="s">
        <v>1322</v>
      </c>
      <c r="C643" s="3" t="s">
        <v>1323</v>
      </c>
      <c r="D643">
        <v>9400</v>
      </c>
      <c r="E643">
        <v>11277</v>
      </c>
      <c r="F643" s="13">
        <f t="shared" si="59"/>
        <v>119.96808510638297</v>
      </c>
      <c r="G643" t="s">
        <v>20</v>
      </c>
      <c r="H643">
        <v>194</v>
      </c>
      <c r="I643" s="6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64">(((L643/60)/60)/24)+DATE(1970,1,1)</f>
        <v>42786.25</v>
      </c>
      <c r="N643">
        <v>1489986000</v>
      </c>
      <c r="O643" s="7">
        <f t="shared" ref="O643:O706" si="65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x14ac:dyDescent="0.6">
      <c r="A644">
        <v>642</v>
      </c>
      <c r="B644" s="4" t="s">
        <v>1324</v>
      </c>
      <c r="C644" s="3" t="s">
        <v>1325</v>
      </c>
      <c r="D644">
        <v>9200</v>
      </c>
      <c r="E644">
        <v>13382</v>
      </c>
      <c r="F644" s="13">
        <f t="shared" ref="F644:F707" si="66">E644/D644*100</f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 s="7">
        <f t="shared" si="64"/>
        <v>43451.25</v>
      </c>
      <c r="N644">
        <v>1545804000</v>
      </c>
      <c r="O644" s="7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x14ac:dyDescent="0.6">
      <c r="A645">
        <v>643</v>
      </c>
      <c r="B645" s="4" t="s">
        <v>1326</v>
      </c>
      <c r="C645" s="3" t="s">
        <v>1327</v>
      </c>
      <c r="D645">
        <v>14900</v>
      </c>
      <c r="E645">
        <v>32986</v>
      </c>
      <c r="F645" s="13">
        <f t="shared" si="66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 s="7">
        <f t="shared" si="64"/>
        <v>42795.25</v>
      </c>
      <c r="N645">
        <v>1489899600</v>
      </c>
      <c r="O645" s="7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x14ac:dyDescent="0.6">
      <c r="A646">
        <v>644</v>
      </c>
      <c r="B646" s="4" t="s">
        <v>1328</v>
      </c>
      <c r="C646" s="3" t="s">
        <v>1329</v>
      </c>
      <c r="D646">
        <v>169400</v>
      </c>
      <c r="E646">
        <v>81984</v>
      </c>
      <c r="F646" s="13">
        <f t="shared" si="66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 s="7">
        <f t="shared" si="64"/>
        <v>43452.25</v>
      </c>
      <c r="N646">
        <v>1546495200</v>
      </c>
      <c r="O646" s="7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x14ac:dyDescent="0.6">
      <c r="A647">
        <v>645</v>
      </c>
      <c r="B647" s="4" t="s">
        <v>1330</v>
      </c>
      <c r="C647" s="3" t="s">
        <v>1331</v>
      </c>
      <c r="D647">
        <v>192100</v>
      </c>
      <c r="E647">
        <v>178483</v>
      </c>
      <c r="F647" s="13">
        <f t="shared" si="66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 s="7">
        <f t="shared" si="64"/>
        <v>43369.208333333328</v>
      </c>
      <c r="N647">
        <v>1539752400</v>
      </c>
      <c r="O647" s="7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x14ac:dyDescent="0.6">
      <c r="A648">
        <v>646</v>
      </c>
      <c r="B648" s="4" t="s">
        <v>1332</v>
      </c>
      <c r="C648" s="3" t="s">
        <v>1333</v>
      </c>
      <c r="D648">
        <v>98700</v>
      </c>
      <c r="E648">
        <v>87448</v>
      </c>
      <c r="F648" s="13">
        <f t="shared" si="66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 s="7">
        <f t="shared" si="64"/>
        <v>41346.208333333336</v>
      </c>
      <c r="N648">
        <v>1364101200</v>
      </c>
      <c r="O648" s="7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x14ac:dyDescent="0.6">
      <c r="A649">
        <v>647</v>
      </c>
      <c r="B649" s="4" t="s">
        <v>1334</v>
      </c>
      <c r="C649" s="3" t="s">
        <v>1335</v>
      </c>
      <c r="D649">
        <v>4500</v>
      </c>
      <c r="E649">
        <v>1863</v>
      </c>
      <c r="F649" s="13">
        <f t="shared" si="66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 s="7">
        <f t="shared" si="64"/>
        <v>43199.208333333328</v>
      </c>
      <c r="N649">
        <v>1525323600</v>
      </c>
      <c r="O649" s="7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x14ac:dyDescent="0.6">
      <c r="A650">
        <v>648</v>
      </c>
      <c r="B650" s="4" t="s">
        <v>1336</v>
      </c>
      <c r="C650" s="3" t="s">
        <v>1337</v>
      </c>
      <c r="D650">
        <v>98600</v>
      </c>
      <c r="E650">
        <v>62174</v>
      </c>
      <c r="F650" s="13">
        <f t="shared" si="66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 s="7">
        <f t="shared" si="64"/>
        <v>42922.208333333328</v>
      </c>
      <c r="N650">
        <v>1500872400</v>
      </c>
      <c r="O650" s="7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x14ac:dyDescent="0.6">
      <c r="A651">
        <v>649</v>
      </c>
      <c r="B651" s="4" t="s">
        <v>1338</v>
      </c>
      <c r="C651" s="3" t="s">
        <v>1339</v>
      </c>
      <c r="D651">
        <v>121700</v>
      </c>
      <c r="E651">
        <v>59003</v>
      </c>
      <c r="F651" s="13">
        <f t="shared" si="66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 s="7">
        <f t="shared" si="64"/>
        <v>40471.208333333336</v>
      </c>
      <c r="N651">
        <v>1288501200</v>
      </c>
      <c r="O651" s="7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x14ac:dyDescent="0.6">
      <c r="A652">
        <v>650</v>
      </c>
      <c r="B652" s="4" t="s">
        <v>1340</v>
      </c>
      <c r="C652" s="3" t="s">
        <v>1341</v>
      </c>
      <c r="D652">
        <v>100</v>
      </c>
      <c r="E652">
        <v>2</v>
      </c>
      <c r="F652" s="13">
        <f t="shared" si="66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 s="7">
        <f t="shared" si="64"/>
        <v>41828.208333333336</v>
      </c>
      <c r="N652">
        <v>1407128400</v>
      </c>
      <c r="O652" s="7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x14ac:dyDescent="0.6">
      <c r="A653">
        <v>651</v>
      </c>
      <c r="B653" s="4" t="s">
        <v>1342</v>
      </c>
      <c r="C653" s="3" t="s">
        <v>1343</v>
      </c>
      <c r="D653">
        <v>196700</v>
      </c>
      <c r="E653">
        <v>174039</v>
      </c>
      <c r="F653" s="13">
        <f t="shared" si="66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 s="7">
        <f t="shared" si="64"/>
        <v>41692.25</v>
      </c>
      <c r="N653">
        <v>1394344800</v>
      </c>
      <c r="O653" s="7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x14ac:dyDescent="0.6">
      <c r="A654">
        <v>652</v>
      </c>
      <c r="B654" s="4" t="s">
        <v>1344</v>
      </c>
      <c r="C654" s="3" t="s">
        <v>1345</v>
      </c>
      <c r="D654">
        <v>10000</v>
      </c>
      <c r="E654">
        <v>12684</v>
      </c>
      <c r="F654" s="13">
        <f t="shared" si="66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 s="7">
        <f t="shared" si="64"/>
        <v>42587.208333333328</v>
      </c>
      <c r="N654">
        <v>1474088400</v>
      </c>
      <c r="O654" s="7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x14ac:dyDescent="0.6">
      <c r="A655">
        <v>653</v>
      </c>
      <c r="B655" s="4" t="s">
        <v>1346</v>
      </c>
      <c r="C655" s="3" t="s">
        <v>1347</v>
      </c>
      <c r="D655">
        <v>600</v>
      </c>
      <c r="E655">
        <v>14033</v>
      </c>
      <c r="F655" s="13">
        <f t="shared" si="66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 s="7">
        <f t="shared" si="64"/>
        <v>42468.208333333328</v>
      </c>
      <c r="N655">
        <v>1460264400</v>
      </c>
      <c r="O655" s="7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x14ac:dyDescent="0.6">
      <c r="A656">
        <v>654</v>
      </c>
      <c r="B656" s="4" t="s">
        <v>1348</v>
      </c>
      <c r="C656" s="3" t="s">
        <v>1349</v>
      </c>
      <c r="D656">
        <v>35000</v>
      </c>
      <c r="E656">
        <v>177936</v>
      </c>
      <c r="F656" s="13">
        <f t="shared" si="66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 s="7">
        <f t="shared" si="64"/>
        <v>42240.208333333328</v>
      </c>
      <c r="N656">
        <v>1440824400</v>
      </c>
      <c r="O656" s="7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x14ac:dyDescent="0.6">
      <c r="A657">
        <v>655</v>
      </c>
      <c r="B657" s="4" t="s">
        <v>1350</v>
      </c>
      <c r="C657" s="3" t="s">
        <v>1351</v>
      </c>
      <c r="D657">
        <v>6900</v>
      </c>
      <c r="E657">
        <v>13212</v>
      </c>
      <c r="F657" s="13">
        <f t="shared" si="66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 s="7">
        <f t="shared" si="64"/>
        <v>42796.25</v>
      </c>
      <c r="N657">
        <v>1489554000</v>
      </c>
      <c r="O657" s="7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1.2" x14ac:dyDescent="0.6">
      <c r="A658">
        <v>656</v>
      </c>
      <c r="B658" s="4" t="s">
        <v>1352</v>
      </c>
      <c r="C658" s="3" t="s">
        <v>1353</v>
      </c>
      <c r="D658">
        <v>118400</v>
      </c>
      <c r="E658">
        <v>49879</v>
      </c>
      <c r="F658" s="13">
        <f t="shared" si="66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 s="7">
        <f t="shared" si="64"/>
        <v>43097.25</v>
      </c>
      <c r="N658">
        <v>1514872800</v>
      </c>
      <c r="O658" s="7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x14ac:dyDescent="0.6">
      <c r="A659">
        <v>657</v>
      </c>
      <c r="B659" s="4" t="s">
        <v>1354</v>
      </c>
      <c r="C659" s="3" t="s">
        <v>1355</v>
      </c>
      <c r="D659">
        <v>10000</v>
      </c>
      <c r="E659">
        <v>824</v>
      </c>
      <c r="F659" s="13">
        <f t="shared" si="66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 s="7">
        <f t="shared" si="64"/>
        <v>43096.25</v>
      </c>
      <c r="N659">
        <v>1515736800</v>
      </c>
      <c r="O659" s="7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fiction</v>
      </c>
    </row>
    <row r="660" spans="1:20" x14ac:dyDescent="0.6">
      <c r="A660">
        <v>658</v>
      </c>
      <c r="B660" s="4" t="s">
        <v>1356</v>
      </c>
      <c r="C660" s="3" t="s">
        <v>1357</v>
      </c>
      <c r="D660">
        <v>52600</v>
      </c>
      <c r="E660">
        <v>31594</v>
      </c>
      <c r="F660" s="13">
        <f t="shared" si="66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 s="7">
        <f t="shared" si="64"/>
        <v>42246.208333333328</v>
      </c>
      <c r="N660">
        <v>1442898000</v>
      </c>
      <c r="O660" s="7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x14ac:dyDescent="0.6">
      <c r="A661">
        <v>659</v>
      </c>
      <c r="B661" s="4" t="s">
        <v>1358</v>
      </c>
      <c r="C661" s="3" t="s">
        <v>1359</v>
      </c>
      <c r="D661">
        <v>120700</v>
      </c>
      <c r="E661">
        <v>57010</v>
      </c>
      <c r="F661" s="13">
        <f t="shared" si="66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 s="7">
        <f t="shared" si="64"/>
        <v>40570.25</v>
      </c>
      <c r="N661">
        <v>1296194400</v>
      </c>
      <c r="O661" s="7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x14ac:dyDescent="0.6">
      <c r="A662">
        <v>660</v>
      </c>
      <c r="B662" s="4" t="s">
        <v>1360</v>
      </c>
      <c r="C662" s="3" t="s">
        <v>1361</v>
      </c>
      <c r="D662">
        <v>9100</v>
      </c>
      <c r="E662">
        <v>7438</v>
      </c>
      <c r="F662" s="13">
        <f t="shared" si="66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 s="7">
        <f t="shared" si="64"/>
        <v>42237.208333333328</v>
      </c>
      <c r="N662">
        <v>1440910800</v>
      </c>
      <c r="O662" s="7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x14ac:dyDescent="0.6">
      <c r="A663">
        <v>661</v>
      </c>
      <c r="B663" s="4" t="s">
        <v>1362</v>
      </c>
      <c r="C663" s="3" t="s">
        <v>1363</v>
      </c>
      <c r="D663">
        <v>106800</v>
      </c>
      <c r="E663">
        <v>57872</v>
      </c>
      <c r="F663" s="13">
        <f t="shared" si="66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 s="7">
        <f t="shared" si="64"/>
        <v>40996.208333333336</v>
      </c>
      <c r="N663">
        <v>1335502800</v>
      </c>
      <c r="O663" s="7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x14ac:dyDescent="0.6">
      <c r="A664">
        <v>662</v>
      </c>
      <c r="B664" s="4" t="s">
        <v>1364</v>
      </c>
      <c r="C664" s="3" t="s">
        <v>1365</v>
      </c>
      <c r="D664">
        <v>9100</v>
      </c>
      <c r="E664">
        <v>8906</v>
      </c>
      <c r="F664" s="13">
        <f t="shared" si="66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 s="7">
        <f t="shared" si="64"/>
        <v>43443.25</v>
      </c>
      <c r="N664">
        <v>1544680800</v>
      </c>
      <c r="O664" s="7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x14ac:dyDescent="0.6">
      <c r="A665">
        <v>663</v>
      </c>
      <c r="B665" s="4" t="s">
        <v>1366</v>
      </c>
      <c r="C665" s="3" t="s">
        <v>1367</v>
      </c>
      <c r="D665">
        <v>10000</v>
      </c>
      <c r="E665">
        <v>7724</v>
      </c>
      <c r="F665" s="13">
        <f t="shared" si="66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 s="7">
        <f t="shared" si="64"/>
        <v>40458.208333333336</v>
      </c>
      <c r="N665">
        <v>1288414800</v>
      </c>
      <c r="O665" s="7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x14ac:dyDescent="0.6">
      <c r="A666">
        <v>664</v>
      </c>
      <c r="B666" s="4" t="s">
        <v>708</v>
      </c>
      <c r="C666" s="3" t="s">
        <v>1368</v>
      </c>
      <c r="D666">
        <v>79400</v>
      </c>
      <c r="E666">
        <v>26571</v>
      </c>
      <c r="F666" s="13">
        <f t="shared" si="66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 s="7">
        <f t="shared" si="64"/>
        <v>40959.25</v>
      </c>
      <c r="N666">
        <v>1330581600</v>
      </c>
      <c r="O666" s="7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x14ac:dyDescent="0.6">
      <c r="A667">
        <v>665</v>
      </c>
      <c r="B667" s="4" t="s">
        <v>1369</v>
      </c>
      <c r="C667" s="3" t="s">
        <v>1370</v>
      </c>
      <c r="D667">
        <v>5100</v>
      </c>
      <c r="E667">
        <v>12219</v>
      </c>
      <c r="F667" s="13">
        <f t="shared" si="66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 s="7">
        <f t="shared" si="64"/>
        <v>40733.208333333336</v>
      </c>
      <c r="N667">
        <v>1311397200</v>
      </c>
      <c r="O667" s="7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x14ac:dyDescent="0.6">
      <c r="A668">
        <v>666</v>
      </c>
      <c r="B668" s="4" t="s">
        <v>1371</v>
      </c>
      <c r="C668" s="3" t="s">
        <v>1372</v>
      </c>
      <c r="D668">
        <v>3100</v>
      </c>
      <c r="E668">
        <v>1985</v>
      </c>
      <c r="F668" s="13">
        <f t="shared" si="66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 s="7">
        <f t="shared" si="64"/>
        <v>41516.208333333336</v>
      </c>
      <c r="N668">
        <v>1378357200</v>
      </c>
      <c r="O668" s="7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1.2" x14ac:dyDescent="0.6">
      <c r="A669">
        <v>667</v>
      </c>
      <c r="B669" s="4" t="s">
        <v>1373</v>
      </c>
      <c r="C669" s="3" t="s">
        <v>1374</v>
      </c>
      <c r="D669">
        <v>6900</v>
      </c>
      <c r="E669">
        <v>12155</v>
      </c>
      <c r="F669" s="13">
        <f t="shared" si="66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 s="7">
        <f t="shared" si="64"/>
        <v>41892.208333333336</v>
      </c>
      <c r="N669">
        <v>1411102800</v>
      </c>
      <c r="O669" s="7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HOUSE</v>
      </c>
      <c r="T669" t="str">
        <f t="shared" si="62"/>
        <v>audio</v>
      </c>
    </row>
    <row r="670" spans="1:20" ht="31.2" x14ac:dyDescent="0.6">
      <c r="A670">
        <v>668</v>
      </c>
      <c r="B670" s="4" t="s">
        <v>1375</v>
      </c>
      <c r="C670" s="3" t="s">
        <v>1376</v>
      </c>
      <c r="D670">
        <v>27500</v>
      </c>
      <c r="E670">
        <v>5593</v>
      </c>
      <c r="F670" s="13">
        <f t="shared" si="66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 s="7">
        <f t="shared" si="64"/>
        <v>41122.208333333336</v>
      </c>
      <c r="N670">
        <v>1344834000</v>
      </c>
      <c r="O670" s="7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x14ac:dyDescent="0.6">
      <c r="A671">
        <v>669</v>
      </c>
      <c r="B671" s="4" t="s">
        <v>1377</v>
      </c>
      <c r="C671" s="3" t="s">
        <v>1378</v>
      </c>
      <c r="D671">
        <v>48800</v>
      </c>
      <c r="E671">
        <v>175020</v>
      </c>
      <c r="F671" s="13">
        <f t="shared" si="66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 s="7">
        <f t="shared" si="64"/>
        <v>42912.208333333328</v>
      </c>
      <c r="N671">
        <v>1499230800</v>
      </c>
      <c r="O671" s="7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1.2" x14ac:dyDescent="0.6">
      <c r="A672">
        <v>670</v>
      </c>
      <c r="B672" s="4" t="s">
        <v>1332</v>
      </c>
      <c r="C672" s="3" t="s">
        <v>1379</v>
      </c>
      <c r="D672">
        <v>16200</v>
      </c>
      <c r="E672">
        <v>75955</v>
      </c>
      <c r="F672" s="13">
        <f t="shared" si="66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 s="7">
        <f t="shared" si="64"/>
        <v>42425.25</v>
      </c>
      <c r="N672">
        <v>1457416800</v>
      </c>
      <c r="O672" s="7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1.2" x14ac:dyDescent="0.6">
      <c r="A673">
        <v>671</v>
      </c>
      <c r="B673" s="4" t="s">
        <v>1380</v>
      </c>
      <c r="C673" s="3" t="s">
        <v>1381</v>
      </c>
      <c r="D673">
        <v>97600</v>
      </c>
      <c r="E673">
        <v>119127</v>
      </c>
      <c r="F673" s="13">
        <f t="shared" si="66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 s="7">
        <f t="shared" si="64"/>
        <v>40390.208333333336</v>
      </c>
      <c r="N673">
        <v>1280898000</v>
      </c>
      <c r="O673" s="7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x14ac:dyDescent="0.6">
      <c r="A674">
        <v>672</v>
      </c>
      <c r="B674" s="4" t="s">
        <v>1382</v>
      </c>
      <c r="C674" s="3" t="s">
        <v>1383</v>
      </c>
      <c r="D674">
        <v>197900</v>
      </c>
      <c r="E674">
        <v>110689</v>
      </c>
      <c r="F674" s="13">
        <f t="shared" si="66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 s="7">
        <f t="shared" si="64"/>
        <v>43180.208333333328</v>
      </c>
      <c r="N674">
        <v>1522472400</v>
      </c>
      <c r="O674" s="7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x14ac:dyDescent="0.6">
      <c r="A675">
        <v>673</v>
      </c>
      <c r="B675" s="4" t="s">
        <v>1384</v>
      </c>
      <c r="C675" s="3" t="s">
        <v>1385</v>
      </c>
      <c r="D675">
        <v>5600</v>
      </c>
      <c r="E675">
        <v>2445</v>
      </c>
      <c r="F675" s="13">
        <f t="shared" si="66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 s="7">
        <f t="shared" si="64"/>
        <v>42475.208333333328</v>
      </c>
      <c r="N675">
        <v>1462510800</v>
      </c>
      <c r="O675" s="7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x14ac:dyDescent="0.6">
      <c r="A676">
        <v>674</v>
      </c>
      <c r="B676" s="4" t="s">
        <v>1386</v>
      </c>
      <c r="C676" s="3" t="s">
        <v>1387</v>
      </c>
      <c r="D676">
        <v>170700</v>
      </c>
      <c r="E676">
        <v>57250</v>
      </c>
      <c r="F676" s="13">
        <f t="shared" si="66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 s="7">
        <f t="shared" si="64"/>
        <v>40774.208333333336</v>
      </c>
      <c r="N676">
        <v>1317790800</v>
      </c>
      <c r="O676" s="7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x14ac:dyDescent="0.6">
      <c r="A677">
        <v>675</v>
      </c>
      <c r="B677" s="4" t="s">
        <v>1388</v>
      </c>
      <c r="C677" s="3" t="s">
        <v>1389</v>
      </c>
      <c r="D677">
        <v>9700</v>
      </c>
      <c r="E677">
        <v>11929</v>
      </c>
      <c r="F677" s="13">
        <f t="shared" si="66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 s="7">
        <f t="shared" si="64"/>
        <v>43719.208333333328</v>
      </c>
      <c r="N677">
        <v>1568782800</v>
      </c>
      <c r="O677" s="7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HOUSE</v>
      </c>
      <c r="T677" t="str">
        <f t="shared" si="62"/>
        <v>audio</v>
      </c>
    </row>
    <row r="678" spans="1:20" x14ac:dyDescent="0.6">
      <c r="A678">
        <v>676</v>
      </c>
      <c r="B678" s="4" t="s">
        <v>1390</v>
      </c>
      <c r="C678" s="3" t="s">
        <v>1391</v>
      </c>
      <c r="D678">
        <v>62300</v>
      </c>
      <c r="E678">
        <v>118214</v>
      </c>
      <c r="F678" s="13">
        <f t="shared" si="66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 s="7">
        <f t="shared" si="64"/>
        <v>41178.208333333336</v>
      </c>
      <c r="N678">
        <v>1349413200</v>
      </c>
      <c r="O678" s="7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x14ac:dyDescent="0.6">
      <c r="A679">
        <v>677</v>
      </c>
      <c r="B679" s="4" t="s">
        <v>1392</v>
      </c>
      <c r="C679" s="3" t="s">
        <v>1393</v>
      </c>
      <c r="D679">
        <v>5300</v>
      </c>
      <c r="E679">
        <v>4432</v>
      </c>
      <c r="F679" s="13">
        <f t="shared" si="66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 s="7">
        <f t="shared" si="64"/>
        <v>42561.208333333328</v>
      </c>
      <c r="N679">
        <v>1472446800</v>
      </c>
      <c r="O679" s="7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x14ac:dyDescent="0.6">
      <c r="A680">
        <v>678</v>
      </c>
      <c r="B680" s="4" t="s">
        <v>1394</v>
      </c>
      <c r="C680" s="3" t="s">
        <v>1395</v>
      </c>
      <c r="D680">
        <v>99500</v>
      </c>
      <c r="E680">
        <v>17879</v>
      </c>
      <c r="F680" s="13">
        <f t="shared" si="66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 s="7">
        <f t="shared" si="64"/>
        <v>43484.25</v>
      </c>
      <c r="N680">
        <v>1548050400</v>
      </c>
      <c r="O680" s="7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x14ac:dyDescent="0.6">
      <c r="A681">
        <v>679</v>
      </c>
      <c r="B681" s="4" t="s">
        <v>668</v>
      </c>
      <c r="C681" s="3" t="s">
        <v>1396</v>
      </c>
      <c r="D681">
        <v>1400</v>
      </c>
      <c r="E681">
        <v>14511</v>
      </c>
      <c r="F681" s="13">
        <f t="shared" si="66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 s="7">
        <f t="shared" si="64"/>
        <v>43756.208333333328</v>
      </c>
      <c r="N681">
        <v>1571806800</v>
      </c>
      <c r="O681" s="7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1.2" x14ac:dyDescent="0.6">
      <c r="A682">
        <v>680</v>
      </c>
      <c r="B682" s="4" t="s">
        <v>1397</v>
      </c>
      <c r="C682" s="3" t="s">
        <v>1398</v>
      </c>
      <c r="D682">
        <v>145600</v>
      </c>
      <c r="E682">
        <v>141822</v>
      </c>
      <c r="F682" s="13">
        <f t="shared" si="66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 s="7">
        <f t="shared" si="64"/>
        <v>43813.25</v>
      </c>
      <c r="N682">
        <v>1576476000</v>
      </c>
      <c r="O682" s="7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1.2" x14ac:dyDescent="0.6">
      <c r="A683">
        <v>681</v>
      </c>
      <c r="B683" s="4" t="s">
        <v>1399</v>
      </c>
      <c r="C683" s="3" t="s">
        <v>1400</v>
      </c>
      <c r="D683">
        <v>184100</v>
      </c>
      <c r="E683">
        <v>159037</v>
      </c>
      <c r="F683" s="13">
        <f t="shared" si="66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 s="7">
        <f t="shared" si="64"/>
        <v>40898.25</v>
      </c>
      <c r="N683">
        <v>1324965600</v>
      </c>
      <c r="O683" s="7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x14ac:dyDescent="0.6">
      <c r="A684">
        <v>682</v>
      </c>
      <c r="B684" s="4" t="s">
        <v>1401</v>
      </c>
      <c r="C684" s="3" t="s">
        <v>1402</v>
      </c>
      <c r="D684">
        <v>5400</v>
      </c>
      <c r="E684">
        <v>8109</v>
      </c>
      <c r="F684" s="13">
        <f t="shared" si="66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 s="7">
        <f t="shared" si="64"/>
        <v>41619.25</v>
      </c>
      <c r="N684">
        <v>1387519200</v>
      </c>
      <c r="O684" s="7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x14ac:dyDescent="0.6">
      <c r="A685">
        <v>683</v>
      </c>
      <c r="B685" s="4" t="s">
        <v>1403</v>
      </c>
      <c r="C685" s="3" t="s">
        <v>1404</v>
      </c>
      <c r="D685">
        <v>2300</v>
      </c>
      <c r="E685">
        <v>8244</v>
      </c>
      <c r="F685" s="13">
        <f t="shared" si="66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 s="7">
        <f t="shared" si="64"/>
        <v>43359.208333333328</v>
      </c>
      <c r="N685">
        <v>1537246800</v>
      </c>
      <c r="O685" s="7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x14ac:dyDescent="0.6">
      <c r="A686">
        <v>684</v>
      </c>
      <c r="B686" s="4" t="s">
        <v>1405</v>
      </c>
      <c r="C686" s="3" t="s">
        <v>1406</v>
      </c>
      <c r="D686">
        <v>1400</v>
      </c>
      <c r="E686">
        <v>7600</v>
      </c>
      <c r="F686" s="13">
        <f t="shared" si="66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 s="7">
        <f t="shared" si="64"/>
        <v>40358.208333333336</v>
      </c>
      <c r="N686">
        <v>1279515600</v>
      </c>
      <c r="O686" s="7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x14ac:dyDescent="0.6">
      <c r="A687">
        <v>685</v>
      </c>
      <c r="B687" s="4" t="s">
        <v>1407</v>
      </c>
      <c r="C687" s="3" t="s">
        <v>1408</v>
      </c>
      <c r="D687">
        <v>140000</v>
      </c>
      <c r="E687">
        <v>94501</v>
      </c>
      <c r="F687" s="13">
        <f t="shared" si="66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 s="7">
        <f t="shared" si="64"/>
        <v>42239.208333333328</v>
      </c>
      <c r="N687">
        <v>1442379600</v>
      </c>
      <c r="O687" s="7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x14ac:dyDescent="0.6">
      <c r="A688">
        <v>686</v>
      </c>
      <c r="B688" s="4" t="s">
        <v>1409</v>
      </c>
      <c r="C688" s="3" t="s">
        <v>1410</v>
      </c>
      <c r="D688">
        <v>7500</v>
      </c>
      <c r="E688">
        <v>14381</v>
      </c>
      <c r="F688" s="13">
        <f t="shared" si="66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 s="7">
        <f t="shared" si="64"/>
        <v>43186.208333333328</v>
      </c>
      <c r="N688">
        <v>1523077200</v>
      </c>
      <c r="O688" s="7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x14ac:dyDescent="0.6">
      <c r="A689">
        <v>687</v>
      </c>
      <c r="B689" s="4" t="s">
        <v>1411</v>
      </c>
      <c r="C689" s="3" t="s">
        <v>1412</v>
      </c>
      <c r="D689">
        <v>1500</v>
      </c>
      <c r="E689">
        <v>13980</v>
      </c>
      <c r="F689" s="13">
        <f t="shared" si="66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 s="7">
        <f t="shared" si="64"/>
        <v>42806.25</v>
      </c>
      <c r="N689">
        <v>1489554000</v>
      </c>
      <c r="O689" s="7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x14ac:dyDescent="0.6">
      <c r="A690">
        <v>688</v>
      </c>
      <c r="B690" s="4" t="s">
        <v>1413</v>
      </c>
      <c r="C690" s="3" t="s">
        <v>1414</v>
      </c>
      <c r="D690">
        <v>2900</v>
      </c>
      <c r="E690">
        <v>12449</v>
      </c>
      <c r="F690" s="13">
        <f t="shared" si="66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 s="7">
        <f t="shared" si="64"/>
        <v>43475.25</v>
      </c>
      <c r="N690">
        <v>1548482400</v>
      </c>
      <c r="O690" s="7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x14ac:dyDescent="0.6">
      <c r="A691">
        <v>689</v>
      </c>
      <c r="B691" s="4" t="s">
        <v>1415</v>
      </c>
      <c r="C691" s="3" t="s">
        <v>1416</v>
      </c>
      <c r="D691">
        <v>7300</v>
      </c>
      <c r="E691">
        <v>7348</v>
      </c>
      <c r="F691" s="13">
        <f t="shared" si="66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 s="7">
        <f t="shared" si="64"/>
        <v>41576.208333333336</v>
      </c>
      <c r="N691">
        <v>1384063200</v>
      </c>
      <c r="O691" s="7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x14ac:dyDescent="0.6">
      <c r="A692">
        <v>690</v>
      </c>
      <c r="B692" s="4" t="s">
        <v>1417</v>
      </c>
      <c r="C692" s="3" t="s">
        <v>1418</v>
      </c>
      <c r="D692">
        <v>3600</v>
      </c>
      <c r="E692">
        <v>8158</v>
      </c>
      <c r="F692" s="13">
        <f t="shared" si="66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 s="7">
        <f t="shared" si="64"/>
        <v>40874.25</v>
      </c>
      <c r="N692">
        <v>1322892000</v>
      </c>
      <c r="O692" s="7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x14ac:dyDescent="0.6">
      <c r="A693">
        <v>691</v>
      </c>
      <c r="B693" s="4" t="s">
        <v>1419</v>
      </c>
      <c r="C693" s="3" t="s">
        <v>1420</v>
      </c>
      <c r="D693">
        <v>5000</v>
      </c>
      <c r="E693">
        <v>7119</v>
      </c>
      <c r="F693" s="13">
        <f t="shared" si="66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 s="7">
        <f t="shared" si="64"/>
        <v>41185.208333333336</v>
      </c>
      <c r="N693">
        <v>1350709200</v>
      </c>
      <c r="O693" s="7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x14ac:dyDescent="0.6">
      <c r="A694">
        <v>692</v>
      </c>
      <c r="B694" s="4" t="s">
        <v>1421</v>
      </c>
      <c r="C694" s="3" t="s">
        <v>1422</v>
      </c>
      <c r="D694">
        <v>6000</v>
      </c>
      <c r="E694">
        <v>5438</v>
      </c>
      <c r="F694" s="13">
        <f t="shared" si="66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 s="7">
        <f t="shared" si="64"/>
        <v>43655.208333333328</v>
      </c>
      <c r="N694">
        <v>1564203600</v>
      </c>
      <c r="O694" s="7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1.2" x14ac:dyDescent="0.6">
      <c r="A695">
        <v>693</v>
      </c>
      <c r="B695" s="4" t="s">
        <v>1423</v>
      </c>
      <c r="C695" s="3" t="s">
        <v>1424</v>
      </c>
      <c r="D695">
        <v>180400</v>
      </c>
      <c r="E695">
        <v>115396</v>
      </c>
      <c r="F695" s="13">
        <f t="shared" si="66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 s="7">
        <f t="shared" si="64"/>
        <v>43025.208333333328</v>
      </c>
      <c r="N695">
        <v>1509685200</v>
      </c>
      <c r="O695" s="7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x14ac:dyDescent="0.6">
      <c r="A696">
        <v>694</v>
      </c>
      <c r="B696" s="4" t="s">
        <v>1425</v>
      </c>
      <c r="C696" s="3" t="s">
        <v>1426</v>
      </c>
      <c r="D696">
        <v>9100</v>
      </c>
      <c r="E696">
        <v>7656</v>
      </c>
      <c r="F696" s="13">
        <f t="shared" si="66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 s="7">
        <f t="shared" si="64"/>
        <v>43066.25</v>
      </c>
      <c r="N696">
        <v>1514959200</v>
      </c>
      <c r="O696" s="7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x14ac:dyDescent="0.6">
      <c r="A697">
        <v>695</v>
      </c>
      <c r="B697" s="4" t="s">
        <v>1427</v>
      </c>
      <c r="C697" s="3" t="s">
        <v>1428</v>
      </c>
      <c r="D697">
        <v>9200</v>
      </c>
      <c r="E697">
        <v>12322</v>
      </c>
      <c r="F697" s="13">
        <f t="shared" si="66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 s="7">
        <f t="shared" si="64"/>
        <v>42322.25</v>
      </c>
      <c r="N697">
        <v>1448863200</v>
      </c>
      <c r="O697" s="7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x14ac:dyDescent="0.6">
      <c r="A698">
        <v>696</v>
      </c>
      <c r="B698" s="4" t="s">
        <v>1429</v>
      </c>
      <c r="C698" s="3" t="s">
        <v>1430</v>
      </c>
      <c r="D698">
        <v>164100</v>
      </c>
      <c r="E698">
        <v>96888</v>
      </c>
      <c r="F698" s="13">
        <f t="shared" si="66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 s="7">
        <f t="shared" si="64"/>
        <v>42114.208333333328</v>
      </c>
      <c r="N698">
        <v>1429592400</v>
      </c>
      <c r="O698" s="7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x14ac:dyDescent="0.6">
      <c r="A699">
        <v>697</v>
      </c>
      <c r="B699" s="4" t="s">
        <v>1431</v>
      </c>
      <c r="C699" s="3" t="s">
        <v>1432</v>
      </c>
      <c r="D699">
        <v>128900</v>
      </c>
      <c r="E699">
        <v>196960</v>
      </c>
      <c r="F699" s="13">
        <f t="shared" si="66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 s="7">
        <f t="shared" si="64"/>
        <v>43190.208333333328</v>
      </c>
      <c r="N699">
        <v>1522645200</v>
      </c>
      <c r="O699" s="7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electrice music</v>
      </c>
    </row>
    <row r="700" spans="1:20" x14ac:dyDescent="0.6">
      <c r="A700">
        <v>698</v>
      </c>
      <c r="B700" s="4" t="s">
        <v>1433</v>
      </c>
      <c r="C700" s="3" t="s">
        <v>1434</v>
      </c>
      <c r="D700">
        <v>42100</v>
      </c>
      <c r="E700">
        <v>188057</v>
      </c>
      <c r="F700" s="13">
        <f t="shared" si="66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 s="7">
        <f t="shared" si="64"/>
        <v>40871.25</v>
      </c>
      <c r="N700">
        <v>1323324000</v>
      </c>
      <c r="O700" s="7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x14ac:dyDescent="0.6">
      <c r="A701">
        <v>699</v>
      </c>
      <c r="B701" s="4" t="s">
        <v>444</v>
      </c>
      <c r="C701" s="3" t="s">
        <v>1435</v>
      </c>
      <c r="D701">
        <v>7400</v>
      </c>
      <c r="E701">
        <v>6245</v>
      </c>
      <c r="F701" s="13">
        <f t="shared" si="66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 s="7">
        <f t="shared" si="64"/>
        <v>43641.208333333328</v>
      </c>
      <c r="N701">
        <v>1561525200</v>
      </c>
      <c r="O701" s="7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x14ac:dyDescent="0.6">
      <c r="A702">
        <v>700</v>
      </c>
      <c r="B702" s="4" t="s">
        <v>1436</v>
      </c>
      <c r="C702" s="3" t="s">
        <v>1437</v>
      </c>
      <c r="D702">
        <v>100</v>
      </c>
      <c r="E702">
        <v>3</v>
      </c>
      <c r="F702" s="13">
        <f t="shared" si="66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 s="7">
        <f t="shared" si="64"/>
        <v>40203.25</v>
      </c>
      <c r="N702">
        <v>1265695200</v>
      </c>
      <c r="O702" s="7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1.2" x14ac:dyDescent="0.6">
      <c r="A703">
        <v>701</v>
      </c>
      <c r="B703" s="4" t="s">
        <v>1438</v>
      </c>
      <c r="C703" s="3" t="s">
        <v>1439</v>
      </c>
      <c r="D703">
        <v>52000</v>
      </c>
      <c r="E703">
        <v>91014</v>
      </c>
      <c r="F703" s="13">
        <f t="shared" si="66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 s="7">
        <f t="shared" si="64"/>
        <v>40629.208333333336</v>
      </c>
      <c r="N703">
        <v>1301806800</v>
      </c>
      <c r="O703" s="7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x14ac:dyDescent="0.6">
      <c r="A704">
        <v>702</v>
      </c>
      <c r="B704" s="4" t="s">
        <v>1440</v>
      </c>
      <c r="C704" s="3" t="s">
        <v>1441</v>
      </c>
      <c r="D704">
        <v>8700</v>
      </c>
      <c r="E704">
        <v>4710</v>
      </c>
      <c r="F704" s="13">
        <f t="shared" si="66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 s="7">
        <f t="shared" si="64"/>
        <v>41477.208333333336</v>
      </c>
      <c r="N704">
        <v>1374901200</v>
      </c>
      <c r="O704" s="7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x14ac:dyDescent="0.6">
      <c r="A705">
        <v>703</v>
      </c>
      <c r="B705" s="4" t="s">
        <v>1442</v>
      </c>
      <c r="C705" s="3" t="s">
        <v>1443</v>
      </c>
      <c r="D705">
        <v>63400</v>
      </c>
      <c r="E705">
        <v>197728</v>
      </c>
      <c r="F705" s="13">
        <f t="shared" si="66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 s="7">
        <f t="shared" si="64"/>
        <v>41020.208333333336</v>
      </c>
      <c r="N705">
        <v>1336453200</v>
      </c>
      <c r="O705" s="7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1.2" x14ac:dyDescent="0.6">
      <c r="A706">
        <v>704</v>
      </c>
      <c r="B706" s="4" t="s">
        <v>1444</v>
      </c>
      <c r="C706" s="3" t="s">
        <v>1445</v>
      </c>
      <c r="D706">
        <v>8700</v>
      </c>
      <c r="E706">
        <v>10682</v>
      </c>
      <c r="F706" s="13">
        <f t="shared" si="66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 s="7">
        <f t="shared" si="64"/>
        <v>42555.208333333328</v>
      </c>
      <c r="N706">
        <v>1468904400</v>
      </c>
      <c r="O706" s="7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IF(ISNUMBER(SEARCH("theater",R706)),"theater",IF(ISNUMBER(SEARCH("technology",R706)),"technology",IF(ISNUMBER(SEARCH("technology",R706)),"technology",IF(ISNUMBER(SEARCH("food",R706)),"food",IF(ISNUMBER(SEARCH("film &amp; video",R706)),"film &amp; video",IF(ISNUMBER(SEARCH("music",R706)),"music",IF(I722=2,TRUE,IF(ISNUMBER(SEARCH("publishing",R706)),"publishing",IF(I722=2,TRUE,IF(ISNUMBER(SEARCH("games",R706)),"games",IF(I722=2,TRUE,IF(ISNUMBER(SEARCH("photography",R706)),"photography","HOUSE"))))))))))))</f>
        <v>film &amp; video</v>
      </c>
      <c r="T706" t="str">
        <f t="shared" ref="T706:T769" si="68">IF(ISNUMBER(SEARCH("indie rock",R706)),"indie rock",IF(ISNUMBER(SEARCH("web",R706)),"web",IF(ISNUMBER(SEARCH("plays",R706)),"plays",IF(ISNUMBER(SEARCH("food trucks",R706)),"food trucks",IF(ISNUMBER(SEARCH("documentary",R706)),"documentary",IF(ISNUMBER(SEARCH("electric music",R706)),"electrice music",IF(ISNUMBER(SEARCH("drama",R706)),"drama",IF(ISNUMBER(SEARCH("rock",R706)),"rock",IF(ISNUMBER(SEARCH("translations",R706)),"translations",IF(ISNUMBER(SEARCH("wearables",R706)),"wearables",IF(ISNUMBER(SEARCH("nonfiction",R706)),"nonfiction",IF(ISNUMBER(SEARCH("animation",R706)),"animation",IF(ISNUMBER(SEARCH("shorts",R706)),"shorts",IF(ISNUMBER(SEARCH("television",R706)),"television",IF(ISNUMBER(SEARCH("fiction",R706)),"fiction",IF(ISNUMBER(SEARCH("photography books",R706)),"photography books",IF(ISNUMBER(SEARCH("video games",R706)),"video games",IF(ISNUMBER(SEARCH("mobile games",R706)),"mobile games",IF(ISNUMBER(SEARCH("radio &amp; podcasts",R706)),"radio &amp; podcasts",IF(ISNUMBER(SEARCH("jazz",R706)),"jazz",IF(ISNUMBER(SEARCH("metal",R706)),"metal",IF(ISNUMBER(SEARCH("world music",R706)),"world music",IF(ISNUMBER(SEARCH("audio",R706)),"audio","HOUSE")))))))))))))))))))))))</f>
        <v>animation</v>
      </c>
    </row>
    <row r="707" spans="1:20" x14ac:dyDescent="0.6">
      <c r="A707">
        <v>705</v>
      </c>
      <c r="B707" s="4" t="s">
        <v>1446</v>
      </c>
      <c r="C707" s="3" t="s">
        <v>1447</v>
      </c>
      <c r="D707">
        <v>169700</v>
      </c>
      <c r="E707">
        <v>168048</v>
      </c>
      <c r="F707" s="13">
        <f t="shared" si="66"/>
        <v>99.026517383618156</v>
      </c>
      <c r="G707" t="s">
        <v>14</v>
      </c>
      <c r="H707">
        <v>2025</v>
      </c>
      <c r="I707" s="6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70">(((L707/60)/60)/24)+DATE(1970,1,1)</f>
        <v>41619.25</v>
      </c>
      <c r="N707">
        <v>1387087200</v>
      </c>
      <c r="O707" s="7">
        <f t="shared" ref="O707:O770" si="71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1.2" x14ac:dyDescent="0.6">
      <c r="A708">
        <v>706</v>
      </c>
      <c r="B708" s="4" t="s">
        <v>1448</v>
      </c>
      <c r="C708" s="3" t="s">
        <v>1449</v>
      </c>
      <c r="D708">
        <v>108400</v>
      </c>
      <c r="E708">
        <v>138586</v>
      </c>
      <c r="F708" s="13">
        <f t="shared" ref="F708:F771" si="72">E708/D708*100</f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 s="7">
        <f t="shared" si="70"/>
        <v>43471.25</v>
      </c>
      <c r="N708">
        <v>1547445600</v>
      </c>
      <c r="O708" s="7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1.2" x14ac:dyDescent="0.6">
      <c r="A709">
        <v>707</v>
      </c>
      <c r="B709" s="4" t="s">
        <v>1450</v>
      </c>
      <c r="C709" s="3" t="s">
        <v>1451</v>
      </c>
      <c r="D709">
        <v>7300</v>
      </c>
      <c r="E709">
        <v>11579</v>
      </c>
      <c r="F709" s="13">
        <f t="shared" si="72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 s="7">
        <f t="shared" si="70"/>
        <v>43442.25</v>
      </c>
      <c r="N709">
        <v>1547359200</v>
      </c>
      <c r="O709" s="7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x14ac:dyDescent="0.6">
      <c r="A710">
        <v>708</v>
      </c>
      <c r="B710" s="4" t="s">
        <v>1452</v>
      </c>
      <c r="C710" s="3" t="s">
        <v>1453</v>
      </c>
      <c r="D710">
        <v>1700</v>
      </c>
      <c r="E710">
        <v>12020</v>
      </c>
      <c r="F710" s="13">
        <f t="shared" si="72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 s="7">
        <f t="shared" si="70"/>
        <v>42877.208333333328</v>
      </c>
      <c r="N710">
        <v>1496293200</v>
      </c>
      <c r="O710" s="7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x14ac:dyDescent="0.6">
      <c r="A711">
        <v>709</v>
      </c>
      <c r="B711" s="4" t="s">
        <v>1454</v>
      </c>
      <c r="C711" s="3" t="s">
        <v>1455</v>
      </c>
      <c r="D711">
        <v>9800</v>
      </c>
      <c r="E711">
        <v>13954</v>
      </c>
      <c r="F711" s="13">
        <f t="shared" si="72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 s="7">
        <f t="shared" si="70"/>
        <v>41018.208333333336</v>
      </c>
      <c r="N711">
        <v>1335416400</v>
      </c>
      <c r="O711" s="7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1.2" x14ac:dyDescent="0.6">
      <c r="A712">
        <v>710</v>
      </c>
      <c r="B712" s="4" t="s">
        <v>1456</v>
      </c>
      <c r="C712" s="3" t="s">
        <v>1457</v>
      </c>
      <c r="D712">
        <v>4300</v>
      </c>
      <c r="E712">
        <v>6358</v>
      </c>
      <c r="F712" s="13">
        <f t="shared" si="72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 s="7">
        <f t="shared" si="70"/>
        <v>43295.208333333328</v>
      </c>
      <c r="N712">
        <v>1532149200</v>
      </c>
      <c r="O712" s="7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1.2" x14ac:dyDescent="0.6">
      <c r="A713">
        <v>711</v>
      </c>
      <c r="B713" s="4" t="s">
        <v>1458</v>
      </c>
      <c r="C713" s="3" t="s">
        <v>1459</v>
      </c>
      <c r="D713">
        <v>6200</v>
      </c>
      <c r="E713">
        <v>1260</v>
      </c>
      <c r="F713" s="13">
        <f t="shared" si="72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 s="7">
        <f t="shared" si="70"/>
        <v>42393.25</v>
      </c>
      <c r="N713">
        <v>1453788000</v>
      </c>
      <c r="O713" s="7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1.2" x14ac:dyDescent="0.6">
      <c r="A714">
        <v>712</v>
      </c>
      <c r="B714" s="4" t="s">
        <v>1460</v>
      </c>
      <c r="C714" s="3" t="s">
        <v>1461</v>
      </c>
      <c r="D714">
        <v>800</v>
      </c>
      <c r="E714">
        <v>14725</v>
      </c>
      <c r="F714" s="13">
        <f t="shared" si="72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 s="7">
        <f t="shared" si="70"/>
        <v>42559.208333333328</v>
      </c>
      <c r="N714">
        <v>1471496400</v>
      </c>
      <c r="O714" s="7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x14ac:dyDescent="0.6">
      <c r="A715">
        <v>713</v>
      </c>
      <c r="B715" s="4" t="s">
        <v>1462</v>
      </c>
      <c r="C715" s="3" t="s">
        <v>1463</v>
      </c>
      <c r="D715">
        <v>6900</v>
      </c>
      <c r="E715">
        <v>11174</v>
      </c>
      <c r="F715" s="13">
        <f t="shared" si="72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 s="7">
        <f t="shared" si="70"/>
        <v>42604.208333333328</v>
      </c>
      <c r="N715">
        <v>1472878800</v>
      </c>
      <c r="O715" s="7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x14ac:dyDescent="0.6">
      <c r="A716">
        <v>714</v>
      </c>
      <c r="B716" s="4" t="s">
        <v>1464</v>
      </c>
      <c r="C716" s="3" t="s">
        <v>1465</v>
      </c>
      <c r="D716">
        <v>38500</v>
      </c>
      <c r="E716">
        <v>182036</v>
      </c>
      <c r="F716" s="13">
        <f t="shared" si="72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 s="7">
        <f t="shared" si="70"/>
        <v>41870.208333333336</v>
      </c>
      <c r="N716">
        <v>1408510800</v>
      </c>
      <c r="O716" s="7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x14ac:dyDescent="0.6">
      <c r="A717">
        <v>715</v>
      </c>
      <c r="B717" s="4" t="s">
        <v>1466</v>
      </c>
      <c r="C717" s="3" t="s">
        <v>1467</v>
      </c>
      <c r="D717">
        <v>118000</v>
      </c>
      <c r="E717">
        <v>28870</v>
      </c>
      <c r="F717" s="13">
        <f t="shared" si="72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 s="7">
        <f t="shared" si="70"/>
        <v>40397.208333333336</v>
      </c>
      <c r="N717">
        <v>1281589200</v>
      </c>
      <c r="O717" s="7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x14ac:dyDescent="0.6">
      <c r="A718">
        <v>716</v>
      </c>
      <c r="B718" s="4" t="s">
        <v>1468</v>
      </c>
      <c r="C718" s="3" t="s">
        <v>1469</v>
      </c>
      <c r="D718">
        <v>2000</v>
      </c>
      <c r="E718">
        <v>10353</v>
      </c>
      <c r="F718" s="13">
        <f t="shared" si="72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 s="7">
        <f t="shared" si="70"/>
        <v>41465.208333333336</v>
      </c>
      <c r="N718">
        <v>1375851600</v>
      </c>
      <c r="O718" s="7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1.2" x14ac:dyDescent="0.6">
      <c r="A719">
        <v>717</v>
      </c>
      <c r="B719" s="4" t="s">
        <v>1470</v>
      </c>
      <c r="C719" s="3" t="s">
        <v>1471</v>
      </c>
      <c r="D719">
        <v>5600</v>
      </c>
      <c r="E719">
        <v>13868</v>
      </c>
      <c r="F719" s="13">
        <f t="shared" si="72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 s="7">
        <f t="shared" si="70"/>
        <v>40777.208333333336</v>
      </c>
      <c r="N719">
        <v>1315803600</v>
      </c>
      <c r="O719" s="7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x14ac:dyDescent="0.6">
      <c r="A720">
        <v>718</v>
      </c>
      <c r="B720" s="4" t="s">
        <v>1472</v>
      </c>
      <c r="C720" s="3" t="s">
        <v>1473</v>
      </c>
      <c r="D720">
        <v>8300</v>
      </c>
      <c r="E720">
        <v>8317</v>
      </c>
      <c r="F720" s="13">
        <f t="shared" si="72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 s="7">
        <f t="shared" si="70"/>
        <v>41442.208333333336</v>
      </c>
      <c r="N720">
        <v>1373691600</v>
      </c>
      <c r="O720" s="7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x14ac:dyDescent="0.6">
      <c r="A721">
        <v>719</v>
      </c>
      <c r="B721" s="4" t="s">
        <v>1474</v>
      </c>
      <c r="C721" s="3" t="s">
        <v>1475</v>
      </c>
      <c r="D721">
        <v>6900</v>
      </c>
      <c r="E721">
        <v>10557</v>
      </c>
      <c r="F721" s="13">
        <f t="shared" si="72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 s="7">
        <f t="shared" si="70"/>
        <v>41058.208333333336</v>
      </c>
      <c r="N721">
        <v>1339218000</v>
      </c>
      <c r="O721" s="7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1.2" x14ac:dyDescent="0.6">
      <c r="A722">
        <v>720</v>
      </c>
      <c r="B722" s="4" t="s">
        <v>1476</v>
      </c>
      <c r="C722" s="3" t="s">
        <v>1477</v>
      </c>
      <c r="D722">
        <v>8700</v>
      </c>
      <c r="E722">
        <v>3227</v>
      </c>
      <c r="F722" s="13">
        <f t="shared" si="72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 s="7">
        <f t="shared" si="70"/>
        <v>43152.25</v>
      </c>
      <c r="N722">
        <v>1520402400</v>
      </c>
      <c r="O722" s="7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x14ac:dyDescent="0.6">
      <c r="A723">
        <v>721</v>
      </c>
      <c r="B723" s="4" t="s">
        <v>1478</v>
      </c>
      <c r="C723" s="3" t="s">
        <v>1479</v>
      </c>
      <c r="D723">
        <v>123600</v>
      </c>
      <c r="E723">
        <v>5429</v>
      </c>
      <c r="F723" s="13">
        <f t="shared" si="72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 s="7">
        <f t="shared" si="70"/>
        <v>43194.208333333328</v>
      </c>
      <c r="N723">
        <v>1523336400</v>
      </c>
      <c r="O723" s="7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x14ac:dyDescent="0.6">
      <c r="A724">
        <v>722</v>
      </c>
      <c r="B724" s="4" t="s">
        <v>1480</v>
      </c>
      <c r="C724" s="3" t="s">
        <v>1481</v>
      </c>
      <c r="D724">
        <v>48500</v>
      </c>
      <c r="E724">
        <v>75906</v>
      </c>
      <c r="F724" s="13">
        <f t="shared" si="72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 s="7">
        <f t="shared" si="70"/>
        <v>43045.25</v>
      </c>
      <c r="N724">
        <v>1512280800</v>
      </c>
      <c r="O724" s="7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x14ac:dyDescent="0.6">
      <c r="A725">
        <v>723</v>
      </c>
      <c r="B725" s="4" t="s">
        <v>1482</v>
      </c>
      <c r="C725" s="3" t="s">
        <v>1483</v>
      </c>
      <c r="D725">
        <v>4900</v>
      </c>
      <c r="E725">
        <v>13250</v>
      </c>
      <c r="F725" s="13">
        <f t="shared" si="72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 s="7">
        <f t="shared" si="70"/>
        <v>42431.25</v>
      </c>
      <c r="N725">
        <v>1458709200</v>
      </c>
      <c r="O725" s="7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1.2" x14ac:dyDescent="0.6">
      <c r="A726">
        <v>724</v>
      </c>
      <c r="B726" s="4" t="s">
        <v>1484</v>
      </c>
      <c r="C726" s="3" t="s">
        <v>1485</v>
      </c>
      <c r="D726">
        <v>8400</v>
      </c>
      <c r="E726">
        <v>11261</v>
      </c>
      <c r="F726" s="13">
        <f t="shared" si="72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 s="7">
        <f t="shared" si="70"/>
        <v>41934.208333333336</v>
      </c>
      <c r="N726">
        <v>1414126800</v>
      </c>
      <c r="O726" s="7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x14ac:dyDescent="0.6">
      <c r="A727">
        <v>725</v>
      </c>
      <c r="B727" s="4" t="s">
        <v>1486</v>
      </c>
      <c r="C727" s="3" t="s">
        <v>1487</v>
      </c>
      <c r="D727">
        <v>193200</v>
      </c>
      <c r="E727">
        <v>97369</v>
      </c>
      <c r="F727" s="13">
        <f t="shared" si="72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 s="7">
        <f t="shared" si="70"/>
        <v>41958.25</v>
      </c>
      <c r="N727">
        <v>1416204000</v>
      </c>
      <c r="O727" s="7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x14ac:dyDescent="0.6">
      <c r="A728">
        <v>726</v>
      </c>
      <c r="B728" s="4" t="s">
        <v>1488</v>
      </c>
      <c r="C728" s="3" t="s">
        <v>1489</v>
      </c>
      <c r="D728">
        <v>54300</v>
      </c>
      <c r="E728">
        <v>48227</v>
      </c>
      <c r="F728" s="13">
        <f t="shared" si="72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 s="7">
        <f t="shared" si="70"/>
        <v>40476.208333333336</v>
      </c>
      <c r="N728">
        <v>1288501200</v>
      </c>
      <c r="O728" s="7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x14ac:dyDescent="0.6">
      <c r="A729">
        <v>727</v>
      </c>
      <c r="B729" s="4" t="s">
        <v>1490</v>
      </c>
      <c r="C729" s="3" t="s">
        <v>1491</v>
      </c>
      <c r="D729">
        <v>8900</v>
      </c>
      <c r="E729">
        <v>14685</v>
      </c>
      <c r="F729" s="13">
        <f t="shared" si="72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 s="7">
        <f t="shared" si="70"/>
        <v>43485.25</v>
      </c>
      <c r="N729">
        <v>1552971600</v>
      </c>
      <c r="O729" s="7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1.2" x14ac:dyDescent="0.6">
      <c r="A730">
        <v>728</v>
      </c>
      <c r="B730" s="4" t="s">
        <v>1492</v>
      </c>
      <c r="C730" s="3" t="s">
        <v>1493</v>
      </c>
      <c r="D730">
        <v>4200</v>
      </c>
      <c r="E730">
        <v>735</v>
      </c>
      <c r="F730" s="13">
        <f t="shared" si="72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 s="7">
        <f t="shared" si="70"/>
        <v>42515.208333333328</v>
      </c>
      <c r="N730">
        <v>1465102800</v>
      </c>
      <c r="O730" s="7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1.2" x14ac:dyDescent="0.6">
      <c r="A731">
        <v>729</v>
      </c>
      <c r="B731" s="4" t="s">
        <v>1494</v>
      </c>
      <c r="C731" s="3" t="s">
        <v>1495</v>
      </c>
      <c r="D731">
        <v>5600</v>
      </c>
      <c r="E731">
        <v>10397</v>
      </c>
      <c r="F731" s="13">
        <f t="shared" si="72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 s="7">
        <f t="shared" si="70"/>
        <v>41309.25</v>
      </c>
      <c r="N731">
        <v>1360130400</v>
      </c>
      <c r="O731" s="7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x14ac:dyDescent="0.6">
      <c r="A732">
        <v>730</v>
      </c>
      <c r="B732" s="4" t="s">
        <v>1496</v>
      </c>
      <c r="C732" s="3" t="s">
        <v>1497</v>
      </c>
      <c r="D732">
        <v>28800</v>
      </c>
      <c r="E732">
        <v>118847</v>
      </c>
      <c r="F732" s="13">
        <f t="shared" si="72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 s="7">
        <f t="shared" si="70"/>
        <v>42147.208333333328</v>
      </c>
      <c r="N732">
        <v>1432875600</v>
      </c>
      <c r="O732" s="7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x14ac:dyDescent="0.6">
      <c r="A733">
        <v>731</v>
      </c>
      <c r="B733" s="4" t="s">
        <v>1498</v>
      </c>
      <c r="C733" s="3" t="s">
        <v>1499</v>
      </c>
      <c r="D733">
        <v>8000</v>
      </c>
      <c r="E733">
        <v>7220</v>
      </c>
      <c r="F733" s="13">
        <f t="shared" si="72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 s="7">
        <f t="shared" si="70"/>
        <v>42939.208333333328</v>
      </c>
      <c r="N733">
        <v>1500872400</v>
      </c>
      <c r="O733" s="7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x14ac:dyDescent="0.6">
      <c r="A734">
        <v>732</v>
      </c>
      <c r="B734" s="4" t="s">
        <v>1500</v>
      </c>
      <c r="C734" s="3" t="s">
        <v>1501</v>
      </c>
      <c r="D734">
        <v>117000</v>
      </c>
      <c r="E734">
        <v>107622</v>
      </c>
      <c r="F734" s="13">
        <f t="shared" si="72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 s="7">
        <f t="shared" si="70"/>
        <v>42816.208333333328</v>
      </c>
      <c r="N734">
        <v>1492146000</v>
      </c>
      <c r="O734" s="7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x14ac:dyDescent="0.6">
      <c r="A735">
        <v>733</v>
      </c>
      <c r="B735" s="4" t="s">
        <v>1502</v>
      </c>
      <c r="C735" s="3" t="s">
        <v>1503</v>
      </c>
      <c r="D735">
        <v>15800</v>
      </c>
      <c r="E735">
        <v>83267</v>
      </c>
      <c r="F735" s="13">
        <f t="shared" si="72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 s="7">
        <f t="shared" si="70"/>
        <v>41844.208333333336</v>
      </c>
      <c r="N735">
        <v>1407301200</v>
      </c>
      <c r="O735" s="7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x14ac:dyDescent="0.6">
      <c r="A736">
        <v>734</v>
      </c>
      <c r="B736" s="4" t="s">
        <v>1504</v>
      </c>
      <c r="C736" s="3" t="s">
        <v>1505</v>
      </c>
      <c r="D736">
        <v>4200</v>
      </c>
      <c r="E736">
        <v>13404</v>
      </c>
      <c r="F736" s="13">
        <f t="shared" si="72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 s="7">
        <f t="shared" si="70"/>
        <v>42763.25</v>
      </c>
      <c r="N736">
        <v>1486620000</v>
      </c>
      <c r="O736" s="7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x14ac:dyDescent="0.6">
      <c r="A737">
        <v>735</v>
      </c>
      <c r="B737" s="4" t="s">
        <v>1506</v>
      </c>
      <c r="C737" s="3" t="s">
        <v>1507</v>
      </c>
      <c r="D737">
        <v>37100</v>
      </c>
      <c r="E737">
        <v>131404</v>
      </c>
      <c r="F737" s="13">
        <f t="shared" si="72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 s="7">
        <f t="shared" si="70"/>
        <v>42459.208333333328</v>
      </c>
      <c r="N737">
        <v>1459918800</v>
      </c>
      <c r="O737" s="7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x14ac:dyDescent="0.6">
      <c r="A738">
        <v>736</v>
      </c>
      <c r="B738" s="4" t="s">
        <v>1508</v>
      </c>
      <c r="C738" s="3" t="s">
        <v>1509</v>
      </c>
      <c r="D738">
        <v>7700</v>
      </c>
      <c r="E738">
        <v>2533</v>
      </c>
      <c r="F738" s="13">
        <f t="shared" si="72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 s="7">
        <f t="shared" si="70"/>
        <v>42055.25</v>
      </c>
      <c r="N738">
        <v>1424757600</v>
      </c>
      <c r="O738" s="7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1.2" x14ac:dyDescent="0.6">
      <c r="A739">
        <v>737</v>
      </c>
      <c r="B739" s="4" t="s">
        <v>1510</v>
      </c>
      <c r="C739" s="3" t="s">
        <v>1511</v>
      </c>
      <c r="D739">
        <v>3700</v>
      </c>
      <c r="E739">
        <v>5028</v>
      </c>
      <c r="F739" s="13">
        <f t="shared" si="72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 s="7">
        <f t="shared" si="70"/>
        <v>42685.25</v>
      </c>
      <c r="N739">
        <v>1479880800</v>
      </c>
      <c r="O739" s="7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x14ac:dyDescent="0.6">
      <c r="A740">
        <v>738</v>
      </c>
      <c r="B740" s="4" t="s">
        <v>1032</v>
      </c>
      <c r="C740" s="3" t="s">
        <v>1512</v>
      </c>
      <c r="D740">
        <v>74700</v>
      </c>
      <c r="E740">
        <v>1557</v>
      </c>
      <c r="F740" s="13">
        <f t="shared" si="72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 s="7">
        <f t="shared" si="70"/>
        <v>41959.25</v>
      </c>
      <c r="N740">
        <v>1418018400</v>
      </c>
      <c r="O740" s="7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x14ac:dyDescent="0.6">
      <c r="A741">
        <v>739</v>
      </c>
      <c r="B741" s="4" t="s">
        <v>1513</v>
      </c>
      <c r="C741" s="3" t="s">
        <v>1514</v>
      </c>
      <c r="D741">
        <v>10000</v>
      </c>
      <c r="E741">
        <v>6100</v>
      </c>
      <c r="F741" s="13">
        <f t="shared" si="72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 s="7">
        <f t="shared" si="70"/>
        <v>41089.208333333336</v>
      </c>
      <c r="N741">
        <v>1341032400</v>
      </c>
      <c r="O741" s="7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x14ac:dyDescent="0.6">
      <c r="A742">
        <v>740</v>
      </c>
      <c r="B742" s="4" t="s">
        <v>1515</v>
      </c>
      <c r="C742" s="3" t="s">
        <v>1516</v>
      </c>
      <c r="D742">
        <v>5300</v>
      </c>
      <c r="E742">
        <v>1592</v>
      </c>
      <c r="F742" s="13">
        <f t="shared" si="72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 s="7">
        <f t="shared" si="70"/>
        <v>42769.25</v>
      </c>
      <c r="N742">
        <v>1486360800</v>
      </c>
      <c r="O742" s="7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x14ac:dyDescent="0.6">
      <c r="A743">
        <v>741</v>
      </c>
      <c r="B743" s="4" t="s">
        <v>628</v>
      </c>
      <c r="C743" s="3" t="s">
        <v>1517</v>
      </c>
      <c r="D743">
        <v>1200</v>
      </c>
      <c r="E743">
        <v>14150</v>
      </c>
      <c r="F743" s="13">
        <f t="shared" si="72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 s="7">
        <f t="shared" si="70"/>
        <v>40321.208333333336</v>
      </c>
      <c r="N743">
        <v>1274677200</v>
      </c>
      <c r="O743" s="7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x14ac:dyDescent="0.6">
      <c r="A744">
        <v>742</v>
      </c>
      <c r="B744" s="4" t="s">
        <v>1518</v>
      </c>
      <c r="C744" s="3" t="s">
        <v>1519</v>
      </c>
      <c r="D744">
        <v>1200</v>
      </c>
      <c r="E744">
        <v>13513</v>
      </c>
      <c r="F744" s="13">
        <f t="shared" si="72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 s="7">
        <f t="shared" si="70"/>
        <v>40197.25</v>
      </c>
      <c r="N744">
        <v>1267509600</v>
      </c>
      <c r="O744" s="7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electrice music</v>
      </c>
    </row>
    <row r="745" spans="1:20" ht="31.2" x14ac:dyDescent="0.6">
      <c r="A745">
        <v>743</v>
      </c>
      <c r="B745" s="4" t="s">
        <v>1520</v>
      </c>
      <c r="C745" s="3" t="s">
        <v>1521</v>
      </c>
      <c r="D745">
        <v>3900</v>
      </c>
      <c r="E745">
        <v>504</v>
      </c>
      <c r="F745" s="13">
        <f t="shared" si="72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 s="7">
        <f t="shared" si="70"/>
        <v>42298.208333333328</v>
      </c>
      <c r="N745">
        <v>1445922000</v>
      </c>
      <c r="O745" s="7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x14ac:dyDescent="0.6">
      <c r="A746">
        <v>744</v>
      </c>
      <c r="B746" s="4" t="s">
        <v>1522</v>
      </c>
      <c r="C746" s="3" t="s">
        <v>1523</v>
      </c>
      <c r="D746">
        <v>2000</v>
      </c>
      <c r="E746">
        <v>14240</v>
      </c>
      <c r="F746" s="13">
        <f t="shared" si="72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 s="7">
        <f t="shared" si="70"/>
        <v>43322.208333333328</v>
      </c>
      <c r="N746">
        <v>1534050000</v>
      </c>
      <c r="O746" s="7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1.2" x14ac:dyDescent="0.6">
      <c r="A747">
        <v>745</v>
      </c>
      <c r="B747" s="4" t="s">
        <v>1524</v>
      </c>
      <c r="C747" s="3" t="s">
        <v>1525</v>
      </c>
      <c r="D747">
        <v>6900</v>
      </c>
      <c r="E747">
        <v>2091</v>
      </c>
      <c r="F747" s="13">
        <f t="shared" si="72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 s="7">
        <f t="shared" si="70"/>
        <v>40328.208333333336</v>
      </c>
      <c r="N747">
        <v>1277528400</v>
      </c>
      <c r="O747" s="7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x14ac:dyDescent="0.6">
      <c r="A748">
        <v>746</v>
      </c>
      <c r="B748" s="4" t="s">
        <v>1526</v>
      </c>
      <c r="C748" s="3" t="s">
        <v>1527</v>
      </c>
      <c r="D748">
        <v>55800</v>
      </c>
      <c r="E748">
        <v>118580</v>
      </c>
      <c r="F748" s="13">
        <f t="shared" si="72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 s="7">
        <f t="shared" si="70"/>
        <v>40825.208333333336</v>
      </c>
      <c r="N748">
        <v>1318568400</v>
      </c>
      <c r="O748" s="7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x14ac:dyDescent="0.6">
      <c r="A749">
        <v>747</v>
      </c>
      <c r="B749" s="4" t="s">
        <v>1528</v>
      </c>
      <c r="C749" s="3" t="s">
        <v>1529</v>
      </c>
      <c r="D749">
        <v>4900</v>
      </c>
      <c r="E749">
        <v>11214</v>
      </c>
      <c r="F749" s="13">
        <f t="shared" si="72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 s="7">
        <f t="shared" si="70"/>
        <v>40423.208333333336</v>
      </c>
      <c r="N749">
        <v>1284354000</v>
      </c>
      <c r="O749" s="7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x14ac:dyDescent="0.6">
      <c r="A750">
        <v>748</v>
      </c>
      <c r="B750" s="4" t="s">
        <v>1530</v>
      </c>
      <c r="C750" s="3" t="s">
        <v>1531</v>
      </c>
      <c r="D750">
        <v>194900</v>
      </c>
      <c r="E750">
        <v>68137</v>
      </c>
      <c r="F750" s="13">
        <f t="shared" si="72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 s="7">
        <f t="shared" si="70"/>
        <v>40238.25</v>
      </c>
      <c r="N750">
        <v>1269579600</v>
      </c>
      <c r="O750" s="7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x14ac:dyDescent="0.6">
      <c r="A751">
        <v>749</v>
      </c>
      <c r="B751" s="4" t="s">
        <v>1532</v>
      </c>
      <c r="C751" s="3" t="s">
        <v>1533</v>
      </c>
      <c r="D751">
        <v>8600</v>
      </c>
      <c r="E751">
        <v>13527</v>
      </c>
      <c r="F751" s="13">
        <f t="shared" si="72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 s="7">
        <f t="shared" si="70"/>
        <v>41920.208333333336</v>
      </c>
      <c r="N751">
        <v>1413781200</v>
      </c>
      <c r="O751" s="7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x14ac:dyDescent="0.6">
      <c r="A752">
        <v>750</v>
      </c>
      <c r="B752" s="4" t="s">
        <v>1534</v>
      </c>
      <c r="C752" s="3" t="s">
        <v>1535</v>
      </c>
      <c r="D752">
        <v>100</v>
      </c>
      <c r="E752">
        <v>1</v>
      </c>
      <c r="F752" s="13">
        <f t="shared" si="72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 s="7">
        <f t="shared" si="70"/>
        <v>40360.208333333336</v>
      </c>
      <c r="N752">
        <v>1280120400</v>
      </c>
      <c r="O752" s="7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electrice music</v>
      </c>
    </row>
    <row r="753" spans="1:20" x14ac:dyDescent="0.6">
      <c r="A753">
        <v>751</v>
      </c>
      <c r="B753" s="4" t="s">
        <v>1536</v>
      </c>
      <c r="C753" s="3" t="s">
        <v>1537</v>
      </c>
      <c r="D753">
        <v>3600</v>
      </c>
      <c r="E753">
        <v>8363</v>
      </c>
      <c r="F753" s="13">
        <f t="shared" si="72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 s="7">
        <f t="shared" si="70"/>
        <v>42446.208333333328</v>
      </c>
      <c r="N753">
        <v>1459486800</v>
      </c>
      <c r="O753" s="7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x14ac:dyDescent="0.6">
      <c r="A754">
        <v>752</v>
      </c>
      <c r="B754" s="4" t="s">
        <v>1538</v>
      </c>
      <c r="C754" s="3" t="s">
        <v>1539</v>
      </c>
      <c r="D754">
        <v>5800</v>
      </c>
      <c r="E754">
        <v>5362</v>
      </c>
      <c r="F754" s="13">
        <f t="shared" si="72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 s="7">
        <f t="shared" si="70"/>
        <v>40395.208333333336</v>
      </c>
      <c r="N754">
        <v>1282539600</v>
      </c>
      <c r="O754" s="7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x14ac:dyDescent="0.6">
      <c r="A755">
        <v>753</v>
      </c>
      <c r="B755" s="4" t="s">
        <v>1540</v>
      </c>
      <c r="C755" s="3" t="s">
        <v>1541</v>
      </c>
      <c r="D755">
        <v>4700</v>
      </c>
      <c r="E755">
        <v>12065</v>
      </c>
      <c r="F755" s="13">
        <f t="shared" si="72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 s="7">
        <f t="shared" si="70"/>
        <v>40321.208333333336</v>
      </c>
      <c r="N755">
        <v>1275886800</v>
      </c>
      <c r="O755" s="7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x14ac:dyDescent="0.6">
      <c r="A756">
        <v>754</v>
      </c>
      <c r="B756" s="4" t="s">
        <v>1542</v>
      </c>
      <c r="C756" s="3" t="s">
        <v>1543</v>
      </c>
      <c r="D756">
        <v>70400</v>
      </c>
      <c r="E756">
        <v>118603</v>
      </c>
      <c r="F756" s="13">
        <f t="shared" si="72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 s="7">
        <f t="shared" si="70"/>
        <v>41210.208333333336</v>
      </c>
      <c r="N756">
        <v>1355983200</v>
      </c>
      <c r="O756" s="7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x14ac:dyDescent="0.6">
      <c r="A757">
        <v>755</v>
      </c>
      <c r="B757" s="4" t="s">
        <v>1544</v>
      </c>
      <c r="C757" s="3" t="s">
        <v>1545</v>
      </c>
      <c r="D757">
        <v>4500</v>
      </c>
      <c r="E757">
        <v>7496</v>
      </c>
      <c r="F757" s="13">
        <f t="shared" si="72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 s="7">
        <f t="shared" si="70"/>
        <v>43096.25</v>
      </c>
      <c r="N757">
        <v>1515391200</v>
      </c>
      <c r="O757" s="7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x14ac:dyDescent="0.6">
      <c r="A758">
        <v>756</v>
      </c>
      <c r="B758" s="4" t="s">
        <v>1546</v>
      </c>
      <c r="C758" s="3" t="s">
        <v>1547</v>
      </c>
      <c r="D758">
        <v>1300</v>
      </c>
      <c r="E758">
        <v>10037</v>
      </c>
      <c r="F758" s="13">
        <f t="shared" si="72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 s="7">
        <f t="shared" si="70"/>
        <v>42024.25</v>
      </c>
      <c r="N758">
        <v>1422252000</v>
      </c>
      <c r="O758" s="7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x14ac:dyDescent="0.6">
      <c r="A759">
        <v>757</v>
      </c>
      <c r="B759" s="4" t="s">
        <v>1548</v>
      </c>
      <c r="C759" s="3" t="s">
        <v>1549</v>
      </c>
      <c r="D759">
        <v>1400</v>
      </c>
      <c r="E759">
        <v>5696</v>
      </c>
      <c r="F759" s="13">
        <f t="shared" si="72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 s="7">
        <f t="shared" si="70"/>
        <v>40675.208333333336</v>
      </c>
      <c r="N759">
        <v>1305522000</v>
      </c>
      <c r="O759" s="7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x14ac:dyDescent="0.6">
      <c r="A760">
        <v>758</v>
      </c>
      <c r="B760" s="4" t="s">
        <v>1550</v>
      </c>
      <c r="C760" s="3" t="s">
        <v>1551</v>
      </c>
      <c r="D760">
        <v>29600</v>
      </c>
      <c r="E760">
        <v>167005</v>
      </c>
      <c r="F760" s="13">
        <f t="shared" si="72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 s="7">
        <f t="shared" si="70"/>
        <v>41936.208333333336</v>
      </c>
      <c r="N760">
        <v>1414904400</v>
      </c>
      <c r="O760" s="7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1.2" x14ac:dyDescent="0.6">
      <c r="A761">
        <v>759</v>
      </c>
      <c r="B761" s="4" t="s">
        <v>1552</v>
      </c>
      <c r="C761" s="3" t="s">
        <v>1553</v>
      </c>
      <c r="D761">
        <v>167500</v>
      </c>
      <c r="E761">
        <v>114615</v>
      </c>
      <c r="F761" s="13">
        <f t="shared" si="72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 s="7">
        <f t="shared" si="70"/>
        <v>43136.25</v>
      </c>
      <c r="N761">
        <v>1520402400</v>
      </c>
      <c r="O761" s="7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electrice music</v>
      </c>
    </row>
    <row r="762" spans="1:20" x14ac:dyDescent="0.6">
      <c r="A762">
        <v>760</v>
      </c>
      <c r="B762" s="4" t="s">
        <v>1554</v>
      </c>
      <c r="C762" s="3" t="s">
        <v>1555</v>
      </c>
      <c r="D762">
        <v>48300</v>
      </c>
      <c r="E762">
        <v>16592</v>
      </c>
      <c r="F762" s="13">
        <f t="shared" si="72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 s="7">
        <f t="shared" si="70"/>
        <v>43678.208333333328</v>
      </c>
      <c r="N762">
        <v>1567141200</v>
      </c>
      <c r="O762" s="7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x14ac:dyDescent="0.6">
      <c r="A763">
        <v>761</v>
      </c>
      <c r="B763" s="4" t="s">
        <v>1556</v>
      </c>
      <c r="C763" s="3" t="s">
        <v>1557</v>
      </c>
      <c r="D763">
        <v>2200</v>
      </c>
      <c r="E763">
        <v>14420</v>
      </c>
      <c r="F763" s="13">
        <f t="shared" si="72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 s="7">
        <f t="shared" si="70"/>
        <v>42938.208333333328</v>
      </c>
      <c r="N763">
        <v>1501131600</v>
      </c>
      <c r="O763" s="7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x14ac:dyDescent="0.6">
      <c r="A764">
        <v>762</v>
      </c>
      <c r="B764" s="4" t="s">
        <v>668</v>
      </c>
      <c r="C764" s="3" t="s">
        <v>1558</v>
      </c>
      <c r="D764">
        <v>3500</v>
      </c>
      <c r="E764">
        <v>6204</v>
      </c>
      <c r="F764" s="13">
        <f t="shared" si="72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 s="7">
        <f t="shared" si="70"/>
        <v>41241.25</v>
      </c>
      <c r="N764">
        <v>1355032800</v>
      </c>
      <c r="O764" s="7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x14ac:dyDescent="0.6">
      <c r="A765">
        <v>763</v>
      </c>
      <c r="B765" s="4" t="s">
        <v>1559</v>
      </c>
      <c r="C765" s="3" t="s">
        <v>1560</v>
      </c>
      <c r="D765">
        <v>5600</v>
      </c>
      <c r="E765">
        <v>6338</v>
      </c>
      <c r="F765" s="13">
        <f t="shared" si="72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 s="7">
        <f t="shared" si="70"/>
        <v>41037.208333333336</v>
      </c>
      <c r="N765">
        <v>1339477200</v>
      </c>
      <c r="O765" s="7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1.2" x14ac:dyDescent="0.6">
      <c r="A766">
        <v>764</v>
      </c>
      <c r="B766" s="4" t="s">
        <v>1561</v>
      </c>
      <c r="C766" s="3" t="s">
        <v>1562</v>
      </c>
      <c r="D766">
        <v>1100</v>
      </c>
      <c r="E766">
        <v>8010</v>
      </c>
      <c r="F766" s="13">
        <f t="shared" si="72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 s="7">
        <f t="shared" si="70"/>
        <v>40676.208333333336</v>
      </c>
      <c r="N766">
        <v>1305954000</v>
      </c>
      <c r="O766" s="7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x14ac:dyDescent="0.6">
      <c r="A767">
        <v>765</v>
      </c>
      <c r="B767" s="4" t="s">
        <v>1563</v>
      </c>
      <c r="C767" s="3" t="s">
        <v>1564</v>
      </c>
      <c r="D767">
        <v>3900</v>
      </c>
      <c r="E767">
        <v>8125</v>
      </c>
      <c r="F767" s="13">
        <f t="shared" si="72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 s="7">
        <f t="shared" si="70"/>
        <v>42840.208333333328</v>
      </c>
      <c r="N767">
        <v>1494392400</v>
      </c>
      <c r="O767" s="7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1.2" x14ac:dyDescent="0.6">
      <c r="A768">
        <v>766</v>
      </c>
      <c r="B768" s="4" t="s">
        <v>1565</v>
      </c>
      <c r="C768" s="3" t="s">
        <v>1566</v>
      </c>
      <c r="D768">
        <v>43800</v>
      </c>
      <c r="E768">
        <v>13653</v>
      </c>
      <c r="F768" s="13">
        <f t="shared" si="72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 s="7">
        <f t="shared" si="70"/>
        <v>43362.208333333328</v>
      </c>
      <c r="N768">
        <v>1537419600</v>
      </c>
      <c r="O768" s="7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fiction</v>
      </c>
    </row>
    <row r="769" spans="1:20" x14ac:dyDescent="0.6">
      <c r="A769">
        <v>767</v>
      </c>
      <c r="B769" s="4" t="s">
        <v>1567</v>
      </c>
      <c r="C769" s="3" t="s">
        <v>1568</v>
      </c>
      <c r="D769">
        <v>97200</v>
      </c>
      <c r="E769">
        <v>55372</v>
      </c>
      <c r="F769" s="13">
        <f t="shared" si="72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 s="7">
        <f t="shared" si="70"/>
        <v>42283.208333333328</v>
      </c>
      <c r="N769">
        <v>1447999200</v>
      </c>
      <c r="O769" s="7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x14ac:dyDescent="0.6">
      <c r="A770">
        <v>768</v>
      </c>
      <c r="B770" s="4" t="s">
        <v>1569</v>
      </c>
      <c r="C770" s="3" t="s">
        <v>1570</v>
      </c>
      <c r="D770">
        <v>4800</v>
      </c>
      <c r="E770">
        <v>11088</v>
      </c>
      <c r="F770" s="13">
        <f t="shared" si="72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 s="7">
        <f t="shared" si="70"/>
        <v>41619.25</v>
      </c>
      <c r="N770">
        <v>1388037600</v>
      </c>
      <c r="O770" s="7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IF(ISNUMBER(SEARCH("theater",R770)),"theater",IF(ISNUMBER(SEARCH("technology",R770)),"technology",IF(ISNUMBER(SEARCH("technology",R770)),"technology",IF(ISNUMBER(SEARCH("food",R770)),"food",IF(ISNUMBER(SEARCH("film &amp; video",R770)),"film &amp; video",IF(ISNUMBER(SEARCH("music",R770)),"music",IF(I786=2,TRUE,IF(ISNUMBER(SEARCH("publishing",R770)),"publishing",IF(I786=2,TRUE,IF(ISNUMBER(SEARCH("games",R770)),"games",IF(I786=2,TRUE,IF(ISNUMBER(SEARCH("photography",R770)),"photography","HOUSE"))))))))))))</f>
        <v>theater</v>
      </c>
      <c r="T770" t="str">
        <f t="shared" ref="T770:T833" si="74">IF(ISNUMBER(SEARCH("indie rock",R770)),"indie rock",IF(ISNUMBER(SEARCH("web",R770)),"web",IF(ISNUMBER(SEARCH("plays",R770)),"plays",IF(ISNUMBER(SEARCH("food trucks",R770)),"food trucks",IF(ISNUMBER(SEARCH("documentary",R770)),"documentary",IF(ISNUMBER(SEARCH("electric music",R770)),"electrice music",IF(ISNUMBER(SEARCH("drama",R770)),"drama",IF(ISNUMBER(SEARCH("rock",R770)),"rock",IF(ISNUMBER(SEARCH("translations",R770)),"translations",IF(ISNUMBER(SEARCH("wearables",R770)),"wearables",IF(ISNUMBER(SEARCH("nonfiction",R770)),"nonfiction",IF(ISNUMBER(SEARCH("animation",R770)),"animation",IF(ISNUMBER(SEARCH("shorts",R770)),"shorts",IF(ISNUMBER(SEARCH("television",R770)),"television",IF(ISNUMBER(SEARCH("fiction",R770)),"fiction",IF(ISNUMBER(SEARCH("photography books",R770)),"photography books",IF(ISNUMBER(SEARCH("video games",R770)),"video games",IF(ISNUMBER(SEARCH("mobile games",R770)),"mobile games",IF(ISNUMBER(SEARCH("radio &amp; podcasts",R770)),"radio &amp; podcasts",IF(ISNUMBER(SEARCH("jazz",R770)),"jazz",IF(ISNUMBER(SEARCH("metal",R770)),"metal",IF(ISNUMBER(SEARCH("world music",R770)),"world music",IF(ISNUMBER(SEARCH("audio",R770)),"audio","HOUSE")))))))))))))))))))))))</f>
        <v>plays</v>
      </c>
    </row>
    <row r="771" spans="1:20" x14ac:dyDescent="0.6">
      <c r="A771">
        <v>769</v>
      </c>
      <c r="B771" s="4" t="s">
        <v>1571</v>
      </c>
      <c r="C771" s="3" t="s">
        <v>1572</v>
      </c>
      <c r="D771">
        <v>125600</v>
      </c>
      <c r="E771">
        <v>109106</v>
      </c>
      <c r="F771" s="13">
        <f t="shared" si="72"/>
        <v>86.867834394904463</v>
      </c>
      <c r="G771" t="s">
        <v>14</v>
      </c>
      <c r="H771">
        <v>3410</v>
      </c>
      <c r="I771" s="6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76">(((L771/60)/60)/24)+DATE(1970,1,1)</f>
        <v>41501.208333333336</v>
      </c>
      <c r="N771">
        <v>1378789200</v>
      </c>
      <c r="O771" s="7">
        <f t="shared" ref="O771:O834" si="77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x14ac:dyDescent="0.6">
      <c r="A772">
        <v>770</v>
      </c>
      <c r="B772" s="4" t="s">
        <v>1573</v>
      </c>
      <c r="C772" s="3" t="s">
        <v>1574</v>
      </c>
      <c r="D772">
        <v>4300</v>
      </c>
      <c r="E772">
        <v>11642</v>
      </c>
      <c r="F772" s="13">
        <f t="shared" ref="F772:F835" si="78">E772/D772*100</f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 s="7">
        <f t="shared" si="76"/>
        <v>41743.208333333336</v>
      </c>
      <c r="N772">
        <v>1398056400</v>
      </c>
      <c r="O772" s="7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x14ac:dyDescent="0.6">
      <c r="A773">
        <v>771</v>
      </c>
      <c r="B773" s="4" t="s">
        <v>1575</v>
      </c>
      <c r="C773" s="3" t="s">
        <v>1576</v>
      </c>
      <c r="D773">
        <v>5600</v>
      </c>
      <c r="E773">
        <v>2769</v>
      </c>
      <c r="F773" s="13">
        <f t="shared" si="78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 s="7">
        <f t="shared" si="76"/>
        <v>43491.25</v>
      </c>
      <c r="N773">
        <v>1550815200</v>
      </c>
      <c r="O773" s="7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x14ac:dyDescent="0.6">
      <c r="A774">
        <v>772</v>
      </c>
      <c r="B774" s="4" t="s">
        <v>1577</v>
      </c>
      <c r="C774" s="3" t="s">
        <v>1578</v>
      </c>
      <c r="D774">
        <v>149600</v>
      </c>
      <c r="E774">
        <v>169586</v>
      </c>
      <c r="F774" s="13">
        <f t="shared" si="78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 s="7">
        <f t="shared" si="76"/>
        <v>43505.25</v>
      </c>
      <c r="N774">
        <v>1550037600</v>
      </c>
      <c r="O774" s="7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x14ac:dyDescent="0.6">
      <c r="A775">
        <v>773</v>
      </c>
      <c r="B775" s="4" t="s">
        <v>1579</v>
      </c>
      <c r="C775" s="3" t="s">
        <v>1580</v>
      </c>
      <c r="D775">
        <v>53100</v>
      </c>
      <c r="E775">
        <v>101185</v>
      </c>
      <c r="F775" s="13">
        <f t="shared" si="78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 s="7">
        <f t="shared" si="76"/>
        <v>42838.208333333328</v>
      </c>
      <c r="N775">
        <v>1492923600</v>
      </c>
      <c r="O775" s="7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x14ac:dyDescent="0.6">
      <c r="A776">
        <v>774</v>
      </c>
      <c r="B776" s="4" t="s">
        <v>1581</v>
      </c>
      <c r="C776" s="3" t="s">
        <v>1582</v>
      </c>
      <c r="D776">
        <v>5000</v>
      </c>
      <c r="E776">
        <v>6775</v>
      </c>
      <c r="F776" s="13">
        <f t="shared" si="78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 s="7">
        <f t="shared" si="76"/>
        <v>42513.208333333328</v>
      </c>
      <c r="N776">
        <v>1467522000</v>
      </c>
      <c r="O776" s="7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1.2" x14ac:dyDescent="0.6">
      <c r="A777">
        <v>775</v>
      </c>
      <c r="B777" s="4" t="s">
        <v>1583</v>
      </c>
      <c r="C777" s="3" t="s">
        <v>1584</v>
      </c>
      <c r="D777">
        <v>9400</v>
      </c>
      <c r="E777">
        <v>968</v>
      </c>
      <c r="F777" s="13">
        <f t="shared" si="78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 s="7">
        <f t="shared" si="76"/>
        <v>41949.25</v>
      </c>
      <c r="N777">
        <v>1416117600</v>
      </c>
      <c r="O777" s="7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x14ac:dyDescent="0.6">
      <c r="A778">
        <v>776</v>
      </c>
      <c r="B778" s="4" t="s">
        <v>1585</v>
      </c>
      <c r="C778" s="3" t="s">
        <v>1586</v>
      </c>
      <c r="D778">
        <v>110800</v>
      </c>
      <c r="E778">
        <v>72623</v>
      </c>
      <c r="F778" s="13">
        <f t="shared" si="78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 s="7">
        <f t="shared" si="76"/>
        <v>43650.208333333328</v>
      </c>
      <c r="N778">
        <v>1563771600</v>
      </c>
      <c r="O778" s="7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x14ac:dyDescent="0.6">
      <c r="A779">
        <v>777</v>
      </c>
      <c r="B779" s="4" t="s">
        <v>1587</v>
      </c>
      <c r="C779" s="3" t="s">
        <v>1588</v>
      </c>
      <c r="D779">
        <v>93800</v>
      </c>
      <c r="E779">
        <v>45987</v>
      </c>
      <c r="F779" s="13">
        <f t="shared" si="78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 s="7">
        <f t="shared" si="76"/>
        <v>40809.208333333336</v>
      </c>
      <c r="N779">
        <v>1319259600</v>
      </c>
      <c r="O779" s="7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x14ac:dyDescent="0.6">
      <c r="A780">
        <v>778</v>
      </c>
      <c r="B780" s="4" t="s">
        <v>1589</v>
      </c>
      <c r="C780" s="3" t="s">
        <v>1590</v>
      </c>
      <c r="D780">
        <v>1300</v>
      </c>
      <c r="E780">
        <v>10243</v>
      </c>
      <c r="F780" s="13">
        <f t="shared" si="78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 s="7">
        <f t="shared" si="76"/>
        <v>40768.208333333336</v>
      </c>
      <c r="N780">
        <v>1313643600</v>
      </c>
      <c r="O780" s="7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x14ac:dyDescent="0.6">
      <c r="A781">
        <v>779</v>
      </c>
      <c r="B781" s="4" t="s">
        <v>1591</v>
      </c>
      <c r="C781" s="3" t="s">
        <v>1592</v>
      </c>
      <c r="D781">
        <v>108700</v>
      </c>
      <c r="E781">
        <v>87293</v>
      </c>
      <c r="F781" s="13">
        <f t="shared" si="78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 s="7">
        <f t="shared" si="76"/>
        <v>42230.208333333328</v>
      </c>
      <c r="N781">
        <v>1440306000</v>
      </c>
      <c r="O781" s="7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x14ac:dyDescent="0.6">
      <c r="A782">
        <v>780</v>
      </c>
      <c r="B782" s="4" t="s">
        <v>1593</v>
      </c>
      <c r="C782" s="3" t="s">
        <v>1594</v>
      </c>
      <c r="D782">
        <v>5100</v>
      </c>
      <c r="E782">
        <v>5421</v>
      </c>
      <c r="F782" s="13">
        <f t="shared" si="78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 s="7">
        <f t="shared" si="76"/>
        <v>42573.208333333328</v>
      </c>
      <c r="N782">
        <v>1470805200</v>
      </c>
      <c r="O782" s="7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x14ac:dyDescent="0.6">
      <c r="A783">
        <v>781</v>
      </c>
      <c r="B783" s="4" t="s">
        <v>1595</v>
      </c>
      <c r="C783" s="3" t="s">
        <v>1596</v>
      </c>
      <c r="D783">
        <v>8700</v>
      </c>
      <c r="E783">
        <v>4414</v>
      </c>
      <c r="F783" s="13">
        <f t="shared" si="78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 s="7">
        <f t="shared" si="76"/>
        <v>40482.208333333336</v>
      </c>
      <c r="N783">
        <v>1292911200</v>
      </c>
      <c r="O783" s="7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x14ac:dyDescent="0.6">
      <c r="A784">
        <v>782</v>
      </c>
      <c r="B784" s="4" t="s">
        <v>1597</v>
      </c>
      <c r="C784" s="3" t="s">
        <v>1598</v>
      </c>
      <c r="D784">
        <v>5100</v>
      </c>
      <c r="E784">
        <v>10981</v>
      </c>
      <c r="F784" s="13">
        <f t="shared" si="78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 s="7">
        <f t="shared" si="76"/>
        <v>40603.25</v>
      </c>
      <c r="N784">
        <v>1301374800</v>
      </c>
      <c r="O784" s="7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x14ac:dyDescent="0.6">
      <c r="A785">
        <v>783</v>
      </c>
      <c r="B785" s="4" t="s">
        <v>1599</v>
      </c>
      <c r="C785" s="3" t="s">
        <v>1600</v>
      </c>
      <c r="D785">
        <v>7400</v>
      </c>
      <c r="E785">
        <v>10451</v>
      </c>
      <c r="F785" s="13">
        <f t="shared" si="78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 s="7">
        <f t="shared" si="76"/>
        <v>41625.25</v>
      </c>
      <c r="N785">
        <v>1387864800</v>
      </c>
      <c r="O785" s="7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x14ac:dyDescent="0.6">
      <c r="A786">
        <v>784</v>
      </c>
      <c r="B786" s="4" t="s">
        <v>1601</v>
      </c>
      <c r="C786" s="3" t="s">
        <v>1602</v>
      </c>
      <c r="D786">
        <v>88900</v>
      </c>
      <c r="E786">
        <v>102535</v>
      </c>
      <c r="F786" s="13">
        <f t="shared" si="78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 s="7">
        <f t="shared" si="76"/>
        <v>42435.25</v>
      </c>
      <c r="N786">
        <v>1458190800</v>
      </c>
      <c r="O786" s="7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1.2" x14ac:dyDescent="0.6">
      <c r="A787">
        <v>785</v>
      </c>
      <c r="B787" s="4" t="s">
        <v>1603</v>
      </c>
      <c r="C787" s="3" t="s">
        <v>1604</v>
      </c>
      <c r="D787">
        <v>6700</v>
      </c>
      <c r="E787">
        <v>12939</v>
      </c>
      <c r="F787" s="13">
        <f t="shared" si="78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 s="7">
        <f t="shared" si="76"/>
        <v>43582.208333333328</v>
      </c>
      <c r="N787">
        <v>1559278800</v>
      </c>
      <c r="O787" s="7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x14ac:dyDescent="0.6">
      <c r="A788">
        <v>786</v>
      </c>
      <c r="B788" s="4" t="s">
        <v>1605</v>
      </c>
      <c r="C788" s="3" t="s">
        <v>1606</v>
      </c>
      <c r="D788">
        <v>1500</v>
      </c>
      <c r="E788">
        <v>10946</v>
      </c>
      <c r="F788" s="13">
        <f t="shared" si="78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 s="7">
        <f t="shared" si="76"/>
        <v>43186.208333333328</v>
      </c>
      <c r="N788">
        <v>1522731600</v>
      </c>
      <c r="O788" s="7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x14ac:dyDescent="0.6">
      <c r="A789">
        <v>787</v>
      </c>
      <c r="B789" s="4" t="s">
        <v>1607</v>
      </c>
      <c r="C789" s="3" t="s">
        <v>1608</v>
      </c>
      <c r="D789">
        <v>61200</v>
      </c>
      <c r="E789">
        <v>60994</v>
      </c>
      <c r="F789" s="13">
        <f t="shared" si="78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 s="7">
        <f t="shared" si="76"/>
        <v>40684.208333333336</v>
      </c>
      <c r="N789">
        <v>1306731600</v>
      </c>
      <c r="O789" s="7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x14ac:dyDescent="0.6">
      <c r="A790">
        <v>788</v>
      </c>
      <c r="B790" s="4" t="s">
        <v>1609</v>
      </c>
      <c r="C790" s="3" t="s">
        <v>1610</v>
      </c>
      <c r="D790">
        <v>3600</v>
      </c>
      <c r="E790">
        <v>3174</v>
      </c>
      <c r="F790" s="13">
        <f t="shared" si="78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 s="7">
        <f t="shared" si="76"/>
        <v>41202.208333333336</v>
      </c>
      <c r="N790">
        <v>1352527200</v>
      </c>
      <c r="O790" s="7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x14ac:dyDescent="0.6">
      <c r="A791">
        <v>789</v>
      </c>
      <c r="B791" s="4" t="s">
        <v>1611</v>
      </c>
      <c r="C791" s="3" t="s">
        <v>1612</v>
      </c>
      <c r="D791">
        <v>9000</v>
      </c>
      <c r="E791">
        <v>3351</v>
      </c>
      <c r="F791" s="13">
        <f t="shared" si="78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 s="7">
        <f t="shared" si="76"/>
        <v>41786.208333333336</v>
      </c>
      <c r="N791">
        <v>1404363600</v>
      </c>
      <c r="O791" s="7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x14ac:dyDescent="0.6">
      <c r="A792">
        <v>790</v>
      </c>
      <c r="B792" s="4" t="s">
        <v>1613</v>
      </c>
      <c r="C792" s="3" t="s">
        <v>1614</v>
      </c>
      <c r="D792">
        <v>185900</v>
      </c>
      <c r="E792">
        <v>56774</v>
      </c>
      <c r="F792" s="13">
        <f t="shared" si="78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 s="7">
        <f t="shared" si="76"/>
        <v>40223.25</v>
      </c>
      <c r="N792">
        <v>1266645600</v>
      </c>
      <c r="O792" s="7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x14ac:dyDescent="0.6">
      <c r="A793">
        <v>791</v>
      </c>
      <c r="B793" s="4" t="s">
        <v>1615</v>
      </c>
      <c r="C793" s="3" t="s">
        <v>1616</v>
      </c>
      <c r="D793">
        <v>2100</v>
      </c>
      <c r="E793">
        <v>540</v>
      </c>
      <c r="F793" s="13">
        <f t="shared" si="78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 s="7">
        <f t="shared" si="76"/>
        <v>42715.25</v>
      </c>
      <c r="N793">
        <v>1482818400</v>
      </c>
      <c r="O793" s="7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x14ac:dyDescent="0.6">
      <c r="A794">
        <v>792</v>
      </c>
      <c r="B794" s="4" t="s">
        <v>1617</v>
      </c>
      <c r="C794" s="3" t="s">
        <v>1618</v>
      </c>
      <c r="D794">
        <v>2000</v>
      </c>
      <c r="E794">
        <v>680</v>
      </c>
      <c r="F794" s="13">
        <f t="shared" si="78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 s="7">
        <f t="shared" si="76"/>
        <v>41451.208333333336</v>
      </c>
      <c r="N794">
        <v>1374642000</v>
      </c>
      <c r="O794" s="7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x14ac:dyDescent="0.6">
      <c r="A795">
        <v>793</v>
      </c>
      <c r="B795" s="4" t="s">
        <v>1619</v>
      </c>
      <c r="C795" s="3" t="s">
        <v>1620</v>
      </c>
      <c r="D795">
        <v>1100</v>
      </c>
      <c r="E795">
        <v>13045</v>
      </c>
      <c r="F795" s="13">
        <f t="shared" si="78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 s="7">
        <f t="shared" si="76"/>
        <v>41450.208333333336</v>
      </c>
      <c r="N795">
        <v>1372482000</v>
      </c>
      <c r="O795" s="7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x14ac:dyDescent="0.6">
      <c r="A796">
        <v>794</v>
      </c>
      <c r="B796" s="4" t="s">
        <v>1621</v>
      </c>
      <c r="C796" s="3" t="s">
        <v>1622</v>
      </c>
      <c r="D796">
        <v>6600</v>
      </c>
      <c r="E796">
        <v>8276</v>
      </c>
      <c r="F796" s="13">
        <f t="shared" si="78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 s="7">
        <f t="shared" si="76"/>
        <v>43091.25</v>
      </c>
      <c r="N796">
        <v>1514959200</v>
      </c>
      <c r="O796" s="7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1.2" x14ac:dyDescent="0.6">
      <c r="A797">
        <v>795</v>
      </c>
      <c r="B797" s="4" t="s">
        <v>1623</v>
      </c>
      <c r="C797" s="3" t="s">
        <v>1624</v>
      </c>
      <c r="D797">
        <v>7100</v>
      </c>
      <c r="E797">
        <v>1022</v>
      </c>
      <c r="F797" s="13">
        <f t="shared" si="78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 s="7">
        <f t="shared" si="76"/>
        <v>42675.208333333328</v>
      </c>
      <c r="N797">
        <v>1478235600</v>
      </c>
      <c r="O797" s="7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x14ac:dyDescent="0.6">
      <c r="A798">
        <v>796</v>
      </c>
      <c r="B798" s="4" t="s">
        <v>1625</v>
      </c>
      <c r="C798" s="3" t="s">
        <v>1626</v>
      </c>
      <c r="D798">
        <v>7800</v>
      </c>
      <c r="E798">
        <v>4275</v>
      </c>
      <c r="F798" s="13">
        <f t="shared" si="78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 s="7">
        <f t="shared" si="76"/>
        <v>41859.208333333336</v>
      </c>
      <c r="N798">
        <v>1408078800</v>
      </c>
      <c r="O798" s="7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x14ac:dyDescent="0.6">
      <c r="A799">
        <v>797</v>
      </c>
      <c r="B799" s="4" t="s">
        <v>1627</v>
      </c>
      <c r="C799" s="3" t="s">
        <v>1628</v>
      </c>
      <c r="D799">
        <v>7600</v>
      </c>
      <c r="E799">
        <v>8332</v>
      </c>
      <c r="F799" s="13">
        <f t="shared" si="78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 s="7">
        <f t="shared" si="76"/>
        <v>43464.25</v>
      </c>
      <c r="N799">
        <v>1548136800</v>
      </c>
      <c r="O799" s="7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x14ac:dyDescent="0.6">
      <c r="A800">
        <v>798</v>
      </c>
      <c r="B800" s="4" t="s">
        <v>1629</v>
      </c>
      <c r="C800" s="3" t="s">
        <v>1630</v>
      </c>
      <c r="D800">
        <v>3400</v>
      </c>
      <c r="E800">
        <v>6408</v>
      </c>
      <c r="F800" s="13">
        <f t="shared" si="78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 s="7">
        <f t="shared" si="76"/>
        <v>41060.208333333336</v>
      </c>
      <c r="N800">
        <v>1340859600</v>
      </c>
      <c r="O800" s="7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x14ac:dyDescent="0.6">
      <c r="A801">
        <v>799</v>
      </c>
      <c r="B801" s="4" t="s">
        <v>1631</v>
      </c>
      <c r="C801" s="3" t="s">
        <v>1632</v>
      </c>
      <c r="D801">
        <v>84500</v>
      </c>
      <c r="E801">
        <v>73522</v>
      </c>
      <c r="F801" s="13">
        <f t="shared" si="78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 s="7">
        <f t="shared" si="76"/>
        <v>42399.25</v>
      </c>
      <c r="N801">
        <v>1454479200</v>
      </c>
      <c r="O801" s="7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x14ac:dyDescent="0.6">
      <c r="A802">
        <v>800</v>
      </c>
      <c r="B802" s="4" t="s">
        <v>1633</v>
      </c>
      <c r="C802" s="3" t="s">
        <v>1634</v>
      </c>
      <c r="D802">
        <v>100</v>
      </c>
      <c r="E802">
        <v>1</v>
      </c>
      <c r="F802" s="13">
        <f t="shared" si="78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 s="7">
        <f t="shared" si="76"/>
        <v>42167.208333333328</v>
      </c>
      <c r="N802">
        <v>1434430800</v>
      </c>
      <c r="O802" s="7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x14ac:dyDescent="0.6">
      <c r="A803">
        <v>801</v>
      </c>
      <c r="B803" s="4" t="s">
        <v>1635</v>
      </c>
      <c r="C803" s="3" t="s">
        <v>1636</v>
      </c>
      <c r="D803">
        <v>2300</v>
      </c>
      <c r="E803">
        <v>4667</v>
      </c>
      <c r="F803" s="13">
        <f t="shared" si="78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 s="7">
        <f t="shared" si="76"/>
        <v>43830.25</v>
      </c>
      <c r="N803">
        <v>1579672800</v>
      </c>
      <c r="O803" s="7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1.2" x14ac:dyDescent="0.6">
      <c r="A804">
        <v>802</v>
      </c>
      <c r="B804" s="4" t="s">
        <v>1637</v>
      </c>
      <c r="C804" s="3" t="s">
        <v>1638</v>
      </c>
      <c r="D804">
        <v>6200</v>
      </c>
      <c r="E804">
        <v>12216</v>
      </c>
      <c r="F804" s="13">
        <f t="shared" si="78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 s="7">
        <f t="shared" si="76"/>
        <v>43650.208333333328</v>
      </c>
      <c r="N804">
        <v>1562389200</v>
      </c>
      <c r="O804" s="7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1.2" x14ac:dyDescent="0.6">
      <c r="A805">
        <v>803</v>
      </c>
      <c r="B805" s="4" t="s">
        <v>1639</v>
      </c>
      <c r="C805" s="3" t="s">
        <v>1640</v>
      </c>
      <c r="D805">
        <v>6100</v>
      </c>
      <c r="E805">
        <v>6527</v>
      </c>
      <c r="F805" s="13">
        <f t="shared" si="78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 s="7">
        <f t="shared" si="76"/>
        <v>43492.25</v>
      </c>
      <c r="N805">
        <v>1551506400</v>
      </c>
      <c r="O805" s="7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x14ac:dyDescent="0.6">
      <c r="A806">
        <v>804</v>
      </c>
      <c r="B806" s="4" t="s">
        <v>1641</v>
      </c>
      <c r="C806" s="3" t="s">
        <v>1642</v>
      </c>
      <c r="D806">
        <v>2600</v>
      </c>
      <c r="E806">
        <v>6987</v>
      </c>
      <c r="F806" s="13">
        <f t="shared" si="78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 s="7">
        <f t="shared" si="76"/>
        <v>43102.25</v>
      </c>
      <c r="N806">
        <v>1516600800</v>
      </c>
      <c r="O806" s="7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1.2" x14ac:dyDescent="0.6">
      <c r="A807">
        <v>805</v>
      </c>
      <c r="B807" s="4" t="s">
        <v>1643</v>
      </c>
      <c r="C807" s="3" t="s">
        <v>1644</v>
      </c>
      <c r="D807">
        <v>9700</v>
      </c>
      <c r="E807">
        <v>4932</v>
      </c>
      <c r="F807" s="13">
        <f t="shared" si="78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 s="7">
        <f t="shared" si="76"/>
        <v>41958.25</v>
      </c>
      <c r="N807">
        <v>1420437600</v>
      </c>
      <c r="O807" s="7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x14ac:dyDescent="0.6">
      <c r="A808">
        <v>806</v>
      </c>
      <c r="B808" s="4" t="s">
        <v>1645</v>
      </c>
      <c r="C808" s="3" t="s">
        <v>1646</v>
      </c>
      <c r="D808">
        <v>700</v>
      </c>
      <c r="E808">
        <v>8262</v>
      </c>
      <c r="F808" s="13">
        <f t="shared" si="78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 s="7">
        <f t="shared" si="76"/>
        <v>40973.25</v>
      </c>
      <c r="N808">
        <v>1332997200</v>
      </c>
      <c r="O808" s="7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x14ac:dyDescent="0.6">
      <c r="A809">
        <v>807</v>
      </c>
      <c r="B809" s="4" t="s">
        <v>1647</v>
      </c>
      <c r="C809" s="3" t="s">
        <v>1648</v>
      </c>
      <c r="D809">
        <v>700</v>
      </c>
      <c r="E809">
        <v>1848</v>
      </c>
      <c r="F809" s="13">
        <f t="shared" si="78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 s="7">
        <f t="shared" si="76"/>
        <v>43753.208333333328</v>
      </c>
      <c r="N809">
        <v>1574920800</v>
      </c>
      <c r="O809" s="7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x14ac:dyDescent="0.6">
      <c r="A810">
        <v>808</v>
      </c>
      <c r="B810" s="4" t="s">
        <v>1649</v>
      </c>
      <c r="C810" s="3" t="s">
        <v>1650</v>
      </c>
      <c r="D810">
        <v>5200</v>
      </c>
      <c r="E810">
        <v>1583</v>
      </c>
      <c r="F810" s="13">
        <f t="shared" si="78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 s="7">
        <f t="shared" si="76"/>
        <v>42507.208333333328</v>
      </c>
      <c r="N810">
        <v>1464930000</v>
      </c>
      <c r="O810" s="7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x14ac:dyDescent="0.6">
      <c r="A811">
        <v>809</v>
      </c>
      <c r="B811" s="4" t="s">
        <v>1597</v>
      </c>
      <c r="C811" s="3" t="s">
        <v>1651</v>
      </c>
      <c r="D811">
        <v>140800</v>
      </c>
      <c r="E811">
        <v>88536</v>
      </c>
      <c r="F811" s="13">
        <f t="shared" si="78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 s="7">
        <f t="shared" si="76"/>
        <v>41135.208333333336</v>
      </c>
      <c r="N811">
        <v>1345006800</v>
      </c>
      <c r="O811" s="7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x14ac:dyDescent="0.6">
      <c r="A812">
        <v>810</v>
      </c>
      <c r="B812" s="4" t="s">
        <v>1652</v>
      </c>
      <c r="C812" s="3" t="s">
        <v>1653</v>
      </c>
      <c r="D812">
        <v>6400</v>
      </c>
      <c r="E812">
        <v>12360</v>
      </c>
      <c r="F812" s="13">
        <f t="shared" si="78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 s="7">
        <f t="shared" si="76"/>
        <v>43067.25</v>
      </c>
      <c r="N812">
        <v>1512712800</v>
      </c>
      <c r="O812" s="7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x14ac:dyDescent="0.6">
      <c r="A813">
        <v>811</v>
      </c>
      <c r="B813" s="4" t="s">
        <v>1654</v>
      </c>
      <c r="C813" s="3" t="s">
        <v>1655</v>
      </c>
      <c r="D813">
        <v>92500</v>
      </c>
      <c r="E813">
        <v>71320</v>
      </c>
      <c r="F813" s="13">
        <f t="shared" si="78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 s="7">
        <f t="shared" si="76"/>
        <v>42378.25</v>
      </c>
      <c r="N813">
        <v>1452492000</v>
      </c>
      <c r="O813" s="7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x14ac:dyDescent="0.6">
      <c r="A814">
        <v>812</v>
      </c>
      <c r="B814" s="4" t="s">
        <v>1656</v>
      </c>
      <c r="C814" s="3" t="s">
        <v>1657</v>
      </c>
      <c r="D814">
        <v>59700</v>
      </c>
      <c r="E814">
        <v>134640</v>
      </c>
      <c r="F814" s="13">
        <f t="shared" si="78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 s="7">
        <f t="shared" si="76"/>
        <v>43206.208333333328</v>
      </c>
      <c r="N814">
        <v>1524286800</v>
      </c>
      <c r="O814" s="7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x14ac:dyDescent="0.6">
      <c r="A815">
        <v>813</v>
      </c>
      <c r="B815" s="4" t="s">
        <v>1658</v>
      </c>
      <c r="C815" s="3" t="s">
        <v>1659</v>
      </c>
      <c r="D815">
        <v>3200</v>
      </c>
      <c r="E815">
        <v>7661</v>
      </c>
      <c r="F815" s="13">
        <f t="shared" si="78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 s="7">
        <f t="shared" si="76"/>
        <v>41148.208333333336</v>
      </c>
      <c r="N815">
        <v>1346907600</v>
      </c>
      <c r="O815" s="7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x14ac:dyDescent="0.6">
      <c r="A816">
        <v>814</v>
      </c>
      <c r="B816" s="4" t="s">
        <v>1660</v>
      </c>
      <c r="C816" s="3" t="s">
        <v>1661</v>
      </c>
      <c r="D816">
        <v>3200</v>
      </c>
      <c r="E816">
        <v>2950</v>
      </c>
      <c r="F816" s="13">
        <f t="shared" si="78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 s="7">
        <f t="shared" si="76"/>
        <v>42517.208333333328</v>
      </c>
      <c r="N816">
        <v>1464498000</v>
      </c>
      <c r="O816" s="7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1.2" x14ac:dyDescent="0.6">
      <c r="A817">
        <v>815</v>
      </c>
      <c r="B817" s="4" t="s">
        <v>1662</v>
      </c>
      <c r="C817" s="3" t="s">
        <v>1663</v>
      </c>
      <c r="D817">
        <v>9000</v>
      </c>
      <c r="E817">
        <v>11721</v>
      </c>
      <c r="F817" s="13">
        <f t="shared" si="78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 s="7">
        <f t="shared" si="76"/>
        <v>43068.25</v>
      </c>
      <c r="N817">
        <v>1514181600</v>
      </c>
      <c r="O817" s="7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x14ac:dyDescent="0.6">
      <c r="A818">
        <v>816</v>
      </c>
      <c r="B818" s="4" t="s">
        <v>1664</v>
      </c>
      <c r="C818" s="3" t="s">
        <v>1665</v>
      </c>
      <c r="D818">
        <v>2300</v>
      </c>
      <c r="E818">
        <v>14150</v>
      </c>
      <c r="F818" s="13">
        <f t="shared" si="78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 s="7">
        <f t="shared" si="76"/>
        <v>41680.25</v>
      </c>
      <c r="N818">
        <v>1392184800</v>
      </c>
      <c r="O818" s="7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x14ac:dyDescent="0.6">
      <c r="A819">
        <v>817</v>
      </c>
      <c r="B819" s="4" t="s">
        <v>1666</v>
      </c>
      <c r="C819" s="3" t="s">
        <v>1667</v>
      </c>
      <c r="D819">
        <v>51300</v>
      </c>
      <c r="E819">
        <v>189192</v>
      </c>
      <c r="F819" s="13">
        <f t="shared" si="78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 s="7">
        <f t="shared" si="76"/>
        <v>43589.208333333328</v>
      </c>
      <c r="N819">
        <v>1559365200</v>
      </c>
      <c r="O819" s="7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x14ac:dyDescent="0.6">
      <c r="A820">
        <v>818</v>
      </c>
      <c r="B820" s="4" t="s">
        <v>676</v>
      </c>
      <c r="C820" s="3" t="s">
        <v>1668</v>
      </c>
      <c r="D820">
        <v>700</v>
      </c>
      <c r="E820">
        <v>7664</v>
      </c>
      <c r="F820" s="13">
        <f t="shared" si="78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 s="7">
        <f t="shared" si="76"/>
        <v>43486.25</v>
      </c>
      <c r="N820">
        <v>1549173600</v>
      </c>
      <c r="O820" s="7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1.2" x14ac:dyDescent="0.6">
      <c r="A821">
        <v>819</v>
      </c>
      <c r="B821" s="4" t="s">
        <v>1669</v>
      </c>
      <c r="C821" s="3" t="s">
        <v>1670</v>
      </c>
      <c r="D821">
        <v>8900</v>
      </c>
      <c r="E821">
        <v>4509</v>
      </c>
      <c r="F821" s="13">
        <f t="shared" si="78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 s="7">
        <f t="shared" si="76"/>
        <v>41237.25</v>
      </c>
      <c r="N821">
        <v>1355032800</v>
      </c>
      <c r="O821" s="7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x14ac:dyDescent="0.6">
      <c r="A822">
        <v>820</v>
      </c>
      <c r="B822" s="4" t="s">
        <v>1671</v>
      </c>
      <c r="C822" s="3" t="s">
        <v>1672</v>
      </c>
      <c r="D822">
        <v>1500</v>
      </c>
      <c r="E822">
        <v>12009</v>
      </c>
      <c r="F822" s="13">
        <f t="shared" si="78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 s="7">
        <f t="shared" si="76"/>
        <v>43310.208333333328</v>
      </c>
      <c r="N822">
        <v>1533963600</v>
      </c>
      <c r="O822" s="7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x14ac:dyDescent="0.6">
      <c r="A823">
        <v>821</v>
      </c>
      <c r="B823" s="4" t="s">
        <v>1673</v>
      </c>
      <c r="C823" s="3" t="s">
        <v>1674</v>
      </c>
      <c r="D823">
        <v>4900</v>
      </c>
      <c r="E823">
        <v>14273</v>
      </c>
      <c r="F823" s="13">
        <f t="shared" si="78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 s="7">
        <f t="shared" si="76"/>
        <v>42794.25</v>
      </c>
      <c r="N823">
        <v>1489381200</v>
      </c>
      <c r="O823" s="7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x14ac:dyDescent="0.6">
      <c r="A824">
        <v>822</v>
      </c>
      <c r="B824" s="4" t="s">
        <v>1675</v>
      </c>
      <c r="C824" s="3" t="s">
        <v>1676</v>
      </c>
      <c r="D824">
        <v>54000</v>
      </c>
      <c r="E824">
        <v>188982</v>
      </c>
      <c r="F824" s="13">
        <f t="shared" si="78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 s="7">
        <f t="shared" si="76"/>
        <v>41698.25</v>
      </c>
      <c r="N824">
        <v>1395032400</v>
      </c>
      <c r="O824" s="7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x14ac:dyDescent="0.6">
      <c r="A825">
        <v>823</v>
      </c>
      <c r="B825" s="4" t="s">
        <v>1677</v>
      </c>
      <c r="C825" s="3" t="s">
        <v>1678</v>
      </c>
      <c r="D825">
        <v>4100</v>
      </c>
      <c r="E825">
        <v>14640</v>
      </c>
      <c r="F825" s="13">
        <f t="shared" si="78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 s="7">
        <f t="shared" si="76"/>
        <v>41892.208333333336</v>
      </c>
      <c r="N825">
        <v>1412485200</v>
      </c>
      <c r="O825" s="7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x14ac:dyDescent="0.6">
      <c r="A826">
        <v>824</v>
      </c>
      <c r="B826" s="4" t="s">
        <v>1679</v>
      </c>
      <c r="C826" s="3" t="s">
        <v>1680</v>
      </c>
      <c r="D826">
        <v>85000</v>
      </c>
      <c r="E826">
        <v>107516</v>
      </c>
      <c r="F826" s="13">
        <f t="shared" si="78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 s="7">
        <f t="shared" si="76"/>
        <v>40348.208333333336</v>
      </c>
      <c r="N826">
        <v>1279688400</v>
      </c>
      <c r="O826" s="7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x14ac:dyDescent="0.6">
      <c r="A827">
        <v>825</v>
      </c>
      <c r="B827" s="4" t="s">
        <v>1681</v>
      </c>
      <c r="C827" s="3" t="s">
        <v>1682</v>
      </c>
      <c r="D827">
        <v>3600</v>
      </c>
      <c r="E827">
        <v>13950</v>
      </c>
      <c r="F827" s="13">
        <f t="shared" si="78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 s="7">
        <f t="shared" si="76"/>
        <v>42941.208333333328</v>
      </c>
      <c r="N827">
        <v>1501995600</v>
      </c>
      <c r="O827" s="7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1.2" x14ac:dyDescent="0.6">
      <c r="A828">
        <v>826</v>
      </c>
      <c r="B828" s="4" t="s">
        <v>1683</v>
      </c>
      <c r="C828" s="3" t="s">
        <v>1684</v>
      </c>
      <c r="D828">
        <v>2800</v>
      </c>
      <c r="E828">
        <v>12797</v>
      </c>
      <c r="F828" s="13">
        <f t="shared" si="78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 s="7">
        <f t="shared" si="76"/>
        <v>40525.25</v>
      </c>
      <c r="N828">
        <v>1294639200</v>
      </c>
      <c r="O828" s="7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1.2" x14ac:dyDescent="0.6">
      <c r="A829">
        <v>827</v>
      </c>
      <c r="B829" s="4" t="s">
        <v>1685</v>
      </c>
      <c r="C829" s="3" t="s">
        <v>1686</v>
      </c>
      <c r="D829">
        <v>2300</v>
      </c>
      <c r="E829">
        <v>6134</v>
      </c>
      <c r="F829" s="13">
        <f t="shared" si="78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 s="7">
        <f t="shared" si="76"/>
        <v>40666.208333333336</v>
      </c>
      <c r="N829">
        <v>1305435600</v>
      </c>
      <c r="O829" s="7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1.2" x14ac:dyDescent="0.6">
      <c r="A830">
        <v>828</v>
      </c>
      <c r="B830" s="4" t="s">
        <v>1687</v>
      </c>
      <c r="C830" s="3" t="s">
        <v>1688</v>
      </c>
      <c r="D830">
        <v>7100</v>
      </c>
      <c r="E830">
        <v>4899</v>
      </c>
      <c r="F830" s="13">
        <f t="shared" si="78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 s="7">
        <f t="shared" si="76"/>
        <v>43340.208333333328</v>
      </c>
      <c r="N830">
        <v>1537592400</v>
      </c>
      <c r="O830" s="7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x14ac:dyDescent="0.6">
      <c r="A831">
        <v>829</v>
      </c>
      <c r="B831" s="4" t="s">
        <v>1689</v>
      </c>
      <c r="C831" s="3" t="s">
        <v>1690</v>
      </c>
      <c r="D831">
        <v>9600</v>
      </c>
      <c r="E831">
        <v>4929</v>
      </c>
      <c r="F831" s="13">
        <f t="shared" si="78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 s="7">
        <f t="shared" si="76"/>
        <v>42164.208333333328</v>
      </c>
      <c r="N831">
        <v>1435122000</v>
      </c>
      <c r="O831" s="7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1.2" x14ac:dyDescent="0.6">
      <c r="A832">
        <v>830</v>
      </c>
      <c r="B832" s="4" t="s">
        <v>1691</v>
      </c>
      <c r="C832" s="3" t="s">
        <v>1692</v>
      </c>
      <c r="D832">
        <v>121600</v>
      </c>
      <c r="E832">
        <v>1424</v>
      </c>
      <c r="F832" s="13">
        <f t="shared" si="78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 s="7">
        <f t="shared" si="76"/>
        <v>43103.25</v>
      </c>
      <c r="N832">
        <v>1520056800</v>
      </c>
      <c r="O832" s="7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x14ac:dyDescent="0.6">
      <c r="A833">
        <v>831</v>
      </c>
      <c r="B833" s="4" t="s">
        <v>1693</v>
      </c>
      <c r="C833" s="3" t="s">
        <v>1694</v>
      </c>
      <c r="D833">
        <v>97100</v>
      </c>
      <c r="E833">
        <v>105817</v>
      </c>
      <c r="F833" s="13">
        <f t="shared" si="78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 s="7">
        <f t="shared" si="76"/>
        <v>40994.208333333336</v>
      </c>
      <c r="N833">
        <v>1335675600</v>
      </c>
      <c r="O833" s="7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x14ac:dyDescent="0.6">
      <c r="A834">
        <v>832</v>
      </c>
      <c r="B834" s="4" t="s">
        <v>1695</v>
      </c>
      <c r="C834" s="3" t="s">
        <v>1696</v>
      </c>
      <c r="D834">
        <v>43200</v>
      </c>
      <c r="E834">
        <v>136156</v>
      </c>
      <c r="F834" s="13">
        <f t="shared" si="78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 s="7">
        <f t="shared" si="76"/>
        <v>42299.208333333328</v>
      </c>
      <c r="N834">
        <v>1448431200</v>
      </c>
      <c r="O834" s="7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IF(ISNUMBER(SEARCH("theater",R834)),"theater",IF(ISNUMBER(SEARCH("technology",R834)),"technology",IF(ISNUMBER(SEARCH("technology",R834)),"technology",IF(ISNUMBER(SEARCH("food",R834)),"food",IF(ISNUMBER(SEARCH("film &amp; video",R834)),"film &amp; video",IF(ISNUMBER(SEARCH("music",R834)),"music",IF(I850=2,TRUE,IF(ISNUMBER(SEARCH("publishing",R834)),"publishing",IF(I850=2,TRUE,IF(ISNUMBER(SEARCH("games",R834)),"games",IF(I850=2,TRUE,IF(ISNUMBER(SEARCH("photography",R834)),"photography","HOUSE"))))))))))))</f>
        <v>publishing</v>
      </c>
      <c r="T834" t="str">
        <f t="shared" ref="T834:T897" si="80">IF(ISNUMBER(SEARCH("indie rock",R834)),"indie rock",IF(ISNUMBER(SEARCH("web",R834)),"web",IF(ISNUMBER(SEARCH("plays",R834)),"plays",IF(ISNUMBER(SEARCH("food trucks",R834)),"food trucks",IF(ISNUMBER(SEARCH("documentary",R834)),"documentary",IF(ISNUMBER(SEARCH("electric music",R834)),"electrice music",IF(ISNUMBER(SEARCH("drama",R834)),"drama",IF(ISNUMBER(SEARCH("rock",R834)),"rock",IF(ISNUMBER(SEARCH("translations",R834)),"translations",IF(ISNUMBER(SEARCH("wearables",R834)),"wearables",IF(ISNUMBER(SEARCH("nonfiction",R834)),"nonfiction",IF(ISNUMBER(SEARCH("animation",R834)),"animation",IF(ISNUMBER(SEARCH("shorts",R834)),"shorts",IF(ISNUMBER(SEARCH("television",R834)),"television",IF(ISNUMBER(SEARCH("fiction",R834)),"fiction",IF(ISNUMBER(SEARCH("photography books",R834)),"photography books",IF(ISNUMBER(SEARCH("video games",R834)),"video games",IF(ISNUMBER(SEARCH("mobile games",R834)),"mobile games",IF(ISNUMBER(SEARCH("radio &amp; podcasts",R834)),"radio &amp; podcasts",IF(ISNUMBER(SEARCH("jazz",R834)),"jazz",IF(ISNUMBER(SEARCH("metal",R834)),"metal",IF(ISNUMBER(SEARCH("world music",R834)),"world music",IF(ISNUMBER(SEARCH("audio",R834)),"audio","HOUSE")))))))))))))))))))))))</f>
        <v>translations</v>
      </c>
    </row>
    <row r="835" spans="1:20" x14ac:dyDescent="0.6">
      <c r="A835">
        <v>833</v>
      </c>
      <c r="B835" s="4" t="s">
        <v>1697</v>
      </c>
      <c r="C835" s="3" t="s">
        <v>1698</v>
      </c>
      <c r="D835">
        <v>6800</v>
      </c>
      <c r="E835">
        <v>10723</v>
      </c>
      <c r="F835" s="13">
        <f t="shared" si="78"/>
        <v>157.69117647058823</v>
      </c>
      <c r="G835" t="s">
        <v>20</v>
      </c>
      <c r="H835">
        <v>165</v>
      </c>
      <c r="I835" s="6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82">(((L835/60)/60)/24)+DATE(1970,1,1)</f>
        <v>40588.25</v>
      </c>
      <c r="N835">
        <v>1298613600</v>
      </c>
      <c r="O835" s="7">
        <f t="shared" ref="O835:O898" si="83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x14ac:dyDescent="0.6">
      <c r="A836">
        <v>834</v>
      </c>
      <c r="B836" s="4" t="s">
        <v>1699</v>
      </c>
      <c r="C836" s="3" t="s">
        <v>1700</v>
      </c>
      <c r="D836">
        <v>7300</v>
      </c>
      <c r="E836">
        <v>11228</v>
      </c>
      <c r="F836" s="13">
        <f t="shared" ref="F836:F899" si="84">E836/D836*100</f>
        <v>153.8082191780822</v>
      </c>
      <c r="G836" t="s">
        <v>20</v>
      </c>
      <c r="H836">
        <v>119</v>
      </c>
      <c r="I836" s="6">
        <f t="shared" si="81"/>
        <v>94.352941176470594</v>
      </c>
      <c r="J836" t="s">
        <v>21</v>
      </c>
      <c r="K836" t="s">
        <v>22</v>
      </c>
      <c r="L836">
        <v>1371963600</v>
      </c>
      <c r="M836" s="7">
        <f t="shared" si="82"/>
        <v>41448.208333333336</v>
      </c>
      <c r="N836">
        <v>1372482000</v>
      </c>
      <c r="O836" s="7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x14ac:dyDescent="0.6">
      <c r="A837">
        <v>835</v>
      </c>
      <c r="B837" s="4" t="s">
        <v>1701</v>
      </c>
      <c r="C837" s="3" t="s">
        <v>1702</v>
      </c>
      <c r="D837">
        <v>86200</v>
      </c>
      <c r="E837">
        <v>77355</v>
      </c>
      <c r="F837" s="13">
        <f t="shared" si="84"/>
        <v>89.738979118329468</v>
      </c>
      <c r="G837" t="s">
        <v>14</v>
      </c>
      <c r="H837">
        <v>1758</v>
      </c>
      <c r="I837" s="6">
        <f t="shared" si="81"/>
        <v>44.001706484641637</v>
      </c>
      <c r="J837" t="s">
        <v>21</v>
      </c>
      <c r="K837" t="s">
        <v>22</v>
      </c>
      <c r="L837">
        <v>1425103200</v>
      </c>
      <c r="M837" s="7">
        <f t="shared" si="82"/>
        <v>42063.25</v>
      </c>
      <c r="N837">
        <v>1425621600</v>
      </c>
      <c r="O837" s="7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x14ac:dyDescent="0.6">
      <c r="A838">
        <v>836</v>
      </c>
      <c r="B838" s="4" t="s">
        <v>1703</v>
      </c>
      <c r="C838" s="3" t="s">
        <v>1704</v>
      </c>
      <c r="D838">
        <v>8100</v>
      </c>
      <c r="E838">
        <v>6086</v>
      </c>
      <c r="F838" s="13">
        <f t="shared" si="84"/>
        <v>75.135802469135797</v>
      </c>
      <c r="G838" t="s">
        <v>14</v>
      </c>
      <c r="H838">
        <v>94</v>
      </c>
      <c r="I838" s="6">
        <f t="shared" si="81"/>
        <v>64.744680851063833</v>
      </c>
      <c r="J838" t="s">
        <v>21</v>
      </c>
      <c r="K838" t="s">
        <v>22</v>
      </c>
      <c r="L838">
        <v>1265349600</v>
      </c>
      <c r="M838" s="7">
        <f t="shared" si="82"/>
        <v>40214.25</v>
      </c>
      <c r="N838">
        <v>1266300000</v>
      </c>
      <c r="O838" s="7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x14ac:dyDescent="0.6">
      <c r="A839">
        <v>837</v>
      </c>
      <c r="B839" s="4" t="s">
        <v>1705</v>
      </c>
      <c r="C839" s="3" t="s">
        <v>1706</v>
      </c>
      <c r="D839">
        <v>17700</v>
      </c>
      <c r="E839">
        <v>150960</v>
      </c>
      <c r="F839" s="13">
        <f t="shared" si="84"/>
        <v>852.88135593220341</v>
      </c>
      <c r="G839" t="s">
        <v>20</v>
      </c>
      <c r="H839">
        <v>1797</v>
      </c>
      <c r="I839" s="6">
        <f t="shared" si="81"/>
        <v>84.00667779632721</v>
      </c>
      <c r="J839" t="s">
        <v>21</v>
      </c>
      <c r="K839" t="s">
        <v>22</v>
      </c>
      <c r="L839">
        <v>1301202000</v>
      </c>
      <c r="M839" s="7">
        <f t="shared" si="82"/>
        <v>40629.208333333336</v>
      </c>
      <c r="N839">
        <v>1305867600</v>
      </c>
      <c r="O839" s="7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x14ac:dyDescent="0.6">
      <c r="A840">
        <v>838</v>
      </c>
      <c r="B840" s="4" t="s">
        <v>1707</v>
      </c>
      <c r="C840" s="3" t="s">
        <v>1708</v>
      </c>
      <c r="D840">
        <v>6400</v>
      </c>
      <c r="E840">
        <v>8890</v>
      </c>
      <c r="F840" s="13">
        <f t="shared" si="84"/>
        <v>138.90625</v>
      </c>
      <c r="G840" t="s">
        <v>20</v>
      </c>
      <c r="H840">
        <v>261</v>
      </c>
      <c r="I840" s="6">
        <f t="shared" si="81"/>
        <v>34.061302681992338</v>
      </c>
      <c r="J840" t="s">
        <v>21</v>
      </c>
      <c r="K840" t="s">
        <v>22</v>
      </c>
      <c r="L840">
        <v>1538024400</v>
      </c>
      <c r="M840" s="7">
        <f t="shared" si="82"/>
        <v>43370.208333333328</v>
      </c>
      <c r="N840">
        <v>1538802000</v>
      </c>
      <c r="O840" s="7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x14ac:dyDescent="0.6">
      <c r="A841">
        <v>839</v>
      </c>
      <c r="B841" s="4" t="s">
        <v>1709</v>
      </c>
      <c r="C841" s="3" t="s">
        <v>1710</v>
      </c>
      <c r="D841">
        <v>7700</v>
      </c>
      <c r="E841">
        <v>14644</v>
      </c>
      <c r="F841" s="13">
        <f t="shared" si="84"/>
        <v>190.18181818181819</v>
      </c>
      <c r="G841" t="s">
        <v>20</v>
      </c>
      <c r="H841">
        <v>157</v>
      </c>
      <c r="I841" s="6">
        <f t="shared" si="81"/>
        <v>93.273885350318466</v>
      </c>
      <c r="J841" t="s">
        <v>21</v>
      </c>
      <c r="K841" t="s">
        <v>22</v>
      </c>
      <c r="L841">
        <v>1395032400</v>
      </c>
      <c r="M841" s="7">
        <f t="shared" si="82"/>
        <v>41715.208333333336</v>
      </c>
      <c r="N841">
        <v>1398920400</v>
      </c>
      <c r="O841" s="7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x14ac:dyDescent="0.6">
      <c r="A842">
        <v>840</v>
      </c>
      <c r="B842" s="4" t="s">
        <v>1711</v>
      </c>
      <c r="C842" s="3" t="s">
        <v>1712</v>
      </c>
      <c r="D842">
        <v>116300</v>
      </c>
      <c r="E842">
        <v>116583</v>
      </c>
      <c r="F842" s="13">
        <f t="shared" si="84"/>
        <v>100.24333619948409</v>
      </c>
      <c r="G842" t="s">
        <v>20</v>
      </c>
      <c r="H842">
        <v>3533</v>
      </c>
      <c r="I842" s="6">
        <f t="shared" si="81"/>
        <v>32.998301726577978</v>
      </c>
      <c r="J842" t="s">
        <v>21</v>
      </c>
      <c r="K842" t="s">
        <v>22</v>
      </c>
      <c r="L842">
        <v>1405486800</v>
      </c>
      <c r="M842" s="7">
        <f t="shared" si="82"/>
        <v>41836.208333333336</v>
      </c>
      <c r="N842">
        <v>1405659600</v>
      </c>
      <c r="O842" s="7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x14ac:dyDescent="0.6">
      <c r="A843">
        <v>841</v>
      </c>
      <c r="B843" s="4" t="s">
        <v>1713</v>
      </c>
      <c r="C843" s="3" t="s">
        <v>1714</v>
      </c>
      <c r="D843">
        <v>9100</v>
      </c>
      <c r="E843">
        <v>12991</v>
      </c>
      <c r="F843" s="13">
        <f t="shared" si="84"/>
        <v>142.75824175824175</v>
      </c>
      <c r="G843" t="s">
        <v>20</v>
      </c>
      <c r="H843">
        <v>155</v>
      </c>
      <c r="I843" s="6">
        <f t="shared" si="81"/>
        <v>83.812903225806451</v>
      </c>
      <c r="J843" t="s">
        <v>21</v>
      </c>
      <c r="K843" t="s">
        <v>22</v>
      </c>
      <c r="L843">
        <v>1455861600</v>
      </c>
      <c r="M843" s="7">
        <f t="shared" si="82"/>
        <v>42419.25</v>
      </c>
      <c r="N843">
        <v>1457244000</v>
      </c>
      <c r="O843" s="7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1.2" x14ac:dyDescent="0.6">
      <c r="A844">
        <v>842</v>
      </c>
      <c r="B844" s="4" t="s">
        <v>1715</v>
      </c>
      <c r="C844" s="3" t="s">
        <v>1716</v>
      </c>
      <c r="D844">
        <v>1500</v>
      </c>
      <c r="E844">
        <v>8447</v>
      </c>
      <c r="F844" s="13">
        <f t="shared" si="84"/>
        <v>563.13333333333333</v>
      </c>
      <c r="G844" t="s">
        <v>20</v>
      </c>
      <c r="H844">
        <v>132</v>
      </c>
      <c r="I844" s="6">
        <f t="shared" si="81"/>
        <v>63.992424242424242</v>
      </c>
      <c r="J844" t="s">
        <v>107</v>
      </c>
      <c r="K844" t="s">
        <v>108</v>
      </c>
      <c r="L844">
        <v>1529038800</v>
      </c>
      <c r="M844" s="7">
        <f t="shared" si="82"/>
        <v>43266.208333333328</v>
      </c>
      <c r="N844">
        <v>1529298000</v>
      </c>
      <c r="O844" s="7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1.2" x14ac:dyDescent="0.6">
      <c r="A845">
        <v>843</v>
      </c>
      <c r="B845" s="4" t="s">
        <v>1717</v>
      </c>
      <c r="C845" s="3" t="s">
        <v>1718</v>
      </c>
      <c r="D845">
        <v>8800</v>
      </c>
      <c r="E845">
        <v>2703</v>
      </c>
      <c r="F845" s="13">
        <f t="shared" si="84"/>
        <v>30.715909090909086</v>
      </c>
      <c r="G845" t="s">
        <v>14</v>
      </c>
      <c r="H845">
        <v>33</v>
      </c>
      <c r="I845" s="6">
        <f t="shared" si="81"/>
        <v>81.909090909090907</v>
      </c>
      <c r="J845" t="s">
        <v>21</v>
      </c>
      <c r="K845" t="s">
        <v>22</v>
      </c>
      <c r="L845">
        <v>1535259600</v>
      </c>
      <c r="M845" s="7">
        <f t="shared" si="82"/>
        <v>43338.208333333328</v>
      </c>
      <c r="N845">
        <v>1535778000</v>
      </c>
      <c r="O845" s="7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x14ac:dyDescent="0.6">
      <c r="A846">
        <v>844</v>
      </c>
      <c r="B846" s="4" t="s">
        <v>1719</v>
      </c>
      <c r="C846" s="3" t="s">
        <v>1720</v>
      </c>
      <c r="D846">
        <v>8800</v>
      </c>
      <c r="E846">
        <v>8747</v>
      </c>
      <c r="F846" s="13">
        <f t="shared" si="84"/>
        <v>99.39772727272728</v>
      </c>
      <c r="G846" t="s">
        <v>74</v>
      </c>
      <c r="H846">
        <v>94</v>
      </c>
      <c r="I846" s="6">
        <f t="shared" si="81"/>
        <v>93.053191489361708</v>
      </c>
      <c r="J846" t="s">
        <v>21</v>
      </c>
      <c r="K846" t="s">
        <v>22</v>
      </c>
      <c r="L846">
        <v>1327212000</v>
      </c>
      <c r="M846" s="7">
        <f t="shared" si="82"/>
        <v>40930.25</v>
      </c>
      <c r="N846">
        <v>1327471200</v>
      </c>
      <c r="O846" s="7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x14ac:dyDescent="0.6">
      <c r="A847">
        <v>845</v>
      </c>
      <c r="B847" s="4" t="s">
        <v>1721</v>
      </c>
      <c r="C847" s="3" t="s">
        <v>1722</v>
      </c>
      <c r="D847">
        <v>69900</v>
      </c>
      <c r="E847">
        <v>138087</v>
      </c>
      <c r="F847" s="13">
        <f t="shared" si="84"/>
        <v>197.54935622317598</v>
      </c>
      <c r="G847" t="s">
        <v>20</v>
      </c>
      <c r="H847">
        <v>1354</v>
      </c>
      <c r="I847" s="6">
        <f t="shared" si="81"/>
        <v>101.98449039881831</v>
      </c>
      <c r="J847" t="s">
        <v>40</v>
      </c>
      <c r="K847" t="s">
        <v>41</v>
      </c>
      <c r="L847">
        <v>1526360400</v>
      </c>
      <c r="M847" s="7">
        <f t="shared" si="82"/>
        <v>43235.208333333328</v>
      </c>
      <c r="N847">
        <v>1529557200</v>
      </c>
      <c r="O847" s="7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x14ac:dyDescent="0.6">
      <c r="A848">
        <v>846</v>
      </c>
      <c r="B848" s="4" t="s">
        <v>1723</v>
      </c>
      <c r="C848" s="3" t="s">
        <v>1724</v>
      </c>
      <c r="D848">
        <v>1000</v>
      </c>
      <c r="E848">
        <v>5085</v>
      </c>
      <c r="F848" s="13">
        <f t="shared" si="84"/>
        <v>508.5</v>
      </c>
      <c r="G848" t="s">
        <v>20</v>
      </c>
      <c r="H848">
        <v>48</v>
      </c>
      <c r="I848" s="6">
        <f t="shared" si="81"/>
        <v>105.9375</v>
      </c>
      <c r="J848" t="s">
        <v>21</v>
      </c>
      <c r="K848" t="s">
        <v>22</v>
      </c>
      <c r="L848">
        <v>1532149200</v>
      </c>
      <c r="M848" s="7">
        <f t="shared" si="82"/>
        <v>43302.208333333328</v>
      </c>
      <c r="N848">
        <v>1535259600</v>
      </c>
      <c r="O848" s="7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x14ac:dyDescent="0.6">
      <c r="A849">
        <v>847</v>
      </c>
      <c r="B849" s="4" t="s">
        <v>1725</v>
      </c>
      <c r="C849" s="3" t="s">
        <v>1726</v>
      </c>
      <c r="D849">
        <v>4700</v>
      </c>
      <c r="E849">
        <v>11174</v>
      </c>
      <c r="F849" s="13">
        <f t="shared" si="84"/>
        <v>237.74468085106383</v>
      </c>
      <c r="G849" t="s">
        <v>20</v>
      </c>
      <c r="H849">
        <v>110</v>
      </c>
      <c r="I849" s="6">
        <f t="shared" si="81"/>
        <v>101.58181818181818</v>
      </c>
      <c r="J849" t="s">
        <v>21</v>
      </c>
      <c r="K849" t="s">
        <v>22</v>
      </c>
      <c r="L849">
        <v>1515304800</v>
      </c>
      <c r="M849" s="7">
        <f t="shared" si="82"/>
        <v>43107.25</v>
      </c>
      <c r="N849">
        <v>1515564000</v>
      </c>
      <c r="O849" s="7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x14ac:dyDescent="0.6">
      <c r="A850">
        <v>848</v>
      </c>
      <c r="B850" s="4" t="s">
        <v>1727</v>
      </c>
      <c r="C850" s="3" t="s">
        <v>1728</v>
      </c>
      <c r="D850">
        <v>3200</v>
      </c>
      <c r="E850">
        <v>10831</v>
      </c>
      <c r="F850" s="13">
        <f t="shared" si="84"/>
        <v>338.46875</v>
      </c>
      <c r="G850" t="s">
        <v>20</v>
      </c>
      <c r="H850">
        <v>172</v>
      </c>
      <c r="I850" s="6">
        <f t="shared" si="81"/>
        <v>62.970930232558139</v>
      </c>
      <c r="J850" t="s">
        <v>21</v>
      </c>
      <c r="K850" t="s">
        <v>22</v>
      </c>
      <c r="L850">
        <v>1276318800</v>
      </c>
      <c r="M850" s="7">
        <f t="shared" si="82"/>
        <v>40341.208333333336</v>
      </c>
      <c r="N850">
        <v>1277096400</v>
      </c>
      <c r="O850" s="7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x14ac:dyDescent="0.6">
      <c r="A851">
        <v>849</v>
      </c>
      <c r="B851" s="4" t="s">
        <v>1729</v>
      </c>
      <c r="C851" s="3" t="s">
        <v>1730</v>
      </c>
      <c r="D851">
        <v>6700</v>
      </c>
      <c r="E851">
        <v>8917</v>
      </c>
      <c r="F851" s="13">
        <f t="shared" si="84"/>
        <v>133.08955223880596</v>
      </c>
      <c r="G851" t="s">
        <v>20</v>
      </c>
      <c r="H851">
        <v>307</v>
      </c>
      <c r="I851" s="6">
        <f t="shared" si="81"/>
        <v>29.045602605863191</v>
      </c>
      <c r="J851" t="s">
        <v>21</v>
      </c>
      <c r="K851" t="s">
        <v>22</v>
      </c>
      <c r="L851">
        <v>1328767200</v>
      </c>
      <c r="M851" s="7">
        <f t="shared" si="82"/>
        <v>40948.25</v>
      </c>
      <c r="N851">
        <v>1329026400</v>
      </c>
      <c r="O851" s="7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x14ac:dyDescent="0.6">
      <c r="A852">
        <v>850</v>
      </c>
      <c r="B852" s="4" t="s">
        <v>1731</v>
      </c>
      <c r="C852" s="3" t="s">
        <v>1732</v>
      </c>
      <c r="D852">
        <v>100</v>
      </c>
      <c r="E852">
        <v>1</v>
      </c>
      <c r="F852" s="13">
        <f t="shared" si="84"/>
        <v>1</v>
      </c>
      <c r="G852" t="s">
        <v>14</v>
      </c>
      <c r="H852">
        <v>1</v>
      </c>
      <c r="I852" s="6">
        <f t="shared" si="81"/>
        <v>1</v>
      </c>
      <c r="J852" t="s">
        <v>21</v>
      </c>
      <c r="K852" t="s">
        <v>22</v>
      </c>
      <c r="L852">
        <v>1321682400</v>
      </c>
      <c r="M852" s="7">
        <f t="shared" si="82"/>
        <v>40866.25</v>
      </c>
      <c r="N852">
        <v>1322978400</v>
      </c>
      <c r="O852" s="7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1.2" x14ac:dyDescent="0.6">
      <c r="A853">
        <v>851</v>
      </c>
      <c r="B853" s="4" t="s">
        <v>1733</v>
      </c>
      <c r="C853" s="3" t="s">
        <v>1734</v>
      </c>
      <c r="D853">
        <v>6000</v>
      </c>
      <c r="E853">
        <v>12468</v>
      </c>
      <c r="F853" s="13">
        <f t="shared" si="84"/>
        <v>207.79999999999998</v>
      </c>
      <c r="G853" t="s">
        <v>20</v>
      </c>
      <c r="H853">
        <v>160</v>
      </c>
      <c r="I853" s="6">
        <f t="shared" si="81"/>
        <v>77.924999999999997</v>
      </c>
      <c r="J853" t="s">
        <v>21</v>
      </c>
      <c r="K853" t="s">
        <v>22</v>
      </c>
      <c r="L853">
        <v>1335934800</v>
      </c>
      <c r="M853" s="7">
        <f t="shared" si="82"/>
        <v>41031.208333333336</v>
      </c>
      <c r="N853">
        <v>1338786000</v>
      </c>
      <c r="O853" s="7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electrice music</v>
      </c>
    </row>
    <row r="854" spans="1:20" x14ac:dyDescent="0.6">
      <c r="A854">
        <v>852</v>
      </c>
      <c r="B854" s="4" t="s">
        <v>1735</v>
      </c>
      <c r="C854" s="3" t="s">
        <v>1736</v>
      </c>
      <c r="D854">
        <v>4900</v>
      </c>
      <c r="E854">
        <v>2505</v>
      </c>
      <c r="F854" s="13">
        <f t="shared" si="84"/>
        <v>51.122448979591837</v>
      </c>
      <c r="G854" t="s">
        <v>14</v>
      </c>
      <c r="H854">
        <v>31</v>
      </c>
      <c r="I854" s="6">
        <f t="shared" si="81"/>
        <v>80.806451612903231</v>
      </c>
      <c r="J854" t="s">
        <v>21</v>
      </c>
      <c r="K854" t="s">
        <v>22</v>
      </c>
      <c r="L854">
        <v>1310792400</v>
      </c>
      <c r="M854" s="7">
        <f t="shared" si="82"/>
        <v>40740.208333333336</v>
      </c>
      <c r="N854">
        <v>1311656400</v>
      </c>
      <c r="O854" s="7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x14ac:dyDescent="0.6">
      <c r="A855">
        <v>853</v>
      </c>
      <c r="B855" s="4" t="s">
        <v>1737</v>
      </c>
      <c r="C855" s="3" t="s">
        <v>1738</v>
      </c>
      <c r="D855">
        <v>17100</v>
      </c>
      <c r="E855">
        <v>111502</v>
      </c>
      <c r="F855" s="13">
        <f t="shared" si="84"/>
        <v>652.05847953216369</v>
      </c>
      <c r="G855" t="s">
        <v>20</v>
      </c>
      <c r="H855">
        <v>1467</v>
      </c>
      <c r="I855" s="6">
        <f t="shared" si="81"/>
        <v>76.006816632583508</v>
      </c>
      <c r="J855" t="s">
        <v>15</v>
      </c>
      <c r="K855" t="s">
        <v>16</v>
      </c>
      <c r="L855">
        <v>1308546000</v>
      </c>
      <c r="M855" s="7">
        <f t="shared" si="82"/>
        <v>40714.208333333336</v>
      </c>
      <c r="N855">
        <v>1308978000</v>
      </c>
      <c r="O855" s="7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x14ac:dyDescent="0.6">
      <c r="A856">
        <v>854</v>
      </c>
      <c r="B856" s="4" t="s">
        <v>1739</v>
      </c>
      <c r="C856" s="3" t="s">
        <v>1740</v>
      </c>
      <c r="D856">
        <v>171000</v>
      </c>
      <c r="E856">
        <v>194309</v>
      </c>
      <c r="F856" s="13">
        <f t="shared" si="84"/>
        <v>113.63099415204678</v>
      </c>
      <c r="G856" t="s">
        <v>20</v>
      </c>
      <c r="H856">
        <v>2662</v>
      </c>
      <c r="I856" s="6">
        <f t="shared" si="81"/>
        <v>72.993613824192337</v>
      </c>
      <c r="J856" t="s">
        <v>15</v>
      </c>
      <c r="K856" t="s">
        <v>16</v>
      </c>
      <c r="L856">
        <v>1574056800</v>
      </c>
      <c r="M856" s="7">
        <f t="shared" si="82"/>
        <v>43787.25</v>
      </c>
      <c r="N856">
        <v>1576389600</v>
      </c>
      <c r="O856" s="7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x14ac:dyDescent="0.6">
      <c r="A857">
        <v>855</v>
      </c>
      <c r="B857" s="4" t="s">
        <v>1741</v>
      </c>
      <c r="C857" s="3" t="s">
        <v>1742</v>
      </c>
      <c r="D857">
        <v>23400</v>
      </c>
      <c r="E857">
        <v>23956</v>
      </c>
      <c r="F857" s="13">
        <f t="shared" si="84"/>
        <v>102.37606837606839</v>
      </c>
      <c r="G857" t="s">
        <v>20</v>
      </c>
      <c r="H857">
        <v>452</v>
      </c>
      <c r="I857" s="6">
        <f t="shared" si="81"/>
        <v>53</v>
      </c>
      <c r="J857" t="s">
        <v>26</v>
      </c>
      <c r="K857" t="s">
        <v>27</v>
      </c>
      <c r="L857">
        <v>1308373200</v>
      </c>
      <c r="M857" s="7">
        <f t="shared" si="82"/>
        <v>40712.208333333336</v>
      </c>
      <c r="N857">
        <v>1311051600</v>
      </c>
      <c r="O857" s="7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x14ac:dyDescent="0.6">
      <c r="A858">
        <v>856</v>
      </c>
      <c r="B858" s="4" t="s">
        <v>1597</v>
      </c>
      <c r="C858" s="3" t="s">
        <v>1743</v>
      </c>
      <c r="D858">
        <v>2400</v>
      </c>
      <c r="E858">
        <v>8558</v>
      </c>
      <c r="F858" s="13">
        <f t="shared" si="84"/>
        <v>356.58333333333331</v>
      </c>
      <c r="G858" t="s">
        <v>20</v>
      </c>
      <c r="H858">
        <v>158</v>
      </c>
      <c r="I858" s="6">
        <f t="shared" si="81"/>
        <v>54.164556962025316</v>
      </c>
      <c r="J858" t="s">
        <v>21</v>
      </c>
      <c r="K858" t="s">
        <v>22</v>
      </c>
      <c r="L858">
        <v>1335243600</v>
      </c>
      <c r="M858" s="7">
        <f t="shared" si="82"/>
        <v>41023.208333333336</v>
      </c>
      <c r="N858">
        <v>1336712400</v>
      </c>
      <c r="O858" s="7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1.2" x14ac:dyDescent="0.6">
      <c r="A859">
        <v>857</v>
      </c>
      <c r="B859" s="4" t="s">
        <v>1744</v>
      </c>
      <c r="C859" s="3" t="s">
        <v>1745</v>
      </c>
      <c r="D859">
        <v>5300</v>
      </c>
      <c r="E859">
        <v>7413</v>
      </c>
      <c r="F859" s="13">
        <f t="shared" si="84"/>
        <v>139.86792452830187</v>
      </c>
      <c r="G859" t="s">
        <v>20</v>
      </c>
      <c r="H859">
        <v>225</v>
      </c>
      <c r="I859" s="6">
        <f t="shared" si="81"/>
        <v>32.946666666666665</v>
      </c>
      <c r="J859" t="s">
        <v>98</v>
      </c>
      <c r="K859" t="s">
        <v>99</v>
      </c>
      <c r="L859">
        <v>1328421600</v>
      </c>
      <c r="M859" s="7">
        <f t="shared" si="82"/>
        <v>40944.25</v>
      </c>
      <c r="N859">
        <v>1330408800</v>
      </c>
      <c r="O859" s="7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1.2" x14ac:dyDescent="0.6">
      <c r="A860">
        <v>858</v>
      </c>
      <c r="B860" s="4" t="s">
        <v>1746</v>
      </c>
      <c r="C860" s="3" t="s">
        <v>1747</v>
      </c>
      <c r="D860">
        <v>4000</v>
      </c>
      <c r="E860">
        <v>2778</v>
      </c>
      <c r="F860" s="13">
        <f t="shared" si="84"/>
        <v>69.45</v>
      </c>
      <c r="G860" t="s">
        <v>14</v>
      </c>
      <c r="H860">
        <v>35</v>
      </c>
      <c r="I860" s="6">
        <f t="shared" si="81"/>
        <v>79.371428571428567</v>
      </c>
      <c r="J860" t="s">
        <v>21</v>
      </c>
      <c r="K860" t="s">
        <v>22</v>
      </c>
      <c r="L860">
        <v>1524286800</v>
      </c>
      <c r="M860" s="7">
        <f t="shared" si="82"/>
        <v>43211.208333333328</v>
      </c>
      <c r="N860">
        <v>1524891600</v>
      </c>
      <c r="O860" s="7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1.2" x14ac:dyDescent="0.6">
      <c r="A861">
        <v>859</v>
      </c>
      <c r="B861" s="4" t="s">
        <v>1748</v>
      </c>
      <c r="C861" s="3" t="s">
        <v>1749</v>
      </c>
      <c r="D861">
        <v>7300</v>
      </c>
      <c r="E861">
        <v>2594</v>
      </c>
      <c r="F861" s="13">
        <f t="shared" si="84"/>
        <v>35.534246575342465</v>
      </c>
      <c r="G861" t="s">
        <v>14</v>
      </c>
      <c r="H861">
        <v>63</v>
      </c>
      <c r="I861" s="6">
        <f t="shared" si="81"/>
        <v>41.174603174603178</v>
      </c>
      <c r="J861" t="s">
        <v>21</v>
      </c>
      <c r="K861" t="s">
        <v>22</v>
      </c>
      <c r="L861">
        <v>1362117600</v>
      </c>
      <c r="M861" s="7">
        <f t="shared" si="82"/>
        <v>41334.25</v>
      </c>
      <c r="N861">
        <v>1363669200</v>
      </c>
      <c r="O861" s="7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1.2" x14ac:dyDescent="0.6">
      <c r="A862">
        <v>860</v>
      </c>
      <c r="B862" s="4" t="s">
        <v>1750</v>
      </c>
      <c r="C862" s="3" t="s">
        <v>1751</v>
      </c>
      <c r="D862">
        <v>2000</v>
      </c>
      <c r="E862">
        <v>5033</v>
      </c>
      <c r="F862" s="13">
        <f t="shared" si="84"/>
        <v>251.65</v>
      </c>
      <c r="G862" t="s">
        <v>20</v>
      </c>
      <c r="H862">
        <v>65</v>
      </c>
      <c r="I862" s="6">
        <f t="shared" si="81"/>
        <v>77.430769230769229</v>
      </c>
      <c r="J862" t="s">
        <v>21</v>
      </c>
      <c r="K862" t="s">
        <v>22</v>
      </c>
      <c r="L862">
        <v>1550556000</v>
      </c>
      <c r="M862" s="7">
        <f t="shared" si="82"/>
        <v>43515.25</v>
      </c>
      <c r="N862">
        <v>1551420000</v>
      </c>
      <c r="O862" s="7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x14ac:dyDescent="0.6">
      <c r="A863">
        <v>861</v>
      </c>
      <c r="B863" s="4" t="s">
        <v>1752</v>
      </c>
      <c r="C863" s="3" t="s">
        <v>1753</v>
      </c>
      <c r="D863">
        <v>8800</v>
      </c>
      <c r="E863">
        <v>9317</v>
      </c>
      <c r="F863" s="13">
        <f t="shared" si="84"/>
        <v>105.87500000000001</v>
      </c>
      <c r="G863" t="s">
        <v>20</v>
      </c>
      <c r="H863">
        <v>163</v>
      </c>
      <c r="I863" s="6">
        <f t="shared" si="81"/>
        <v>57.159509202453989</v>
      </c>
      <c r="J863" t="s">
        <v>21</v>
      </c>
      <c r="K863" t="s">
        <v>22</v>
      </c>
      <c r="L863">
        <v>1269147600</v>
      </c>
      <c r="M863" s="7">
        <f t="shared" si="82"/>
        <v>40258.208333333336</v>
      </c>
      <c r="N863">
        <v>1269838800</v>
      </c>
      <c r="O863" s="7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x14ac:dyDescent="0.6">
      <c r="A864">
        <v>862</v>
      </c>
      <c r="B864" s="4" t="s">
        <v>1754</v>
      </c>
      <c r="C864" s="3" t="s">
        <v>1755</v>
      </c>
      <c r="D864">
        <v>3500</v>
      </c>
      <c r="E864">
        <v>6560</v>
      </c>
      <c r="F864" s="13">
        <f t="shared" si="84"/>
        <v>187.42857142857144</v>
      </c>
      <c r="G864" t="s">
        <v>20</v>
      </c>
      <c r="H864">
        <v>85</v>
      </c>
      <c r="I864" s="6">
        <f t="shared" si="81"/>
        <v>77.17647058823529</v>
      </c>
      <c r="J864" t="s">
        <v>21</v>
      </c>
      <c r="K864" t="s">
        <v>22</v>
      </c>
      <c r="L864">
        <v>1312174800</v>
      </c>
      <c r="M864" s="7">
        <f t="shared" si="82"/>
        <v>40756.208333333336</v>
      </c>
      <c r="N864">
        <v>1312520400</v>
      </c>
      <c r="O864" s="7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x14ac:dyDescent="0.6">
      <c r="A865">
        <v>863</v>
      </c>
      <c r="B865" s="4" t="s">
        <v>1756</v>
      </c>
      <c r="C865" s="3" t="s">
        <v>1757</v>
      </c>
      <c r="D865">
        <v>1400</v>
      </c>
      <c r="E865">
        <v>5415</v>
      </c>
      <c r="F865" s="13">
        <f t="shared" si="84"/>
        <v>386.78571428571428</v>
      </c>
      <c r="G865" t="s">
        <v>20</v>
      </c>
      <c r="H865">
        <v>217</v>
      </c>
      <c r="I865" s="6">
        <f t="shared" si="81"/>
        <v>24.953917050691246</v>
      </c>
      <c r="J865" t="s">
        <v>21</v>
      </c>
      <c r="K865" t="s">
        <v>22</v>
      </c>
      <c r="L865">
        <v>1434517200</v>
      </c>
      <c r="M865" s="7">
        <f t="shared" si="82"/>
        <v>42172.208333333328</v>
      </c>
      <c r="N865">
        <v>1436504400</v>
      </c>
      <c r="O865" s="7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x14ac:dyDescent="0.6">
      <c r="A866">
        <v>864</v>
      </c>
      <c r="B866" s="4" t="s">
        <v>1758</v>
      </c>
      <c r="C866" s="3" t="s">
        <v>1759</v>
      </c>
      <c r="D866">
        <v>4200</v>
      </c>
      <c r="E866">
        <v>14577</v>
      </c>
      <c r="F866" s="13">
        <f t="shared" si="84"/>
        <v>347.07142857142856</v>
      </c>
      <c r="G866" t="s">
        <v>20</v>
      </c>
      <c r="H866">
        <v>150</v>
      </c>
      <c r="I866" s="6">
        <f t="shared" si="81"/>
        <v>97.18</v>
      </c>
      <c r="J866" t="s">
        <v>21</v>
      </c>
      <c r="K866" t="s">
        <v>22</v>
      </c>
      <c r="L866">
        <v>1471582800</v>
      </c>
      <c r="M866" s="7">
        <f t="shared" si="82"/>
        <v>42601.208333333328</v>
      </c>
      <c r="N866">
        <v>1472014800</v>
      </c>
      <c r="O866" s="7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x14ac:dyDescent="0.6">
      <c r="A867">
        <v>865</v>
      </c>
      <c r="B867" s="4" t="s">
        <v>1760</v>
      </c>
      <c r="C867" s="3" t="s">
        <v>1761</v>
      </c>
      <c r="D867">
        <v>81000</v>
      </c>
      <c r="E867">
        <v>150515</v>
      </c>
      <c r="F867" s="13">
        <f t="shared" si="84"/>
        <v>185.82098765432099</v>
      </c>
      <c r="G867" t="s">
        <v>20</v>
      </c>
      <c r="H867">
        <v>3272</v>
      </c>
      <c r="I867" s="6">
        <f t="shared" si="81"/>
        <v>46.000916870415651</v>
      </c>
      <c r="J867" t="s">
        <v>21</v>
      </c>
      <c r="K867" t="s">
        <v>22</v>
      </c>
      <c r="L867">
        <v>1410757200</v>
      </c>
      <c r="M867" s="7">
        <f t="shared" si="82"/>
        <v>41897.208333333336</v>
      </c>
      <c r="N867">
        <v>1411534800</v>
      </c>
      <c r="O867" s="7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x14ac:dyDescent="0.6">
      <c r="A868">
        <v>866</v>
      </c>
      <c r="B868" s="4" t="s">
        <v>1762</v>
      </c>
      <c r="C868" s="3" t="s">
        <v>1763</v>
      </c>
      <c r="D868">
        <v>182800</v>
      </c>
      <c r="E868">
        <v>79045</v>
      </c>
      <c r="F868" s="13">
        <f t="shared" si="84"/>
        <v>43.241247264770237</v>
      </c>
      <c r="G868" t="s">
        <v>74</v>
      </c>
      <c r="H868">
        <v>898</v>
      </c>
      <c r="I868" s="6">
        <f t="shared" si="81"/>
        <v>88.023385300668153</v>
      </c>
      <c r="J868" t="s">
        <v>21</v>
      </c>
      <c r="K868" t="s">
        <v>22</v>
      </c>
      <c r="L868">
        <v>1304830800</v>
      </c>
      <c r="M868" s="7">
        <f t="shared" si="82"/>
        <v>40671.208333333336</v>
      </c>
      <c r="N868">
        <v>1304917200</v>
      </c>
      <c r="O868" s="7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1.2" x14ac:dyDescent="0.6">
      <c r="A869">
        <v>867</v>
      </c>
      <c r="B869" s="4" t="s">
        <v>1764</v>
      </c>
      <c r="C869" s="3" t="s">
        <v>1765</v>
      </c>
      <c r="D869">
        <v>4800</v>
      </c>
      <c r="E869">
        <v>7797</v>
      </c>
      <c r="F869" s="13">
        <f t="shared" si="84"/>
        <v>162.4375</v>
      </c>
      <c r="G869" t="s">
        <v>20</v>
      </c>
      <c r="H869">
        <v>300</v>
      </c>
      <c r="I869" s="6">
        <f t="shared" si="81"/>
        <v>25.99</v>
      </c>
      <c r="J869" t="s">
        <v>21</v>
      </c>
      <c r="K869" t="s">
        <v>22</v>
      </c>
      <c r="L869">
        <v>1539061200</v>
      </c>
      <c r="M869" s="7">
        <f t="shared" si="82"/>
        <v>43382.208333333328</v>
      </c>
      <c r="N869">
        <v>1539579600</v>
      </c>
      <c r="O869" s="7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x14ac:dyDescent="0.6">
      <c r="A870">
        <v>868</v>
      </c>
      <c r="B870" s="4" t="s">
        <v>1766</v>
      </c>
      <c r="C870" s="3" t="s">
        <v>1767</v>
      </c>
      <c r="D870">
        <v>7000</v>
      </c>
      <c r="E870">
        <v>12939</v>
      </c>
      <c r="F870" s="13">
        <f t="shared" si="84"/>
        <v>184.84285714285716</v>
      </c>
      <c r="G870" t="s">
        <v>20</v>
      </c>
      <c r="H870">
        <v>126</v>
      </c>
      <c r="I870" s="6">
        <f t="shared" si="81"/>
        <v>102.69047619047619</v>
      </c>
      <c r="J870" t="s">
        <v>21</v>
      </c>
      <c r="K870" t="s">
        <v>22</v>
      </c>
      <c r="L870">
        <v>1381554000</v>
      </c>
      <c r="M870" s="7">
        <f t="shared" si="82"/>
        <v>41559.208333333336</v>
      </c>
      <c r="N870">
        <v>1382504400</v>
      </c>
      <c r="O870" s="7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x14ac:dyDescent="0.6">
      <c r="A871">
        <v>869</v>
      </c>
      <c r="B871" s="4" t="s">
        <v>1768</v>
      </c>
      <c r="C871" s="3" t="s">
        <v>1769</v>
      </c>
      <c r="D871">
        <v>161900</v>
      </c>
      <c r="E871">
        <v>38376</v>
      </c>
      <c r="F871" s="13">
        <f t="shared" si="84"/>
        <v>23.703520691785052</v>
      </c>
      <c r="G871" t="s">
        <v>14</v>
      </c>
      <c r="H871">
        <v>526</v>
      </c>
      <c r="I871" s="6">
        <f t="shared" si="81"/>
        <v>72.958174904942965</v>
      </c>
      <c r="J871" t="s">
        <v>21</v>
      </c>
      <c r="K871" t="s">
        <v>22</v>
      </c>
      <c r="L871">
        <v>1277096400</v>
      </c>
      <c r="M871" s="7">
        <f t="shared" si="82"/>
        <v>40350.208333333336</v>
      </c>
      <c r="N871">
        <v>1278306000</v>
      </c>
      <c r="O871" s="7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x14ac:dyDescent="0.6">
      <c r="A872">
        <v>870</v>
      </c>
      <c r="B872" s="4" t="s">
        <v>1770</v>
      </c>
      <c r="C872" s="3" t="s">
        <v>1771</v>
      </c>
      <c r="D872">
        <v>7700</v>
      </c>
      <c r="E872">
        <v>6920</v>
      </c>
      <c r="F872" s="13">
        <f t="shared" si="84"/>
        <v>89.870129870129873</v>
      </c>
      <c r="G872" t="s">
        <v>14</v>
      </c>
      <c r="H872">
        <v>121</v>
      </c>
      <c r="I872" s="6">
        <f t="shared" si="81"/>
        <v>57.190082644628099</v>
      </c>
      <c r="J872" t="s">
        <v>21</v>
      </c>
      <c r="K872" t="s">
        <v>22</v>
      </c>
      <c r="L872">
        <v>1440392400</v>
      </c>
      <c r="M872" s="7">
        <f t="shared" si="82"/>
        <v>42240.208333333328</v>
      </c>
      <c r="N872">
        <v>1442552400</v>
      </c>
      <c r="O872" s="7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1.2" x14ac:dyDescent="0.6">
      <c r="A873">
        <v>871</v>
      </c>
      <c r="B873" s="4" t="s">
        <v>1772</v>
      </c>
      <c r="C873" s="3" t="s">
        <v>1773</v>
      </c>
      <c r="D873">
        <v>71500</v>
      </c>
      <c r="E873">
        <v>194912</v>
      </c>
      <c r="F873" s="13">
        <f t="shared" si="84"/>
        <v>272.6041958041958</v>
      </c>
      <c r="G873" t="s">
        <v>20</v>
      </c>
      <c r="H873">
        <v>2320</v>
      </c>
      <c r="I873" s="6">
        <f t="shared" si="81"/>
        <v>84.013793103448279</v>
      </c>
      <c r="J873" t="s">
        <v>21</v>
      </c>
      <c r="K873" t="s">
        <v>22</v>
      </c>
      <c r="L873">
        <v>1509512400</v>
      </c>
      <c r="M873" s="7">
        <f t="shared" si="82"/>
        <v>43040.208333333328</v>
      </c>
      <c r="N873">
        <v>1511071200</v>
      </c>
      <c r="O873" s="7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x14ac:dyDescent="0.6">
      <c r="A874">
        <v>872</v>
      </c>
      <c r="B874" s="4" t="s">
        <v>1774</v>
      </c>
      <c r="C874" s="3" t="s">
        <v>1775</v>
      </c>
      <c r="D874">
        <v>4700</v>
      </c>
      <c r="E874">
        <v>7992</v>
      </c>
      <c r="F874" s="13">
        <f t="shared" si="84"/>
        <v>170.04255319148936</v>
      </c>
      <c r="G874" t="s">
        <v>20</v>
      </c>
      <c r="H874">
        <v>81</v>
      </c>
      <c r="I874" s="6">
        <f t="shared" si="81"/>
        <v>98.666666666666671</v>
      </c>
      <c r="J874" t="s">
        <v>26</v>
      </c>
      <c r="K874" t="s">
        <v>27</v>
      </c>
      <c r="L874">
        <v>1535950800</v>
      </c>
      <c r="M874" s="7">
        <f t="shared" si="82"/>
        <v>43346.208333333328</v>
      </c>
      <c r="N874">
        <v>1536382800</v>
      </c>
      <c r="O874" s="7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fiction</v>
      </c>
    </row>
    <row r="875" spans="1:20" x14ac:dyDescent="0.6">
      <c r="A875">
        <v>873</v>
      </c>
      <c r="B875" s="4" t="s">
        <v>1776</v>
      </c>
      <c r="C875" s="3" t="s">
        <v>1777</v>
      </c>
      <c r="D875">
        <v>42100</v>
      </c>
      <c r="E875">
        <v>79268</v>
      </c>
      <c r="F875" s="13">
        <f t="shared" si="84"/>
        <v>188.28503562945369</v>
      </c>
      <c r="G875" t="s">
        <v>20</v>
      </c>
      <c r="H875">
        <v>1887</v>
      </c>
      <c r="I875" s="6">
        <f t="shared" si="81"/>
        <v>42.007419183889773</v>
      </c>
      <c r="J875" t="s">
        <v>21</v>
      </c>
      <c r="K875" t="s">
        <v>22</v>
      </c>
      <c r="L875">
        <v>1389160800</v>
      </c>
      <c r="M875" s="7">
        <f t="shared" si="82"/>
        <v>41647.25</v>
      </c>
      <c r="N875">
        <v>1389592800</v>
      </c>
      <c r="O875" s="7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x14ac:dyDescent="0.6">
      <c r="A876">
        <v>874</v>
      </c>
      <c r="B876" s="4" t="s">
        <v>1778</v>
      </c>
      <c r="C876" s="3" t="s">
        <v>1779</v>
      </c>
      <c r="D876">
        <v>40200</v>
      </c>
      <c r="E876">
        <v>139468</v>
      </c>
      <c r="F876" s="13">
        <f t="shared" si="84"/>
        <v>346.93532338308455</v>
      </c>
      <c r="G876" t="s">
        <v>20</v>
      </c>
      <c r="H876">
        <v>4358</v>
      </c>
      <c r="I876" s="6">
        <f t="shared" si="81"/>
        <v>32.002753556677376</v>
      </c>
      <c r="J876" t="s">
        <v>21</v>
      </c>
      <c r="K876" t="s">
        <v>22</v>
      </c>
      <c r="L876">
        <v>1271998800</v>
      </c>
      <c r="M876" s="7">
        <f t="shared" si="82"/>
        <v>40291.208333333336</v>
      </c>
      <c r="N876">
        <v>1275282000</v>
      </c>
      <c r="O876" s="7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x14ac:dyDescent="0.6">
      <c r="A877">
        <v>875</v>
      </c>
      <c r="B877" s="4" t="s">
        <v>1780</v>
      </c>
      <c r="C877" s="3" t="s">
        <v>1781</v>
      </c>
      <c r="D877">
        <v>7900</v>
      </c>
      <c r="E877">
        <v>5465</v>
      </c>
      <c r="F877" s="13">
        <f t="shared" si="84"/>
        <v>69.177215189873422</v>
      </c>
      <c r="G877" t="s">
        <v>14</v>
      </c>
      <c r="H877">
        <v>67</v>
      </c>
      <c r="I877" s="6">
        <f t="shared" si="81"/>
        <v>81.567164179104481</v>
      </c>
      <c r="J877" t="s">
        <v>21</v>
      </c>
      <c r="K877" t="s">
        <v>22</v>
      </c>
      <c r="L877">
        <v>1294898400</v>
      </c>
      <c r="M877" s="7">
        <f t="shared" si="82"/>
        <v>40556.25</v>
      </c>
      <c r="N877">
        <v>1294984800</v>
      </c>
      <c r="O877" s="7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x14ac:dyDescent="0.6">
      <c r="A878">
        <v>876</v>
      </c>
      <c r="B878" s="4" t="s">
        <v>1782</v>
      </c>
      <c r="C878" s="3" t="s">
        <v>1783</v>
      </c>
      <c r="D878">
        <v>8300</v>
      </c>
      <c r="E878">
        <v>2111</v>
      </c>
      <c r="F878" s="13">
        <f t="shared" si="84"/>
        <v>25.433734939759034</v>
      </c>
      <c r="G878" t="s">
        <v>14</v>
      </c>
      <c r="H878">
        <v>57</v>
      </c>
      <c r="I878" s="6">
        <f t="shared" si="81"/>
        <v>37.035087719298247</v>
      </c>
      <c r="J878" t="s">
        <v>15</v>
      </c>
      <c r="K878" t="s">
        <v>16</v>
      </c>
      <c r="L878">
        <v>1559970000</v>
      </c>
      <c r="M878" s="7">
        <f t="shared" si="82"/>
        <v>43624.208333333328</v>
      </c>
      <c r="N878">
        <v>1562043600</v>
      </c>
      <c r="O878" s="7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x14ac:dyDescent="0.6">
      <c r="A879">
        <v>877</v>
      </c>
      <c r="B879" s="4" t="s">
        <v>1784</v>
      </c>
      <c r="C879" s="3" t="s">
        <v>1785</v>
      </c>
      <c r="D879">
        <v>163600</v>
      </c>
      <c r="E879">
        <v>126628</v>
      </c>
      <c r="F879" s="13">
        <f t="shared" si="84"/>
        <v>77.400977995110026</v>
      </c>
      <c r="G879" t="s">
        <v>14</v>
      </c>
      <c r="H879">
        <v>1229</v>
      </c>
      <c r="I879" s="6">
        <f t="shared" si="81"/>
        <v>103.033360455655</v>
      </c>
      <c r="J879" t="s">
        <v>21</v>
      </c>
      <c r="K879" t="s">
        <v>22</v>
      </c>
      <c r="L879">
        <v>1469509200</v>
      </c>
      <c r="M879" s="7">
        <f t="shared" si="82"/>
        <v>42577.208333333328</v>
      </c>
      <c r="N879">
        <v>1469595600</v>
      </c>
      <c r="O879" s="7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x14ac:dyDescent="0.6">
      <c r="A880">
        <v>878</v>
      </c>
      <c r="B880" s="4" t="s">
        <v>1786</v>
      </c>
      <c r="C880" s="3" t="s">
        <v>1787</v>
      </c>
      <c r="D880">
        <v>2700</v>
      </c>
      <c r="E880">
        <v>1012</v>
      </c>
      <c r="F880" s="13">
        <f t="shared" si="84"/>
        <v>37.481481481481481</v>
      </c>
      <c r="G880" t="s">
        <v>14</v>
      </c>
      <c r="H880">
        <v>12</v>
      </c>
      <c r="I880" s="6">
        <f t="shared" si="81"/>
        <v>84.333333333333329</v>
      </c>
      <c r="J880" t="s">
        <v>107</v>
      </c>
      <c r="K880" t="s">
        <v>108</v>
      </c>
      <c r="L880">
        <v>1579068000</v>
      </c>
      <c r="M880" s="7">
        <f t="shared" si="82"/>
        <v>43845.25</v>
      </c>
      <c r="N880">
        <v>1581141600</v>
      </c>
      <c r="O880" s="7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x14ac:dyDescent="0.6">
      <c r="A881">
        <v>879</v>
      </c>
      <c r="B881" s="4" t="s">
        <v>1788</v>
      </c>
      <c r="C881" s="3" t="s">
        <v>1789</v>
      </c>
      <c r="D881">
        <v>1000</v>
      </c>
      <c r="E881">
        <v>5438</v>
      </c>
      <c r="F881" s="13">
        <f t="shared" si="84"/>
        <v>543.79999999999995</v>
      </c>
      <c r="G881" t="s">
        <v>20</v>
      </c>
      <c r="H881">
        <v>53</v>
      </c>
      <c r="I881" s="6">
        <f t="shared" si="81"/>
        <v>102.60377358490567</v>
      </c>
      <c r="J881" t="s">
        <v>21</v>
      </c>
      <c r="K881" t="s">
        <v>22</v>
      </c>
      <c r="L881">
        <v>1487743200</v>
      </c>
      <c r="M881" s="7">
        <f t="shared" si="82"/>
        <v>42788.25</v>
      </c>
      <c r="N881">
        <v>1488520800</v>
      </c>
      <c r="O881" s="7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x14ac:dyDescent="0.6">
      <c r="A882">
        <v>880</v>
      </c>
      <c r="B882" s="4" t="s">
        <v>1790</v>
      </c>
      <c r="C882" s="3" t="s">
        <v>1791</v>
      </c>
      <c r="D882">
        <v>84500</v>
      </c>
      <c r="E882">
        <v>193101</v>
      </c>
      <c r="F882" s="13">
        <f t="shared" si="84"/>
        <v>228.52189349112427</v>
      </c>
      <c r="G882" t="s">
        <v>20</v>
      </c>
      <c r="H882">
        <v>2414</v>
      </c>
      <c r="I882" s="6">
        <f t="shared" si="81"/>
        <v>79.992129246064621</v>
      </c>
      <c r="J882" t="s">
        <v>21</v>
      </c>
      <c r="K882" t="s">
        <v>22</v>
      </c>
      <c r="L882">
        <v>1563685200</v>
      </c>
      <c r="M882" s="7">
        <f t="shared" si="82"/>
        <v>43667.208333333328</v>
      </c>
      <c r="N882">
        <v>1563858000</v>
      </c>
      <c r="O882" s="7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electrice music</v>
      </c>
    </row>
    <row r="883" spans="1:20" x14ac:dyDescent="0.6">
      <c r="A883">
        <v>881</v>
      </c>
      <c r="B883" s="4" t="s">
        <v>1792</v>
      </c>
      <c r="C883" s="3" t="s">
        <v>1793</v>
      </c>
      <c r="D883">
        <v>81300</v>
      </c>
      <c r="E883">
        <v>31665</v>
      </c>
      <c r="F883" s="13">
        <f t="shared" si="84"/>
        <v>38.948339483394832</v>
      </c>
      <c r="G883" t="s">
        <v>14</v>
      </c>
      <c r="H883">
        <v>452</v>
      </c>
      <c r="I883" s="6">
        <f t="shared" si="81"/>
        <v>70.055309734513273</v>
      </c>
      <c r="J883" t="s">
        <v>21</v>
      </c>
      <c r="K883" t="s">
        <v>22</v>
      </c>
      <c r="L883">
        <v>1436418000</v>
      </c>
      <c r="M883" s="7">
        <f t="shared" si="82"/>
        <v>42194.208333333328</v>
      </c>
      <c r="N883">
        <v>1438923600</v>
      </c>
      <c r="O883" s="7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x14ac:dyDescent="0.6">
      <c r="A884">
        <v>882</v>
      </c>
      <c r="B884" s="4" t="s">
        <v>1794</v>
      </c>
      <c r="C884" s="3" t="s">
        <v>1795</v>
      </c>
      <c r="D884">
        <v>800</v>
      </c>
      <c r="E884">
        <v>2960</v>
      </c>
      <c r="F884" s="13">
        <f t="shared" si="84"/>
        <v>370</v>
      </c>
      <c r="G884" t="s">
        <v>20</v>
      </c>
      <c r="H884">
        <v>80</v>
      </c>
      <c r="I884" s="6">
        <f t="shared" si="81"/>
        <v>37</v>
      </c>
      <c r="J884" t="s">
        <v>21</v>
      </c>
      <c r="K884" t="s">
        <v>22</v>
      </c>
      <c r="L884">
        <v>1421820000</v>
      </c>
      <c r="M884" s="7">
        <f t="shared" si="82"/>
        <v>42025.25</v>
      </c>
      <c r="N884">
        <v>1422165600</v>
      </c>
      <c r="O884" s="7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1.2" x14ac:dyDescent="0.6">
      <c r="A885">
        <v>883</v>
      </c>
      <c r="B885" s="4" t="s">
        <v>1796</v>
      </c>
      <c r="C885" s="3" t="s">
        <v>1797</v>
      </c>
      <c r="D885">
        <v>3400</v>
      </c>
      <c r="E885">
        <v>8089</v>
      </c>
      <c r="F885" s="13">
        <f t="shared" si="84"/>
        <v>237.91176470588232</v>
      </c>
      <c r="G885" t="s">
        <v>20</v>
      </c>
      <c r="H885">
        <v>193</v>
      </c>
      <c r="I885" s="6">
        <f t="shared" si="81"/>
        <v>41.911917098445599</v>
      </c>
      <c r="J885" t="s">
        <v>21</v>
      </c>
      <c r="K885" t="s">
        <v>22</v>
      </c>
      <c r="L885">
        <v>1274763600</v>
      </c>
      <c r="M885" s="7">
        <f t="shared" si="82"/>
        <v>40323.208333333336</v>
      </c>
      <c r="N885">
        <v>1277874000</v>
      </c>
      <c r="O885" s="7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x14ac:dyDescent="0.6">
      <c r="A886">
        <v>884</v>
      </c>
      <c r="B886" s="4" t="s">
        <v>1798</v>
      </c>
      <c r="C886" s="3" t="s">
        <v>1799</v>
      </c>
      <c r="D886">
        <v>170800</v>
      </c>
      <c r="E886">
        <v>109374</v>
      </c>
      <c r="F886" s="13">
        <f t="shared" si="84"/>
        <v>64.036299765807954</v>
      </c>
      <c r="G886" t="s">
        <v>14</v>
      </c>
      <c r="H886">
        <v>1886</v>
      </c>
      <c r="I886" s="6">
        <f t="shared" si="81"/>
        <v>57.992576882290564</v>
      </c>
      <c r="J886" t="s">
        <v>21</v>
      </c>
      <c r="K886" t="s">
        <v>22</v>
      </c>
      <c r="L886">
        <v>1399179600</v>
      </c>
      <c r="M886" s="7">
        <f t="shared" si="82"/>
        <v>41763.208333333336</v>
      </c>
      <c r="N886">
        <v>1399352400</v>
      </c>
      <c r="O886" s="7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x14ac:dyDescent="0.6">
      <c r="A887">
        <v>885</v>
      </c>
      <c r="B887" s="4" t="s">
        <v>1800</v>
      </c>
      <c r="C887" s="3" t="s">
        <v>1801</v>
      </c>
      <c r="D887">
        <v>1800</v>
      </c>
      <c r="E887">
        <v>2129</v>
      </c>
      <c r="F887" s="13">
        <f t="shared" si="84"/>
        <v>118.27777777777777</v>
      </c>
      <c r="G887" t="s">
        <v>20</v>
      </c>
      <c r="H887">
        <v>52</v>
      </c>
      <c r="I887" s="6">
        <f t="shared" si="81"/>
        <v>40.942307692307693</v>
      </c>
      <c r="J887" t="s">
        <v>21</v>
      </c>
      <c r="K887" t="s">
        <v>22</v>
      </c>
      <c r="L887">
        <v>1275800400</v>
      </c>
      <c r="M887" s="7">
        <f t="shared" si="82"/>
        <v>40335.208333333336</v>
      </c>
      <c r="N887">
        <v>1279083600</v>
      </c>
      <c r="O887" s="7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x14ac:dyDescent="0.6">
      <c r="A888">
        <v>886</v>
      </c>
      <c r="B888" s="4" t="s">
        <v>1802</v>
      </c>
      <c r="C888" s="3" t="s">
        <v>1803</v>
      </c>
      <c r="D888">
        <v>150600</v>
      </c>
      <c r="E888">
        <v>127745</v>
      </c>
      <c r="F888" s="13">
        <f t="shared" si="84"/>
        <v>84.824037184594957</v>
      </c>
      <c r="G888" t="s">
        <v>14</v>
      </c>
      <c r="H888">
        <v>1825</v>
      </c>
      <c r="I888" s="6">
        <f t="shared" si="81"/>
        <v>69.9972602739726</v>
      </c>
      <c r="J888" t="s">
        <v>21</v>
      </c>
      <c r="K888" t="s">
        <v>22</v>
      </c>
      <c r="L888">
        <v>1282798800</v>
      </c>
      <c r="M888" s="7">
        <f t="shared" si="82"/>
        <v>40416.208333333336</v>
      </c>
      <c r="N888">
        <v>1284354000</v>
      </c>
      <c r="O888" s="7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1.2" x14ac:dyDescent="0.6">
      <c r="A889">
        <v>887</v>
      </c>
      <c r="B889" s="4" t="s">
        <v>1804</v>
      </c>
      <c r="C889" s="3" t="s">
        <v>1805</v>
      </c>
      <c r="D889">
        <v>7800</v>
      </c>
      <c r="E889">
        <v>2289</v>
      </c>
      <c r="F889" s="13">
        <f t="shared" si="84"/>
        <v>29.346153846153843</v>
      </c>
      <c r="G889" t="s">
        <v>14</v>
      </c>
      <c r="H889">
        <v>31</v>
      </c>
      <c r="I889" s="6">
        <f t="shared" si="81"/>
        <v>73.838709677419359</v>
      </c>
      <c r="J889" t="s">
        <v>21</v>
      </c>
      <c r="K889" t="s">
        <v>22</v>
      </c>
      <c r="L889">
        <v>1437109200</v>
      </c>
      <c r="M889" s="7">
        <f t="shared" si="82"/>
        <v>42202.208333333328</v>
      </c>
      <c r="N889">
        <v>1441170000</v>
      </c>
      <c r="O889" s="7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1.2" x14ac:dyDescent="0.6">
      <c r="A890">
        <v>888</v>
      </c>
      <c r="B890" s="4" t="s">
        <v>1806</v>
      </c>
      <c r="C890" s="3" t="s">
        <v>1807</v>
      </c>
      <c r="D890">
        <v>5800</v>
      </c>
      <c r="E890">
        <v>12174</v>
      </c>
      <c r="F890" s="13">
        <f t="shared" si="84"/>
        <v>209.89655172413794</v>
      </c>
      <c r="G890" t="s">
        <v>20</v>
      </c>
      <c r="H890">
        <v>290</v>
      </c>
      <c r="I890" s="6">
        <f t="shared" si="81"/>
        <v>41.979310344827589</v>
      </c>
      <c r="J890" t="s">
        <v>21</v>
      </c>
      <c r="K890" t="s">
        <v>22</v>
      </c>
      <c r="L890">
        <v>1491886800</v>
      </c>
      <c r="M890" s="7">
        <f t="shared" si="82"/>
        <v>42836.208333333328</v>
      </c>
      <c r="N890">
        <v>1493528400</v>
      </c>
      <c r="O890" s="7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x14ac:dyDescent="0.6">
      <c r="A891">
        <v>889</v>
      </c>
      <c r="B891" s="4" t="s">
        <v>1808</v>
      </c>
      <c r="C891" s="3" t="s">
        <v>1809</v>
      </c>
      <c r="D891">
        <v>5600</v>
      </c>
      <c r="E891">
        <v>9508</v>
      </c>
      <c r="F891" s="13">
        <f t="shared" si="84"/>
        <v>169.78571428571431</v>
      </c>
      <c r="G891" t="s">
        <v>20</v>
      </c>
      <c r="H891">
        <v>122</v>
      </c>
      <c r="I891" s="6">
        <f t="shared" si="81"/>
        <v>77.93442622950819</v>
      </c>
      <c r="J891" t="s">
        <v>21</v>
      </c>
      <c r="K891" t="s">
        <v>22</v>
      </c>
      <c r="L891">
        <v>1394600400</v>
      </c>
      <c r="M891" s="7">
        <f t="shared" si="82"/>
        <v>41710.208333333336</v>
      </c>
      <c r="N891">
        <v>1395205200</v>
      </c>
      <c r="O891" s="7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electrice music</v>
      </c>
    </row>
    <row r="892" spans="1:20" x14ac:dyDescent="0.6">
      <c r="A892">
        <v>890</v>
      </c>
      <c r="B892" s="4" t="s">
        <v>1810</v>
      </c>
      <c r="C892" s="3" t="s">
        <v>1811</v>
      </c>
      <c r="D892">
        <v>134400</v>
      </c>
      <c r="E892">
        <v>155849</v>
      </c>
      <c r="F892" s="13">
        <f t="shared" si="84"/>
        <v>115.95907738095239</v>
      </c>
      <c r="G892" t="s">
        <v>20</v>
      </c>
      <c r="H892">
        <v>1470</v>
      </c>
      <c r="I892" s="6">
        <f t="shared" si="81"/>
        <v>106.01972789115646</v>
      </c>
      <c r="J892" t="s">
        <v>21</v>
      </c>
      <c r="K892" t="s">
        <v>22</v>
      </c>
      <c r="L892">
        <v>1561352400</v>
      </c>
      <c r="M892" s="7">
        <f t="shared" si="82"/>
        <v>43640.208333333328</v>
      </c>
      <c r="N892">
        <v>1561438800</v>
      </c>
      <c r="O892" s="7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1.2" x14ac:dyDescent="0.6">
      <c r="A893">
        <v>891</v>
      </c>
      <c r="B893" s="4" t="s">
        <v>1812</v>
      </c>
      <c r="C893" s="3" t="s">
        <v>1813</v>
      </c>
      <c r="D893">
        <v>3000</v>
      </c>
      <c r="E893">
        <v>7758</v>
      </c>
      <c r="F893" s="13">
        <f t="shared" si="84"/>
        <v>258.59999999999997</v>
      </c>
      <c r="G893" t="s">
        <v>20</v>
      </c>
      <c r="H893">
        <v>165</v>
      </c>
      <c r="I893" s="6">
        <f t="shared" si="81"/>
        <v>47.018181818181816</v>
      </c>
      <c r="J893" t="s">
        <v>15</v>
      </c>
      <c r="K893" t="s">
        <v>16</v>
      </c>
      <c r="L893">
        <v>1322892000</v>
      </c>
      <c r="M893" s="7">
        <f t="shared" si="82"/>
        <v>40880.25</v>
      </c>
      <c r="N893">
        <v>1326693600</v>
      </c>
      <c r="O893" s="7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x14ac:dyDescent="0.6">
      <c r="A894">
        <v>892</v>
      </c>
      <c r="B894" s="4" t="s">
        <v>1814</v>
      </c>
      <c r="C894" s="3" t="s">
        <v>1815</v>
      </c>
      <c r="D894">
        <v>6000</v>
      </c>
      <c r="E894">
        <v>13835</v>
      </c>
      <c r="F894" s="13">
        <f t="shared" si="84"/>
        <v>230.58333333333331</v>
      </c>
      <c r="G894" t="s">
        <v>20</v>
      </c>
      <c r="H894">
        <v>182</v>
      </c>
      <c r="I894" s="6">
        <f t="shared" si="81"/>
        <v>76.016483516483518</v>
      </c>
      <c r="J894" t="s">
        <v>21</v>
      </c>
      <c r="K894" t="s">
        <v>22</v>
      </c>
      <c r="L894">
        <v>1274418000</v>
      </c>
      <c r="M894" s="7">
        <f t="shared" si="82"/>
        <v>40319.208333333336</v>
      </c>
      <c r="N894">
        <v>1277960400</v>
      </c>
      <c r="O894" s="7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x14ac:dyDescent="0.6">
      <c r="A895">
        <v>893</v>
      </c>
      <c r="B895" s="4" t="s">
        <v>1816</v>
      </c>
      <c r="C895" s="3" t="s">
        <v>1817</v>
      </c>
      <c r="D895">
        <v>8400</v>
      </c>
      <c r="E895">
        <v>10770</v>
      </c>
      <c r="F895" s="13">
        <f t="shared" si="84"/>
        <v>128.21428571428572</v>
      </c>
      <c r="G895" t="s">
        <v>20</v>
      </c>
      <c r="H895">
        <v>199</v>
      </c>
      <c r="I895" s="6">
        <f t="shared" si="81"/>
        <v>54.120603015075375</v>
      </c>
      <c r="J895" t="s">
        <v>107</v>
      </c>
      <c r="K895" t="s">
        <v>108</v>
      </c>
      <c r="L895">
        <v>1434344400</v>
      </c>
      <c r="M895" s="7">
        <f t="shared" si="82"/>
        <v>42170.208333333328</v>
      </c>
      <c r="N895">
        <v>1434690000</v>
      </c>
      <c r="O895" s="7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x14ac:dyDescent="0.6">
      <c r="A896">
        <v>894</v>
      </c>
      <c r="B896" s="4" t="s">
        <v>1818</v>
      </c>
      <c r="C896" s="3" t="s">
        <v>1819</v>
      </c>
      <c r="D896">
        <v>1700</v>
      </c>
      <c r="E896">
        <v>3208</v>
      </c>
      <c r="F896" s="13">
        <f t="shared" si="84"/>
        <v>188.70588235294116</v>
      </c>
      <c r="G896" t="s">
        <v>20</v>
      </c>
      <c r="H896">
        <v>56</v>
      </c>
      <c r="I896" s="6">
        <f t="shared" si="81"/>
        <v>57.285714285714285</v>
      </c>
      <c r="J896" t="s">
        <v>40</v>
      </c>
      <c r="K896" t="s">
        <v>41</v>
      </c>
      <c r="L896">
        <v>1373518800</v>
      </c>
      <c r="M896" s="7">
        <f t="shared" si="82"/>
        <v>41466.208333333336</v>
      </c>
      <c r="N896">
        <v>1376110800</v>
      </c>
      <c r="O896" s="7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1.2" x14ac:dyDescent="0.6">
      <c r="A897">
        <v>895</v>
      </c>
      <c r="B897" s="4" t="s">
        <v>1820</v>
      </c>
      <c r="C897" s="3" t="s">
        <v>1821</v>
      </c>
      <c r="D897">
        <v>159800</v>
      </c>
      <c r="E897">
        <v>11108</v>
      </c>
      <c r="F897" s="13">
        <f t="shared" si="84"/>
        <v>6.9511889862327907</v>
      </c>
      <c r="G897" t="s">
        <v>14</v>
      </c>
      <c r="H897">
        <v>107</v>
      </c>
      <c r="I897" s="6">
        <f t="shared" si="81"/>
        <v>103.81308411214954</v>
      </c>
      <c r="J897" t="s">
        <v>21</v>
      </c>
      <c r="K897" t="s">
        <v>22</v>
      </c>
      <c r="L897">
        <v>1517637600</v>
      </c>
      <c r="M897" s="7">
        <f t="shared" si="82"/>
        <v>43134.25</v>
      </c>
      <c r="N897">
        <v>1518415200</v>
      </c>
      <c r="O897" s="7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1.2" x14ac:dyDescent="0.6">
      <c r="A898">
        <v>896</v>
      </c>
      <c r="B898" s="4" t="s">
        <v>1822</v>
      </c>
      <c r="C898" s="3" t="s">
        <v>1823</v>
      </c>
      <c r="D898">
        <v>19800</v>
      </c>
      <c r="E898">
        <v>153338</v>
      </c>
      <c r="F898" s="13">
        <f t="shared" si="84"/>
        <v>774.43434343434342</v>
      </c>
      <c r="G898" t="s">
        <v>20</v>
      </c>
      <c r="H898">
        <v>1460</v>
      </c>
      <c r="I898" s="6">
        <f t="shared" si="81"/>
        <v>105.02602739726028</v>
      </c>
      <c r="J898" t="s">
        <v>26</v>
      </c>
      <c r="K898" t="s">
        <v>27</v>
      </c>
      <c r="L898">
        <v>1310619600</v>
      </c>
      <c r="M898" s="7">
        <f t="shared" si="82"/>
        <v>40738.208333333336</v>
      </c>
      <c r="N898">
        <v>1310878800</v>
      </c>
      <c r="O898" s="7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IF(ISNUMBER(SEARCH("theater",R898)),"theater",IF(ISNUMBER(SEARCH("technology",R898)),"technology",IF(ISNUMBER(SEARCH("technology",R898)),"technology",IF(ISNUMBER(SEARCH("food",R898)),"food",IF(ISNUMBER(SEARCH("film &amp; video",R898)),"film &amp; video",IF(ISNUMBER(SEARCH("music",R898)),"music",IF(I914=2,TRUE,IF(ISNUMBER(SEARCH("publishing",R898)),"publishing",IF(I914=2,TRUE,IF(ISNUMBER(SEARCH("games",R898)),"games",IF(I914=2,TRUE,IF(ISNUMBER(SEARCH("photography",R898)),"photography","HOUSE"))))))))))))</f>
        <v>food</v>
      </c>
      <c r="T898" t="str">
        <f t="shared" ref="T898:T961" si="86">IF(ISNUMBER(SEARCH("indie rock",R898)),"indie rock",IF(ISNUMBER(SEARCH("web",R898)),"web",IF(ISNUMBER(SEARCH("plays",R898)),"plays",IF(ISNUMBER(SEARCH("food trucks",R898)),"food trucks",IF(ISNUMBER(SEARCH("documentary",R898)),"documentary",IF(ISNUMBER(SEARCH("electric music",R898)),"electrice music",IF(ISNUMBER(SEARCH("drama",R898)),"drama",IF(ISNUMBER(SEARCH("rock",R898)),"rock",IF(ISNUMBER(SEARCH("translations",R898)),"translations",IF(ISNUMBER(SEARCH("wearables",R898)),"wearables",IF(ISNUMBER(SEARCH("nonfiction",R898)),"nonfiction",IF(ISNUMBER(SEARCH("animation",R898)),"animation",IF(ISNUMBER(SEARCH("shorts",R898)),"shorts",IF(ISNUMBER(SEARCH("television",R898)),"television",IF(ISNUMBER(SEARCH("fiction",R898)),"fiction",IF(ISNUMBER(SEARCH("photography books",R898)),"photography books",IF(ISNUMBER(SEARCH("video games",R898)),"video games",IF(ISNUMBER(SEARCH("mobile games",R898)),"mobile games",IF(ISNUMBER(SEARCH("radio &amp; podcasts",R898)),"radio &amp; podcasts",IF(ISNUMBER(SEARCH("jazz",R898)),"jazz",IF(ISNUMBER(SEARCH("metal",R898)),"metal",IF(ISNUMBER(SEARCH("world music",R898)),"world music",IF(ISNUMBER(SEARCH("audio",R898)),"audio","HOUSE")))))))))))))))))))))))</f>
        <v>food trucks</v>
      </c>
    </row>
    <row r="899" spans="1:20" x14ac:dyDescent="0.6">
      <c r="A899">
        <v>897</v>
      </c>
      <c r="B899" s="4" t="s">
        <v>1824</v>
      </c>
      <c r="C899" s="3" t="s">
        <v>1825</v>
      </c>
      <c r="D899">
        <v>8800</v>
      </c>
      <c r="E899">
        <v>2437</v>
      </c>
      <c r="F899" s="13">
        <f t="shared" si="84"/>
        <v>27.693181818181817</v>
      </c>
      <c r="G899" t="s">
        <v>14</v>
      </c>
      <c r="H899">
        <v>27</v>
      </c>
      <c r="I899" s="6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88">(((L899/60)/60)/24)+DATE(1970,1,1)</f>
        <v>43583.208333333328</v>
      </c>
      <c r="N899">
        <v>1556600400</v>
      </c>
      <c r="O899" s="7">
        <f t="shared" ref="O899:O962" si="89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x14ac:dyDescent="0.6">
      <c r="A900">
        <v>898</v>
      </c>
      <c r="B900" s="4" t="s">
        <v>1826</v>
      </c>
      <c r="C900" s="3" t="s">
        <v>1827</v>
      </c>
      <c r="D900">
        <v>179100</v>
      </c>
      <c r="E900">
        <v>93991</v>
      </c>
      <c r="F900" s="13">
        <f t="shared" ref="F900:F963" si="90">E900/D900*100</f>
        <v>52.479620323841424</v>
      </c>
      <c r="G900" t="s">
        <v>14</v>
      </c>
      <c r="H900">
        <v>1221</v>
      </c>
      <c r="I900" s="6">
        <f t="shared" si="87"/>
        <v>76.978705978705975</v>
      </c>
      <c r="J900" t="s">
        <v>21</v>
      </c>
      <c r="K900" t="s">
        <v>22</v>
      </c>
      <c r="L900">
        <v>1576476000</v>
      </c>
      <c r="M900" s="7">
        <f t="shared" si="88"/>
        <v>43815.25</v>
      </c>
      <c r="N900">
        <v>1576994400</v>
      </c>
      <c r="O900" s="7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x14ac:dyDescent="0.6">
      <c r="A901">
        <v>899</v>
      </c>
      <c r="B901" s="4" t="s">
        <v>1828</v>
      </c>
      <c r="C901" s="3" t="s">
        <v>1829</v>
      </c>
      <c r="D901">
        <v>3100</v>
      </c>
      <c r="E901">
        <v>12620</v>
      </c>
      <c r="F901" s="13">
        <f t="shared" si="90"/>
        <v>407.09677419354841</v>
      </c>
      <c r="G901" t="s">
        <v>20</v>
      </c>
      <c r="H901">
        <v>123</v>
      </c>
      <c r="I901" s="6">
        <f t="shared" si="87"/>
        <v>102.60162601626017</v>
      </c>
      <c r="J901" t="s">
        <v>98</v>
      </c>
      <c r="K901" t="s">
        <v>99</v>
      </c>
      <c r="L901">
        <v>1381122000</v>
      </c>
      <c r="M901" s="7">
        <f t="shared" si="88"/>
        <v>41554.208333333336</v>
      </c>
      <c r="N901">
        <v>1382677200</v>
      </c>
      <c r="O901" s="7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x14ac:dyDescent="0.6">
      <c r="A902">
        <v>900</v>
      </c>
      <c r="B902" s="4" t="s">
        <v>1830</v>
      </c>
      <c r="C902" s="3" t="s">
        <v>1831</v>
      </c>
      <c r="D902">
        <v>100</v>
      </c>
      <c r="E902">
        <v>2</v>
      </c>
      <c r="F902" s="13">
        <f t="shared" si="90"/>
        <v>2</v>
      </c>
      <c r="G902" t="s">
        <v>14</v>
      </c>
      <c r="H902">
        <v>1</v>
      </c>
      <c r="I902" s="6">
        <f t="shared" si="87"/>
        <v>2</v>
      </c>
      <c r="J902" t="s">
        <v>21</v>
      </c>
      <c r="K902" t="s">
        <v>22</v>
      </c>
      <c r="L902">
        <v>1411102800</v>
      </c>
      <c r="M902" s="7">
        <f t="shared" si="88"/>
        <v>41901.208333333336</v>
      </c>
      <c r="N902">
        <v>1411189200</v>
      </c>
      <c r="O902" s="7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x14ac:dyDescent="0.6">
      <c r="A903">
        <v>901</v>
      </c>
      <c r="B903" s="4" t="s">
        <v>1832</v>
      </c>
      <c r="C903" s="3" t="s">
        <v>1833</v>
      </c>
      <c r="D903">
        <v>5600</v>
      </c>
      <c r="E903">
        <v>8746</v>
      </c>
      <c r="F903" s="13">
        <f t="shared" si="90"/>
        <v>156.17857142857144</v>
      </c>
      <c r="G903" t="s">
        <v>20</v>
      </c>
      <c r="H903">
        <v>159</v>
      </c>
      <c r="I903" s="6">
        <f t="shared" si="87"/>
        <v>55.0062893081761</v>
      </c>
      <c r="J903" t="s">
        <v>21</v>
      </c>
      <c r="K903" t="s">
        <v>22</v>
      </c>
      <c r="L903">
        <v>1531803600</v>
      </c>
      <c r="M903" s="7">
        <f t="shared" si="88"/>
        <v>43298.208333333328</v>
      </c>
      <c r="N903">
        <v>1534654800</v>
      </c>
      <c r="O903" s="7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x14ac:dyDescent="0.6">
      <c r="A904">
        <v>902</v>
      </c>
      <c r="B904" s="4" t="s">
        <v>1834</v>
      </c>
      <c r="C904" s="3" t="s">
        <v>1835</v>
      </c>
      <c r="D904">
        <v>1400</v>
      </c>
      <c r="E904">
        <v>3534</v>
      </c>
      <c r="F904" s="13">
        <f t="shared" si="90"/>
        <v>252.42857142857144</v>
      </c>
      <c r="G904" t="s">
        <v>20</v>
      </c>
      <c r="H904">
        <v>110</v>
      </c>
      <c r="I904" s="6">
        <f t="shared" si="87"/>
        <v>32.127272727272725</v>
      </c>
      <c r="J904" t="s">
        <v>21</v>
      </c>
      <c r="K904" t="s">
        <v>22</v>
      </c>
      <c r="L904">
        <v>1454133600</v>
      </c>
      <c r="M904" s="7">
        <f t="shared" si="88"/>
        <v>42399.25</v>
      </c>
      <c r="N904">
        <v>1457762400</v>
      </c>
      <c r="O904" s="7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1.2" x14ac:dyDescent="0.6">
      <c r="A905">
        <v>903</v>
      </c>
      <c r="B905" s="4" t="s">
        <v>1836</v>
      </c>
      <c r="C905" s="3" t="s">
        <v>1837</v>
      </c>
      <c r="D905">
        <v>41000</v>
      </c>
      <c r="E905">
        <v>709</v>
      </c>
      <c r="F905" s="13">
        <f t="shared" si="90"/>
        <v>1.729268292682927</v>
      </c>
      <c r="G905" t="s">
        <v>47</v>
      </c>
      <c r="H905">
        <v>14</v>
      </c>
      <c r="I905" s="6">
        <f t="shared" si="87"/>
        <v>50.642857142857146</v>
      </c>
      <c r="J905" t="s">
        <v>21</v>
      </c>
      <c r="K905" t="s">
        <v>22</v>
      </c>
      <c r="L905">
        <v>1336194000</v>
      </c>
      <c r="M905" s="7">
        <f t="shared" si="88"/>
        <v>41034.208333333336</v>
      </c>
      <c r="N905">
        <v>1337490000</v>
      </c>
      <c r="O905" s="7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x14ac:dyDescent="0.6">
      <c r="A906">
        <v>904</v>
      </c>
      <c r="B906" s="4" t="s">
        <v>1838</v>
      </c>
      <c r="C906" s="3" t="s">
        <v>1839</v>
      </c>
      <c r="D906">
        <v>6500</v>
      </c>
      <c r="E906">
        <v>795</v>
      </c>
      <c r="F906" s="13">
        <f t="shared" si="90"/>
        <v>12.230769230769232</v>
      </c>
      <c r="G906" t="s">
        <v>14</v>
      </c>
      <c r="H906">
        <v>16</v>
      </c>
      <c r="I906" s="6">
        <f t="shared" si="87"/>
        <v>49.6875</v>
      </c>
      <c r="J906" t="s">
        <v>21</v>
      </c>
      <c r="K906" t="s">
        <v>22</v>
      </c>
      <c r="L906">
        <v>1349326800</v>
      </c>
      <c r="M906" s="7">
        <f t="shared" si="88"/>
        <v>41186.208333333336</v>
      </c>
      <c r="N906">
        <v>1349672400</v>
      </c>
      <c r="O906" s="7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x14ac:dyDescent="0.6">
      <c r="A907">
        <v>905</v>
      </c>
      <c r="B907" s="4" t="s">
        <v>1840</v>
      </c>
      <c r="C907" s="3" t="s">
        <v>1841</v>
      </c>
      <c r="D907">
        <v>7900</v>
      </c>
      <c r="E907">
        <v>12955</v>
      </c>
      <c r="F907" s="13">
        <f t="shared" si="90"/>
        <v>163.98734177215189</v>
      </c>
      <c r="G907" t="s">
        <v>20</v>
      </c>
      <c r="H907">
        <v>236</v>
      </c>
      <c r="I907" s="6">
        <f t="shared" si="87"/>
        <v>54.894067796610166</v>
      </c>
      <c r="J907" t="s">
        <v>21</v>
      </c>
      <c r="K907" t="s">
        <v>22</v>
      </c>
      <c r="L907">
        <v>1379566800</v>
      </c>
      <c r="M907" s="7">
        <f t="shared" si="88"/>
        <v>41536.208333333336</v>
      </c>
      <c r="N907">
        <v>1379826000</v>
      </c>
      <c r="O907" s="7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1.2" x14ac:dyDescent="0.6">
      <c r="A908">
        <v>906</v>
      </c>
      <c r="B908" s="4" t="s">
        <v>1842</v>
      </c>
      <c r="C908" s="3" t="s">
        <v>1843</v>
      </c>
      <c r="D908">
        <v>5500</v>
      </c>
      <c r="E908">
        <v>8964</v>
      </c>
      <c r="F908" s="13">
        <f t="shared" si="90"/>
        <v>162.98181818181817</v>
      </c>
      <c r="G908" t="s">
        <v>20</v>
      </c>
      <c r="H908">
        <v>191</v>
      </c>
      <c r="I908" s="6">
        <f t="shared" si="87"/>
        <v>46.931937172774866</v>
      </c>
      <c r="J908" t="s">
        <v>21</v>
      </c>
      <c r="K908" t="s">
        <v>22</v>
      </c>
      <c r="L908">
        <v>1494651600</v>
      </c>
      <c r="M908" s="7">
        <f t="shared" si="88"/>
        <v>42868.208333333328</v>
      </c>
      <c r="N908">
        <v>1497762000</v>
      </c>
      <c r="O908" s="7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x14ac:dyDescent="0.6">
      <c r="A909">
        <v>907</v>
      </c>
      <c r="B909" s="4" t="s">
        <v>1844</v>
      </c>
      <c r="C909" s="3" t="s">
        <v>1845</v>
      </c>
      <c r="D909">
        <v>9100</v>
      </c>
      <c r="E909">
        <v>1843</v>
      </c>
      <c r="F909" s="13">
        <f t="shared" si="90"/>
        <v>20.252747252747252</v>
      </c>
      <c r="G909" t="s">
        <v>14</v>
      </c>
      <c r="H909">
        <v>41</v>
      </c>
      <c r="I909" s="6">
        <f t="shared" si="87"/>
        <v>44.951219512195124</v>
      </c>
      <c r="J909" t="s">
        <v>21</v>
      </c>
      <c r="K909" t="s">
        <v>22</v>
      </c>
      <c r="L909">
        <v>1303880400</v>
      </c>
      <c r="M909" s="7">
        <f t="shared" si="88"/>
        <v>40660.208333333336</v>
      </c>
      <c r="N909">
        <v>1304485200</v>
      </c>
      <c r="O909" s="7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x14ac:dyDescent="0.6">
      <c r="A910">
        <v>908</v>
      </c>
      <c r="B910" s="4" t="s">
        <v>1846</v>
      </c>
      <c r="C910" s="3" t="s">
        <v>1847</v>
      </c>
      <c r="D910">
        <v>38200</v>
      </c>
      <c r="E910">
        <v>121950</v>
      </c>
      <c r="F910" s="13">
        <f t="shared" si="90"/>
        <v>319.24083769633506</v>
      </c>
      <c r="G910" t="s">
        <v>20</v>
      </c>
      <c r="H910">
        <v>3934</v>
      </c>
      <c r="I910" s="6">
        <f t="shared" si="87"/>
        <v>30.99898322318251</v>
      </c>
      <c r="J910" t="s">
        <v>21</v>
      </c>
      <c r="K910" t="s">
        <v>22</v>
      </c>
      <c r="L910">
        <v>1335934800</v>
      </c>
      <c r="M910" s="7">
        <f t="shared" si="88"/>
        <v>41031.208333333336</v>
      </c>
      <c r="N910">
        <v>1336885200</v>
      </c>
      <c r="O910" s="7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x14ac:dyDescent="0.6">
      <c r="A911">
        <v>909</v>
      </c>
      <c r="B911" s="4" t="s">
        <v>1848</v>
      </c>
      <c r="C911" s="3" t="s">
        <v>1849</v>
      </c>
      <c r="D911">
        <v>1800</v>
      </c>
      <c r="E911">
        <v>8621</v>
      </c>
      <c r="F911" s="13">
        <f t="shared" si="90"/>
        <v>478.94444444444446</v>
      </c>
      <c r="G911" t="s">
        <v>20</v>
      </c>
      <c r="H911">
        <v>80</v>
      </c>
      <c r="I911" s="6">
        <f t="shared" si="87"/>
        <v>107.7625</v>
      </c>
      <c r="J911" t="s">
        <v>15</v>
      </c>
      <c r="K911" t="s">
        <v>16</v>
      </c>
      <c r="L911">
        <v>1528088400</v>
      </c>
      <c r="M911" s="7">
        <f t="shared" si="88"/>
        <v>43255.208333333328</v>
      </c>
      <c r="N911">
        <v>1530421200</v>
      </c>
      <c r="O911" s="7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x14ac:dyDescent="0.6">
      <c r="A912">
        <v>910</v>
      </c>
      <c r="B912" s="4" t="s">
        <v>1850</v>
      </c>
      <c r="C912" s="3" t="s">
        <v>1851</v>
      </c>
      <c r="D912">
        <v>154500</v>
      </c>
      <c r="E912">
        <v>30215</v>
      </c>
      <c r="F912" s="13">
        <f t="shared" si="90"/>
        <v>19.556634304207122</v>
      </c>
      <c r="G912" t="s">
        <v>74</v>
      </c>
      <c r="H912">
        <v>296</v>
      </c>
      <c r="I912" s="6">
        <f t="shared" si="87"/>
        <v>102.07770270270271</v>
      </c>
      <c r="J912" t="s">
        <v>21</v>
      </c>
      <c r="K912" t="s">
        <v>22</v>
      </c>
      <c r="L912">
        <v>1421906400</v>
      </c>
      <c r="M912" s="7">
        <f t="shared" si="88"/>
        <v>42026.25</v>
      </c>
      <c r="N912">
        <v>1421992800</v>
      </c>
      <c r="O912" s="7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x14ac:dyDescent="0.6">
      <c r="A913">
        <v>911</v>
      </c>
      <c r="B913" s="4" t="s">
        <v>1852</v>
      </c>
      <c r="C913" s="3" t="s">
        <v>1853</v>
      </c>
      <c r="D913">
        <v>5800</v>
      </c>
      <c r="E913">
        <v>11539</v>
      </c>
      <c r="F913" s="13">
        <f t="shared" si="90"/>
        <v>198.94827586206895</v>
      </c>
      <c r="G913" t="s">
        <v>20</v>
      </c>
      <c r="H913">
        <v>462</v>
      </c>
      <c r="I913" s="6">
        <f t="shared" si="87"/>
        <v>24.976190476190474</v>
      </c>
      <c r="J913" t="s">
        <v>21</v>
      </c>
      <c r="K913" t="s">
        <v>22</v>
      </c>
      <c r="L913">
        <v>1568005200</v>
      </c>
      <c r="M913" s="7">
        <f t="shared" si="88"/>
        <v>43717.208333333328</v>
      </c>
      <c r="N913">
        <v>1568178000</v>
      </c>
      <c r="O913" s="7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x14ac:dyDescent="0.6">
      <c r="A914">
        <v>912</v>
      </c>
      <c r="B914" s="4" t="s">
        <v>1854</v>
      </c>
      <c r="C914" s="3" t="s">
        <v>1855</v>
      </c>
      <c r="D914">
        <v>1800</v>
      </c>
      <c r="E914">
        <v>14310</v>
      </c>
      <c r="F914" s="13">
        <f t="shared" si="90"/>
        <v>795</v>
      </c>
      <c r="G914" t="s">
        <v>20</v>
      </c>
      <c r="H914">
        <v>179</v>
      </c>
      <c r="I914" s="6">
        <f t="shared" si="87"/>
        <v>79.944134078212286</v>
      </c>
      <c r="J914" t="s">
        <v>21</v>
      </c>
      <c r="K914" t="s">
        <v>22</v>
      </c>
      <c r="L914">
        <v>1346821200</v>
      </c>
      <c r="M914" s="7">
        <f t="shared" si="88"/>
        <v>41157.208333333336</v>
      </c>
      <c r="N914">
        <v>1347944400</v>
      </c>
      <c r="O914" s="7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x14ac:dyDescent="0.6">
      <c r="A915">
        <v>913</v>
      </c>
      <c r="B915" s="4" t="s">
        <v>1856</v>
      </c>
      <c r="C915" s="3" t="s">
        <v>1857</v>
      </c>
      <c r="D915">
        <v>70200</v>
      </c>
      <c r="E915">
        <v>35536</v>
      </c>
      <c r="F915" s="13">
        <f t="shared" si="90"/>
        <v>50.621082621082621</v>
      </c>
      <c r="G915" t="s">
        <v>14</v>
      </c>
      <c r="H915">
        <v>523</v>
      </c>
      <c r="I915" s="6">
        <f t="shared" si="87"/>
        <v>67.946462715105156</v>
      </c>
      <c r="J915" t="s">
        <v>26</v>
      </c>
      <c r="K915" t="s">
        <v>27</v>
      </c>
      <c r="L915">
        <v>1557637200</v>
      </c>
      <c r="M915" s="7">
        <f t="shared" si="88"/>
        <v>43597.208333333328</v>
      </c>
      <c r="N915">
        <v>1558760400</v>
      </c>
      <c r="O915" s="7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x14ac:dyDescent="0.6">
      <c r="A916">
        <v>914</v>
      </c>
      <c r="B916" s="4" t="s">
        <v>1858</v>
      </c>
      <c r="C916" s="3" t="s">
        <v>1859</v>
      </c>
      <c r="D916">
        <v>6400</v>
      </c>
      <c r="E916">
        <v>3676</v>
      </c>
      <c r="F916" s="13">
        <f t="shared" si="90"/>
        <v>57.4375</v>
      </c>
      <c r="G916" t="s">
        <v>14</v>
      </c>
      <c r="H916">
        <v>141</v>
      </c>
      <c r="I916" s="6">
        <f t="shared" si="87"/>
        <v>26.070921985815602</v>
      </c>
      <c r="J916" t="s">
        <v>40</v>
      </c>
      <c r="K916" t="s">
        <v>41</v>
      </c>
      <c r="L916">
        <v>1375592400</v>
      </c>
      <c r="M916" s="7">
        <f t="shared" si="88"/>
        <v>41490.208333333336</v>
      </c>
      <c r="N916">
        <v>1376629200</v>
      </c>
      <c r="O916" s="7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x14ac:dyDescent="0.6">
      <c r="A917">
        <v>915</v>
      </c>
      <c r="B917" s="4" t="s">
        <v>1860</v>
      </c>
      <c r="C917" s="3" t="s">
        <v>1861</v>
      </c>
      <c r="D917">
        <v>125900</v>
      </c>
      <c r="E917">
        <v>195936</v>
      </c>
      <c r="F917" s="13">
        <f t="shared" si="90"/>
        <v>155.62827640984909</v>
      </c>
      <c r="G917" t="s">
        <v>20</v>
      </c>
      <c r="H917">
        <v>1866</v>
      </c>
      <c r="I917" s="6">
        <f t="shared" si="87"/>
        <v>105.0032154340836</v>
      </c>
      <c r="J917" t="s">
        <v>40</v>
      </c>
      <c r="K917" t="s">
        <v>41</v>
      </c>
      <c r="L917">
        <v>1503982800</v>
      </c>
      <c r="M917" s="7">
        <f t="shared" si="88"/>
        <v>42976.208333333328</v>
      </c>
      <c r="N917">
        <v>1504760400</v>
      </c>
      <c r="O917" s="7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1.2" x14ac:dyDescent="0.6">
      <c r="A918">
        <v>916</v>
      </c>
      <c r="B918" s="4" t="s">
        <v>1862</v>
      </c>
      <c r="C918" s="3" t="s">
        <v>1863</v>
      </c>
      <c r="D918">
        <v>3700</v>
      </c>
      <c r="E918">
        <v>1343</v>
      </c>
      <c r="F918" s="13">
        <f t="shared" si="90"/>
        <v>36.297297297297298</v>
      </c>
      <c r="G918" t="s">
        <v>14</v>
      </c>
      <c r="H918">
        <v>52</v>
      </c>
      <c r="I918" s="6">
        <f t="shared" si="87"/>
        <v>25.826923076923077</v>
      </c>
      <c r="J918" t="s">
        <v>21</v>
      </c>
      <c r="K918" t="s">
        <v>22</v>
      </c>
      <c r="L918">
        <v>1418882400</v>
      </c>
      <c r="M918" s="7">
        <f t="shared" si="88"/>
        <v>41991.25</v>
      </c>
      <c r="N918">
        <v>1419660000</v>
      </c>
      <c r="O918" s="7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x14ac:dyDescent="0.6">
      <c r="A919">
        <v>917</v>
      </c>
      <c r="B919" s="4" t="s">
        <v>1864</v>
      </c>
      <c r="C919" s="3" t="s">
        <v>1865</v>
      </c>
      <c r="D919">
        <v>3600</v>
      </c>
      <c r="E919">
        <v>2097</v>
      </c>
      <c r="F919" s="13">
        <f t="shared" si="90"/>
        <v>58.25</v>
      </c>
      <c r="G919" t="s">
        <v>47</v>
      </c>
      <c r="H919">
        <v>27</v>
      </c>
      <c r="I919" s="6">
        <f t="shared" si="87"/>
        <v>77.666666666666671</v>
      </c>
      <c r="J919" t="s">
        <v>40</v>
      </c>
      <c r="K919" t="s">
        <v>41</v>
      </c>
      <c r="L919">
        <v>1309237200</v>
      </c>
      <c r="M919" s="7">
        <f t="shared" si="88"/>
        <v>40722.208333333336</v>
      </c>
      <c r="N919">
        <v>1311310800</v>
      </c>
      <c r="O919" s="7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x14ac:dyDescent="0.6">
      <c r="A920">
        <v>918</v>
      </c>
      <c r="B920" s="4" t="s">
        <v>1866</v>
      </c>
      <c r="C920" s="3" t="s">
        <v>1867</v>
      </c>
      <c r="D920">
        <v>3800</v>
      </c>
      <c r="E920">
        <v>9021</v>
      </c>
      <c r="F920" s="13">
        <f t="shared" si="90"/>
        <v>237.39473684210526</v>
      </c>
      <c r="G920" t="s">
        <v>20</v>
      </c>
      <c r="H920">
        <v>156</v>
      </c>
      <c r="I920" s="6">
        <f t="shared" si="87"/>
        <v>57.82692307692308</v>
      </c>
      <c r="J920" t="s">
        <v>98</v>
      </c>
      <c r="K920" t="s">
        <v>99</v>
      </c>
      <c r="L920">
        <v>1343365200</v>
      </c>
      <c r="M920" s="7">
        <f t="shared" si="88"/>
        <v>41117.208333333336</v>
      </c>
      <c r="N920">
        <v>1344315600</v>
      </c>
      <c r="O920" s="7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x14ac:dyDescent="0.6">
      <c r="A921">
        <v>919</v>
      </c>
      <c r="B921" s="4" t="s">
        <v>1868</v>
      </c>
      <c r="C921" s="3" t="s">
        <v>1869</v>
      </c>
      <c r="D921">
        <v>35600</v>
      </c>
      <c r="E921">
        <v>20915</v>
      </c>
      <c r="F921" s="13">
        <f t="shared" si="90"/>
        <v>58.75</v>
      </c>
      <c r="G921" t="s">
        <v>14</v>
      </c>
      <c r="H921">
        <v>225</v>
      </c>
      <c r="I921" s="6">
        <f t="shared" si="87"/>
        <v>92.955555555555549</v>
      </c>
      <c r="J921" t="s">
        <v>26</v>
      </c>
      <c r="K921" t="s">
        <v>27</v>
      </c>
      <c r="L921">
        <v>1507957200</v>
      </c>
      <c r="M921" s="7">
        <f t="shared" si="88"/>
        <v>43022.208333333328</v>
      </c>
      <c r="N921">
        <v>1510725600</v>
      </c>
      <c r="O921" s="7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x14ac:dyDescent="0.6">
      <c r="A922">
        <v>920</v>
      </c>
      <c r="B922" s="4" t="s">
        <v>1870</v>
      </c>
      <c r="C922" s="3" t="s">
        <v>1871</v>
      </c>
      <c r="D922">
        <v>5300</v>
      </c>
      <c r="E922">
        <v>9676</v>
      </c>
      <c r="F922" s="13">
        <f t="shared" si="90"/>
        <v>182.56603773584905</v>
      </c>
      <c r="G922" t="s">
        <v>20</v>
      </c>
      <c r="H922">
        <v>255</v>
      </c>
      <c r="I922" s="6">
        <f t="shared" si="87"/>
        <v>37.945098039215686</v>
      </c>
      <c r="J922" t="s">
        <v>21</v>
      </c>
      <c r="K922" t="s">
        <v>22</v>
      </c>
      <c r="L922">
        <v>1549519200</v>
      </c>
      <c r="M922" s="7">
        <f t="shared" si="88"/>
        <v>43503.25</v>
      </c>
      <c r="N922">
        <v>1551247200</v>
      </c>
      <c r="O922" s="7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x14ac:dyDescent="0.6">
      <c r="A923">
        <v>921</v>
      </c>
      <c r="B923" s="4" t="s">
        <v>1872</v>
      </c>
      <c r="C923" s="3" t="s">
        <v>1873</v>
      </c>
      <c r="D923">
        <v>160400</v>
      </c>
      <c r="E923">
        <v>1210</v>
      </c>
      <c r="F923" s="13">
        <f t="shared" si="90"/>
        <v>0.75436408977556113</v>
      </c>
      <c r="G923" t="s">
        <v>14</v>
      </c>
      <c r="H923">
        <v>38</v>
      </c>
      <c r="I923" s="6">
        <f t="shared" si="87"/>
        <v>31.842105263157894</v>
      </c>
      <c r="J923" t="s">
        <v>21</v>
      </c>
      <c r="K923" t="s">
        <v>22</v>
      </c>
      <c r="L923">
        <v>1329026400</v>
      </c>
      <c r="M923" s="7">
        <f t="shared" si="88"/>
        <v>40951.25</v>
      </c>
      <c r="N923">
        <v>1330236000</v>
      </c>
      <c r="O923" s="7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x14ac:dyDescent="0.6">
      <c r="A924">
        <v>922</v>
      </c>
      <c r="B924" s="4" t="s">
        <v>1874</v>
      </c>
      <c r="C924" s="3" t="s">
        <v>1875</v>
      </c>
      <c r="D924">
        <v>51400</v>
      </c>
      <c r="E924">
        <v>90440</v>
      </c>
      <c r="F924" s="13">
        <f t="shared" si="90"/>
        <v>175.95330739299609</v>
      </c>
      <c r="G924" t="s">
        <v>20</v>
      </c>
      <c r="H924">
        <v>2261</v>
      </c>
      <c r="I924" s="6">
        <f t="shared" si="87"/>
        <v>40</v>
      </c>
      <c r="J924" t="s">
        <v>21</v>
      </c>
      <c r="K924" t="s">
        <v>22</v>
      </c>
      <c r="L924">
        <v>1544335200</v>
      </c>
      <c r="M924" s="7">
        <f t="shared" si="88"/>
        <v>43443.25</v>
      </c>
      <c r="N924">
        <v>1545112800</v>
      </c>
      <c r="O924" s="7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x14ac:dyDescent="0.6">
      <c r="A925">
        <v>923</v>
      </c>
      <c r="B925" s="4" t="s">
        <v>1876</v>
      </c>
      <c r="C925" s="3" t="s">
        <v>1877</v>
      </c>
      <c r="D925">
        <v>1700</v>
      </c>
      <c r="E925">
        <v>4044</v>
      </c>
      <c r="F925" s="13">
        <f t="shared" si="90"/>
        <v>237.88235294117646</v>
      </c>
      <c r="G925" t="s">
        <v>20</v>
      </c>
      <c r="H925">
        <v>40</v>
      </c>
      <c r="I925" s="6">
        <f t="shared" si="87"/>
        <v>101.1</v>
      </c>
      <c r="J925" t="s">
        <v>21</v>
      </c>
      <c r="K925" t="s">
        <v>22</v>
      </c>
      <c r="L925">
        <v>1279083600</v>
      </c>
      <c r="M925" s="7">
        <f t="shared" si="88"/>
        <v>40373.208333333336</v>
      </c>
      <c r="N925">
        <v>1279170000</v>
      </c>
      <c r="O925" s="7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x14ac:dyDescent="0.6">
      <c r="A926">
        <v>924</v>
      </c>
      <c r="B926" s="4" t="s">
        <v>1878</v>
      </c>
      <c r="C926" s="3" t="s">
        <v>1879</v>
      </c>
      <c r="D926">
        <v>39400</v>
      </c>
      <c r="E926">
        <v>192292</v>
      </c>
      <c r="F926" s="13">
        <f t="shared" si="90"/>
        <v>488.05076142131981</v>
      </c>
      <c r="G926" t="s">
        <v>20</v>
      </c>
      <c r="H926">
        <v>2289</v>
      </c>
      <c r="I926" s="6">
        <f t="shared" si="87"/>
        <v>84.006989951944078</v>
      </c>
      <c r="J926" t="s">
        <v>107</v>
      </c>
      <c r="K926" t="s">
        <v>108</v>
      </c>
      <c r="L926">
        <v>1572498000</v>
      </c>
      <c r="M926" s="7">
        <f t="shared" si="88"/>
        <v>43769.208333333328</v>
      </c>
      <c r="N926">
        <v>1573452000</v>
      </c>
      <c r="O926" s="7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1.2" x14ac:dyDescent="0.6">
      <c r="A927">
        <v>925</v>
      </c>
      <c r="B927" s="4" t="s">
        <v>1880</v>
      </c>
      <c r="C927" s="3" t="s">
        <v>1881</v>
      </c>
      <c r="D927">
        <v>3000</v>
      </c>
      <c r="E927">
        <v>6722</v>
      </c>
      <c r="F927" s="13">
        <f t="shared" si="90"/>
        <v>224.06666666666669</v>
      </c>
      <c r="G927" t="s">
        <v>20</v>
      </c>
      <c r="H927">
        <v>65</v>
      </c>
      <c r="I927" s="6">
        <f t="shared" si="87"/>
        <v>103.41538461538461</v>
      </c>
      <c r="J927" t="s">
        <v>21</v>
      </c>
      <c r="K927" t="s">
        <v>22</v>
      </c>
      <c r="L927">
        <v>1506056400</v>
      </c>
      <c r="M927" s="7">
        <f t="shared" si="88"/>
        <v>43000.208333333328</v>
      </c>
      <c r="N927">
        <v>1507093200</v>
      </c>
      <c r="O927" s="7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x14ac:dyDescent="0.6">
      <c r="A928">
        <v>926</v>
      </c>
      <c r="B928" s="4" t="s">
        <v>1882</v>
      </c>
      <c r="C928" s="3" t="s">
        <v>1883</v>
      </c>
      <c r="D928">
        <v>8700</v>
      </c>
      <c r="E928">
        <v>1577</v>
      </c>
      <c r="F928" s="13">
        <f t="shared" si="90"/>
        <v>18.126436781609197</v>
      </c>
      <c r="G928" t="s">
        <v>14</v>
      </c>
      <c r="H928">
        <v>15</v>
      </c>
      <c r="I928" s="6">
        <f t="shared" si="87"/>
        <v>105.13333333333334</v>
      </c>
      <c r="J928" t="s">
        <v>21</v>
      </c>
      <c r="K928" t="s">
        <v>22</v>
      </c>
      <c r="L928">
        <v>1463029200</v>
      </c>
      <c r="M928" s="7">
        <f t="shared" si="88"/>
        <v>42502.208333333328</v>
      </c>
      <c r="N928">
        <v>1463374800</v>
      </c>
      <c r="O928" s="7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x14ac:dyDescent="0.6">
      <c r="A929">
        <v>927</v>
      </c>
      <c r="B929" s="4" t="s">
        <v>1884</v>
      </c>
      <c r="C929" s="3" t="s">
        <v>1885</v>
      </c>
      <c r="D929">
        <v>7200</v>
      </c>
      <c r="E929">
        <v>3301</v>
      </c>
      <c r="F929" s="13">
        <f t="shared" si="90"/>
        <v>45.847222222222221</v>
      </c>
      <c r="G929" t="s">
        <v>14</v>
      </c>
      <c r="H929">
        <v>37</v>
      </c>
      <c r="I929" s="6">
        <f t="shared" si="87"/>
        <v>89.21621621621621</v>
      </c>
      <c r="J929" t="s">
        <v>21</v>
      </c>
      <c r="K929" t="s">
        <v>22</v>
      </c>
      <c r="L929">
        <v>1342069200</v>
      </c>
      <c r="M929" s="7">
        <f t="shared" si="88"/>
        <v>41102.208333333336</v>
      </c>
      <c r="N929">
        <v>1344574800</v>
      </c>
      <c r="O929" s="7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x14ac:dyDescent="0.6">
      <c r="A930">
        <v>928</v>
      </c>
      <c r="B930" s="4" t="s">
        <v>1886</v>
      </c>
      <c r="C930" s="3" t="s">
        <v>1887</v>
      </c>
      <c r="D930">
        <v>167400</v>
      </c>
      <c r="E930">
        <v>196386</v>
      </c>
      <c r="F930" s="13">
        <f t="shared" si="90"/>
        <v>117.31541218637993</v>
      </c>
      <c r="G930" t="s">
        <v>20</v>
      </c>
      <c r="H930">
        <v>3777</v>
      </c>
      <c r="I930" s="6">
        <f t="shared" si="87"/>
        <v>51.995234312946785</v>
      </c>
      <c r="J930" t="s">
        <v>107</v>
      </c>
      <c r="K930" t="s">
        <v>108</v>
      </c>
      <c r="L930">
        <v>1388296800</v>
      </c>
      <c r="M930" s="7">
        <f t="shared" si="88"/>
        <v>41637.25</v>
      </c>
      <c r="N930">
        <v>1389074400</v>
      </c>
      <c r="O930" s="7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x14ac:dyDescent="0.6">
      <c r="A931">
        <v>929</v>
      </c>
      <c r="B931" s="4" t="s">
        <v>1888</v>
      </c>
      <c r="C931" s="3" t="s">
        <v>1889</v>
      </c>
      <c r="D931">
        <v>5500</v>
      </c>
      <c r="E931">
        <v>11952</v>
      </c>
      <c r="F931" s="13">
        <f t="shared" si="90"/>
        <v>217.30909090909088</v>
      </c>
      <c r="G931" t="s">
        <v>20</v>
      </c>
      <c r="H931">
        <v>184</v>
      </c>
      <c r="I931" s="6">
        <f t="shared" si="87"/>
        <v>64.956521739130437</v>
      </c>
      <c r="J931" t="s">
        <v>40</v>
      </c>
      <c r="K931" t="s">
        <v>41</v>
      </c>
      <c r="L931">
        <v>1493787600</v>
      </c>
      <c r="M931" s="7">
        <f t="shared" si="88"/>
        <v>42858.208333333328</v>
      </c>
      <c r="N931">
        <v>1494997200</v>
      </c>
      <c r="O931" s="7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x14ac:dyDescent="0.6">
      <c r="A932">
        <v>930</v>
      </c>
      <c r="B932" s="4" t="s">
        <v>1890</v>
      </c>
      <c r="C932" s="3" t="s">
        <v>1891</v>
      </c>
      <c r="D932">
        <v>3500</v>
      </c>
      <c r="E932">
        <v>3930</v>
      </c>
      <c r="F932" s="13">
        <f t="shared" si="90"/>
        <v>112.28571428571428</v>
      </c>
      <c r="G932" t="s">
        <v>20</v>
      </c>
      <c r="H932">
        <v>85</v>
      </c>
      <c r="I932" s="6">
        <f t="shared" si="87"/>
        <v>46.235294117647058</v>
      </c>
      <c r="J932" t="s">
        <v>21</v>
      </c>
      <c r="K932" t="s">
        <v>22</v>
      </c>
      <c r="L932">
        <v>1424844000</v>
      </c>
      <c r="M932" s="7">
        <f t="shared" si="88"/>
        <v>42060.25</v>
      </c>
      <c r="N932">
        <v>1425448800</v>
      </c>
      <c r="O932" s="7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x14ac:dyDescent="0.6">
      <c r="A933">
        <v>931</v>
      </c>
      <c r="B933" s="4" t="s">
        <v>1892</v>
      </c>
      <c r="C933" s="3" t="s">
        <v>1893</v>
      </c>
      <c r="D933">
        <v>7900</v>
      </c>
      <c r="E933">
        <v>5729</v>
      </c>
      <c r="F933" s="13">
        <f t="shared" si="90"/>
        <v>72.51898734177216</v>
      </c>
      <c r="G933" t="s">
        <v>14</v>
      </c>
      <c r="H933">
        <v>112</v>
      </c>
      <c r="I933" s="6">
        <f t="shared" si="87"/>
        <v>51.151785714285715</v>
      </c>
      <c r="J933" t="s">
        <v>21</v>
      </c>
      <c r="K933" t="s">
        <v>22</v>
      </c>
      <c r="L933">
        <v>1403931600</v>
      </c>
      <c r="M933" s="7">
        <f t="shared" si="88"/>
        <v>41818.208333333336</v>
      </c>
      <c r="N933">
        <v>1404104400</v>
      </c>
      <c r="O933" s="7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x14ac:dyDescent="0.6">
      <c r="A934">
        <v>932</v>
      </c>
      <c r="B934" s="4" t="s">
        <v>1894</v>
      </c>
      <c r="C934" s="3" t="s">
        <v>1895</v>
      </c>
      <c r="D934">
        <v>2300</v>
      </c>
      <c r="E934">
        <v>4883</v>
      </c>
      <c r="F934" s="13">
        <f t="shared" si="90"/>
        <v>212.30434782608697</v>
      </c>
      <c r="G934" t="s">
        <v>20</v>
      </c>
      <c r="H934">
        <v>144</v>
      </c>
      <c r="I934" s="6">
        <f t="shared" si="87"/>
        <v>33.909722222222221</v>
      </c>
      <c r="J934" t="s">
        <v>21</v>
      </c>
      <c r="K934" t="s">
        <v>22</v>
      </c>
      <c r="L934">
        <v>1394514000</v>
      </c>
      <c r="M934" s="7">
        <f t="shared" si="88"/>
        <v>41709.208333333336</v>
      </c>
      <c r="N934">
        <v>1394773200</v>
      </c>
      <c r="O934" s="7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x14ac:dyDescent="0.6">
      <c r="A935">
        <v>933</v>
      </c>
      <c r="B935" s="4" t="s">
        <v>1896</v>
      </c>
      <c r="C935" s="3" t="s">
        <v>1897</v>
      </c>
      <c r="D935">
        <v>73000</v>
      </c>
      <c r="E935">
        <v>175015</v>
      </c>
      <c r="F935" s="13">
        <f t="shared" si="90"/>
        <v>239.74657534246577</v>
      </c>
      <c r="G935" t="s">
        <v>20</v>
      </c>
      <c r="H935">
        <v>1902</v>
      </c>
      <c r="I935" s="6">
        <f t="shared" si="87"/>
        <v>92.016298633017882</v>
      </c>
      <c r="J935" t="s">
        <v>21</v>
      </c>
      <c r="K935" t="s">
        <v>22</v>
      </c>
      <c r="L935">
        <v>1365397200</v>
      </c>
      <c r="M935" s="7">
        <f t="shared" si="88"/>
        <v>41372.208333333336</v>
      </c>
      <c r="N935">
        <v>1366520400</v>
      </c>
      <c r="O935" s="7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x14ac:dyDescent="0.6">
      <c r="A936">
        <v>934</v>
      </c>
      <c r="B936" s="4" t="s">
        <v>1898</v>
      </c>
      <c r="C936" s="3" t="s">
        <v>1899</v>
      </c>
      <c r="D936">
        <v>6200</v>
      </c>
      <c r="E936">
        <v>11280</v>
      </c>
      <c r="F936" s="13">
        <f t="shared" si="90"/>
        <v>181.93548387096774</v>
      </c>
      <c r="G936" t="s">
        <v>20</v>
      </c>
      <c r="H936">
        <v>105</v>
      </c>
      <c r="I936" s="6">
        <f t="shared" si="87"/>
        <v>107.42857142857143</v>
      </c>
      <c r="J936" t="s">
        <v>21</v>
      </c>
      <c r="K936" t="s">
        <v>22</v>
      </c>
      <c r="L936">
        <v>1456120800</v>
      </c>
      <c r="M936" s="7">
        <f t="shared" si="88"/>
        <v>42422.25</v>
      </c>
      <c r="N936">
        <v>1456639200</v>
      </c>
      <c r="O936" s="7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x14ac:dyDescent="0.6">
      <c r="A937">
        <v>935</v>
      </c>
      <c r="B937" s="4" t="s">
        <v>1900</v>
      </c>
      <c r="C937" s="3" t="s">
        <v>1901</v>
      </c>
      <c r="D937">
        <v>6100</v>
      </c>
      <c r="E937">
        <v>10012</v>
      </c>
      <c r="F937" s="13">
        <f t="shared" si="90"/>
        <v>164.13114754098362</v>
      </c>
      <c r="G937" t="s">
        <v>20</v>
      </c>
      <c r="H937">
        <v>132</v>
      </c>
      <c r="I937" s="6">
        <f t="shared" si="87"/>
        <v>75.848484848484844</v>
      </c>
      <c r="J937" t="s">
        <v>21</v>
      </c>
      <c r="K937" t="s">
        <v>22</v>
      </c>
      <c r="L937">
        <v>1437714000</v>
      </c>
      <c r="M937" s="7">
        <f t="shared" si="88"/>
        <v>42209.208333333328</v>
      </c>
      <c r="N937">
        <v>1438318800</v>
      </c>
      <c r="O937" s="7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x14ac:dyDescent="0.6">
      <c r="A938">
        <v>936</v>
      </c>
      <c r="B938" s="4" t="s">
        <v>1246</v>
      </c>
      <c r="C938" s="3" t="s">
        <v>1902</v>
      </c>
      <c r="D938">
        <v>103200</v>
      </c>
      <c r="E938">
        <v>1690</v>
      </c>
      <c r="F938" s="13">
        <f t="shared" si="90"/>
        <v>1.6375968992248062</v>
      </c>
      <c r="G938" t="s">
        <v>14</v>
      </c>
      <c r="H938">
        <v>21</v>
      </c>
      <c r="I938" s="6">
        <f t="shared" si="87"/>
        <v>80.476190476190482</v>
      </c>
      <c r="J938" t="s">
        <v>21</v>
      </c>
      <c r="K938" t="s">
        <v>22</v>
      </c>
      <c r="L938">
        <v>1563771600</v>
      </c>
      <c r="M938" s="7">
        <f t="shared" si="88"/>
        <v>43668.208333333328</v>
      </c>
      <c r="N938">
        <v>1564030800</v>
      </c>
      <c r="O938" s="7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x14ac:dyDescent="0.6">
      <c r="A939">
        <v>937</v>
      </c>
      <c r="B939" s="4" t="s">
        <v>1903</v>
      </c>
      <c r="C939" s="3" t="s">
        <v>1904</v>
      </c>
      <c r="D939">
        <v>171000</v>
      </c>
      <c r="E939">
        <v>84891</v>
      </c>
      <c r="F939" s="13">
        <f t="shared" si="90"/>
        <v>49.64385964912281</v>
      </c>
      <c r="G939" t="s">
        <v>74</v>
      </c>
      <c r="H939">
        <v>976</v>
      </c>
      <c r="I939" s="6">
        <f t="shared" si="87"/>
        <v>86.978483606557376</v>
      </c>
      <c r="J939" t="s">
        <v>21</v>
      </c>
      <c r="K939" t="s">
        <v>22</v>
      </c>
      <c r="L939">
        <v>1448517600</v>
      </c>
      <c r="M939" s="7">
        <f t="shared" si="88"/>
        <v>42334.25</v>
      </c>
      <c r="N939">
        <v>1449295200</v>
      </c>
      <c r="O939" s="7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x14ac:dyDescent="0.6">
      <c r="A940">
        <v>938</v>
      </c>
      <c r="B940" s="4" t="s">
        <v>1905</v>
      </c>
      <c r="C940" s="3" t="s">
        <v>1906</v>
      </c>
      <c r="D940">
        <v>9200</v>
      </c>
      <c r="E940">
        <v>10093</v>
      </c>
      <c r="F940" s="13">
        <f t="shared" si="90"/>
        <v>109.70652173913042</v>
      </c>
      <c r="G940" t="s">
        <v>20</v>
      </c>
      <c r="H940">
        <v>96</v>
      </c>
      <c r="I940" s="6">
        <f t="shared" si="87"/>
        <v>105.13541666666667</v>
      </c>
      <c r="J940" t="s">
        <v>21</v>
      </c>
      <c r="K940" t="s">
        <v>22</v>
      </c>
      <c r="L940">
        <v>1528779600</v>
      </c>
      <c r="M940" s="7">
        <f t="shared" si="88"/>
        <v>43263.208333333328</v>
      </c>
      <c r="N940">
        <v>1531890000</v>
      </c>
      <c r="O940" s="7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1.2" x14ac:dyDescent="0.6">
      <c r="A941">
        <v>939</v>
      </c>
      <c r="B941" s="4" t="s">
        <v>1907</v>
      </c>
      <c r="C941" s="3" t="s">
        <v>1908</v>
      </c>
      <c r="D941">
        <v>7800</v>
      </c>
      <c r="E941">
        <v>3839</v>
      </c>
      <c r="F941" s="13">
        <f t="shared" si="90"/>
        <v>49.217948717948715</v>
      </c>
      <c r="G941" t="s">
        <v>14</v>
      </c>
      <c r="H941">
        <v>67</v>
      </c>
      <c r="I941" s="6">
        <f t="shared" si="87"/>
        <v>57.298507462686565</v>
      </c>
      <c r="J941" t="s">
        <v>21</v>
      </c>
      <c r="K941" t="s">
        <v>22</v>
      </c>
      <c r="L941">
        <v>1304744400</v>
      </c>
      <c r="M941" s="7">
        <f t="shared" si="88"/>
        <v>40670.208333333336</v>
      </c>
      <c r="N941">
        <v>1306213200</v>
      </c>
      <c r="O941" s="7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x14ac:dyDescent="0.6">
      <c r="A942">
        <v>940</v>
      </c>
      <c r="B942" s="4" t="s">
        <v>1909</v>
      </c>
      <c r="C942" s="3" t="s">
        <v>1910</v>
      </c>
      <c r="D942">
        <v>9900</v>
      </c>
      <c r="E942">
        <v>6161</v>
      </c>
      <c r="F942" s="13">
        <f t="shared" si="90"/>
        <v>62.232323232323225</v>
      </c>
      <c r="G942" t="s">
        <v>47</v>
      </c>
      <c r="H942">
        <v>66</v>
      </c>
      <c r="I942" s="6">
        <f t="shared" si="87"/>
        <v>93.348484848484844</v>
      </c>
      <c r="J942" t="s">
        <v>15</v>
      </c>
      <c r="K942" t="s">
        <v>16</v>
      </c>
      <c r="L942">
        <v>1354341600</v>
      </c>
      <c r="M942" s="7">
        <f t="shared" si="88"/>
        <v>41244.25</v>
      </c>
      <c r="N942">
        <v>1356242400</v>
      </c>
      <c r="O942" s="7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x14ac:dyDescent="0.6">
      <c r="A943">
        <v>941</v>
      </c>
      <c r="B943" s="4" t="s">
        <v>1911</v>
      </c>
      <c r="C943" s="3" t="s">
        <v>1912</v>
      </c>
      <c r="D943">
        <v>43000</v>
      </c>
      <c r="E943">
        <v>5615</v>
      </c>
      <c r="F943" s="13">
        <f t="shared" si="90"/>
        <v>13.05813953488372</v>
      </c>
      <c r="G943" t="s">
        <v>14</v>
      </c>
      <c r="H943">
        <v>78</v>
      </c>
      <c r="I943" s="6">
        <f t="shared" si="87"/>
        <v>71.987179487179489</v>
      </c>
      <c r="J943" t="s">
        <v>21</v>
      </c>
      <c r="K943" t="s">
        <v>22</v>
      </c>
      <c r="L943">
        <v>1294552800</v>
      </c>
      <c r="M943" s="7">
        <f t="shared" si="88"/>
        <v>40552.25</v>
      </c>
      <c r="N943">
        <v>1297576800</v>
      </c>
      <c r="O943" s="7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x14ac:dyDescent="0.6">
      <c r="A944">
        <v>942</v>
      </c>
      <c r="B944" s="4" t="s">
        <v>1905</v>
      </c>
      <c r="C944" s="3" t="s">
        <v>1913</v>
      </c>
      <c r="D944">
        <v>9600</v>
      </c>
      <c r="E944">
        <v>6205</v>
      </c>
      <c r="F944" s="13">
        <f t="shared" si="90"/>
        <v>64.635416666666671</v>
      </c>
      <c r="G944" t="s">
        <v>14</v>
      </c>
      <c r="H944">
        <v>67</v>
      </c>
      <c r="I944" s="6">
        <f t="shared" si="87"/>
        <v>92.611940298507463</v>
      </c>
      <c r="J944" t="s">
        <v>26</v>
      </c>
      <c r="K944" t="s">
        <v>27</v>
      </c>
      <c r="L944">
        <v>1295935200</v>
      </c>
      <c r="M944" s="7">
        <f t="shared" si="88"/>
        <v>40568.25</v>
      </c>
      <c r="N944">
        <v>1296194400</v>
      </c>
      <c r="O944" s="7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x14ac:dyDescent="0.6">
      <c r="A945">
        <v>943</v>
      </c>
      <c r="B945" s="4" t="s">
        <v>1914</v>
      </c>
      <c r="C945" s="3" t="s">
        <v>1915</v>
      </c>
      <c r="D945">
        <v>7500</v>
      </c>
      <c r="E945">
        <v>11969</v>
      </c>
      <c r="F945" s="13">
        <f t="shared" si="90"/>
        <v>159.58666666666667</v>
      </c>
      <c r="G945" t="s">
        <v>20</v>
      </c>
      <c r="H945">
        <v>114</v>
      </c>
      <c r="I945" s="6">
        <f t="shared" si="87"/>
        <v>104.99122807017544</v>
      </c>
      <c r="J945" t="s">
        <v>21</v>
      </c>
      <c r="K945" t="s">
        <v>22</v>
      </c>
      <c r="L945">
        <v>1411534800</v>
      </c>
      <c r="M945" s="7">
        <f t="shared" si="88"/>
        <v>41906.208333333336</v>
      </c>
      <c r="N945">
        <v>1414558800</v>
      </c>
      <c r="O945" s="7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x14ac:dyDescent="0.6">
      <c r="A946">
        <v>944</v>
      </c>
      <c r="B946" s="4" t="s">
        <v>1916</v>
      </c>
      <c r="C946" s="3" t="s">
        <v>1917</v>
      </c>
      <c r="D946">
        <v>10000</v>
      </c>
      <c r="E946">
        <v>8142</v>
      </c>
      <c r="F946" s="13">
        <f t="shared" si="90"/>
        <v>81.42</v>
      </c>
      <c r="G946" t="s">
        <v>14</v>
      </c>
      <c r="H946">
        <v>263</v>
      </c>
      <c r="I946" s="6">
        <f t="shared" si="87"/>
        <v>30.958174904942965</v>
      </c>
      <c r="J946" t="s">
        <v>26</v>
      </c>
      <c r="K946" t="s">
        <v>27</v>
      </c>
      <c r="L946">
        <v>1486706400</v>
      </c>
      <c r="M946" s="7">
        <f t="shared" si="88"/>
        <v>42776.25</v>
      </c>
      <c r="N946">
        <v>1488348000</v>
      </c>
      <c r="O946" s="7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x14ac:dyDescent="0.6">
      <c r="A947">
        <v>945</v>
      </c>
      <c r="B947" s="4" t="s">
        <v>1918</v>
      </c>
      <c r="C947" s="3" t="s">
        <v>1919</v>
      </c>
      <c r="D947">
        <v>172000</v>
      </c>
      <c r="E947">
        <v>55805</v>
      </c>
      <c r="F947" s="13">
        <f t="shared" si="90"/>
        <v>32.444767441860463</v>
      </c>
      <c r="G947" t="s">
        <v>14</v>
      </c>
      <c r="H947">
        <v>1691</v>
      </c>
      <c r="I947" s="6">
        <f t="shared" si="87"/>
        <v>33.001182732111175</v>
      </c>
      <c r="J947" t="s">
        <v>21</v>
      </c>
      <c r="K947" t="s">
        <v>22</v>
      </c>
      <c r="L947">
        <v>1333602000</v>
      </c>
      <c r="M947" s="7">
        <f t="shared" si="88"/>
        <v>41004.208333333336</v>
      </c>
      <c r="N947">
        <v>1334898000</v>
      </c>
      <c r="O947" s="7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1.2" x14ac:dyDescent="0.6">
      <c r="A948">
        <v>946</v>
      </c>
      <c r="B948" s="4" t="s">
        <v>1920</v>
      </c>
      <c r="C948" s="3" t="s">
        <v>1921</v>
      </c>
      <c r="D948">
        <v>153700</v>
      </c>
      <c r="E948">
        <v>15238</v>
      </c>
      <c r="F948" s="13">
        <f t="shared" si="90"/>
        <v>9.9141184124918666</v>
      </c>
      <c r="G948" t="s">
        <v>14</v>
      </c>
      <c r="H948">
        <v>181</v>
      </c>
      <c r="I948" s="6">
        <f t="shared" si="87"/>
        <v>84.187845303867405</v>
      </c>
      <c r="J948" t="s">
        <v>21</v>
      </c>
      <c r="K948" t="s">
        <v>22</v>
      </c>
      <c r="L948">
        <v>1308200400</v>
      </c>
      <c r="M948" s="7">
        <f t="shared" si="88"/>
        <v>40710.208333333336</v>
      </c>
      <c r="N948">
        <v>1308373200</v>
      </c>
      <c r="O948" s="7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x14ac:dyDescent="0.6">
      <c r="A949">
        <v>947</v>
      </c>
      <c r="B949" s="4" t="s">
        <v>1922</v>
      </c>
      <c r="C949" s="3" t="s">
        <v>1923</v>
      </c>
      <c r="D949">
        <v>3600</v>
      </c>
      <c r="E949">
        <v>961</v>
      </c>
      <c r="F949" s="13">
        <f t="shared" si="90"/>
        <v>26.694444444444443</v>
      </c>
      <c r="G949" t="s">
        <v>14</v>
      </c>
      <c r="H949">
        <v>13</v>
      </c>
      <c r="I949" s="6">
        <f t="shared" si="87"/>
        <v>73.92307692307692</v>
      </c>
      <c r="J949" t="s">
        <v>21</v>
      </c>
      <c r="K949" t="s">
        <v>22</v>
      </c>
      <c r="L949">
        <v>1411707600</v>
      </c>
      <c r="M949" s="7">
        <f t="shared" si="88"/>
        <v>41908.208333333336</v>
      </c>
      <c r="N949">
        <v>1412312400</v>
      </c>
      <c r="O949" s="7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x14ac:dyDescent="0.6">
      <c r="A950">
        <v>948</v>
      </c>
      <c r="B950" s="4" t="s">
        <v>1924</v>
      </c>
      <c r="C950" s="3" t="s">
        <v>1925</v>
      </c>
      <c r="D950">
        <v>9400</v>
      </c>
      <c r="E950">
        <v>5918</v>
      </c>
      <c r="F950" s="13">
        <f t="shared" si="90"/>
        <v>62.957446808510639</v>
      </c>
      <c r="G950" t="s">
        <v>74</v>
      </c>
      <c r="H950">
        <v>160</v>
      </c>
      <c r="I950" s="6">
        <f t="shared" si="87"/>
        <v>36.987499999999997</v>
      </c>
      <c r="J950" t="s">
        <v>21</v>
      </c>
      <c r="K950" t="s">
        <v>22</v>
      </c>
      <c r="L950">
        <v>1418364000</v>
      </c>
      <c r="M950" s="7">
        <f t="shared" si="88"/>
        <v>41985.25</v>
      </c>
      <c r="N950">
        <v>1419228000</v>
      </c>
      <c r="O950" s="7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x14ac:dyDescent="0.6">
      <c r="A951">
        <v>949</v>
      </c>
      <c r="B951" s="4" t="s">
        <v>1926</v>
      </c>
      <c r="C951" s="3" t="s">
        <v>1927</v>
      </c>
      <c r="D951">
        <v>5900</v>
      </c>
      <c r="E951">
        <v>9520</v>
      </c>
      <c r="F951" s="13">
        <f t="shared" si="90"/>
        <v>161.35593220338984</v>
      </c>
      <c r="G951" t="s">
        <v>20</v>
      </c>
      <c r="H951">
        <v>203</v>
      </c>
      <c r="I951" s="6">
        <f t="shared" si="87"/>
        <v>46.896551724137929</v>
      </c>
      <c r="J951" t="s">
        <v>21</v>
      </c>
      <c r="K951" t="s">
        <v>22</v>
      </c>
      <c r="L951">
        <v>1429333200</v>
      </c>
      <c r="M951" s="7">
        <f t="shared" si="88"/>
        <v>42112.208333333328</v>
      </c>
      <c r="N951">
        <v>1430974800</v>
      </c>
      <c r="O951" s="7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x14ac:dyDescent="0.6">
      <c r="A952">
        <v>950</v>
      </c>
      <c r="B952" s="4" t="s">
        <v>1928</v>
      </c>
      <c r="C952" s="3" t="s">
        <v>1929</v>
      </c>
      <c r="D952">
        <v>100</v>
      </c>
      <c r="E952">
        <v>5</v>
      </c>
      <c r="F952" s="13">
        <f t="shared" si="90"/>
        <v>5</v>
      </c>
      <c r="G952" t="s">
        <v>14</v>
      </c>
      <c r="H952">
        <v>1</v>
      </c>
      <c r="I952" s="6">
        <f t="shared" si="87"/>
        <v>5</v>
      </c>
      <c r="J952" t="s">
        <v>21</v>
      </c>
      <c r="K952" t="s">
        <v>22</v>
      </c>
      <c r="L952">
        <v>1555390800</v>
      </c>
      <c r="M952" s="7">
        <f t="shared" si="88"/>
        <v>43571.208333333328</v>
      </c>
      <c r="N952">
        <v>1555822800</v>
      </c>
      <c r="O952" s="7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x14ac:dyDescent="0.6">
      <c r="A953">
        <v>951</v>
      </c>
      <c r="B953" s="4" t="s">
        <v>1930</v>
      </c>
      <c r="C953" s="3" t="s">
        <v>1931</v>
      </c>
      <c r="D953">
        <v>14500</v>
      </c>
      <c r="E953">
        <v>159056</v>
      </c>
      <c r="F953" s="13">
        <f t="shared" si="90"/>
        <v>1096.9379310344827</v>
      </c>
      <c r="G953" t="s">
        <v>20</v>
      </c>
      <c r="H953">
        <v>1559</v>
      </c>
      <c r="I953" s="6">
        <f t="shared" si="87"/>
        <v>102.02437459910199</v>
      </c>
      <c r="J953" t="s">
        <v>21</v>
      </c>
      <c r="K953" t="s">
        <v>22</v>
      </c>
      <c r="L953">
        <v>1482732000</v>
      </c>
      <c r="M953" s="7">
        <f t="shared" si="88"/>
        <v>42730.25</v>
      </c>
      <c r="N953">
        <v>1482818400</v>
      </c>
      <c r="O953" s="7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x14ac:dyDescent="0.6">
      <c r="A954">
        <v>952</v>
      </c>
      <c r="B954" s="4" t="s">
        <v>1932</v>
      </c>
      <c r="C954" s="3" t="s">
        <v>1933</v>
      </c>
      <c r="D954">
        <v>145500</v>
      </c>
      <c r="E954">
        <v>101987</v>
      </c>
      <c r="F954" s="13">
        <f t="shared" si="90"/>
        <v>70.094158075601371</v>
      </c>
      <c r="G954" t="s">
        <v>74</v>
      </c>
      <c r="H954">
        <v>2266</v>
      </c>
      <c r="I954" s="6">
        <f t="shared" si="87"/>
        <v>45.007502206531335</v>
      </c>
      <c r="J954" t="s">
        <v>21</v>
      </c>
      <c r="K954" t="s">
        <v>22</v>
      </c>
      <c r="L954">
        <v>1470718800</v>
      </c>
      <c r="M954" s="7">
        <f t="shared" si="88"/>
        <v>42591.208333333328</v>
      </c>
      <c r="N954">
        <v>1471928400</v>
      </c>
      <c r="O954" s="7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1.2" x14ac:dyDescent="0.6">
      <c r="A955">
        <v>953</v>
      </c>
      <c r="B955" s="4" t="s">
        <v>1934</v>
      </c>
      <c r="C955" s="3" t="s">
        <v>1935</v>
      </c>
      <c r="D955">
        <v>3300</v>
      </c>
      <c r="E955">
        <v>1980</v>
      </c>
      <c r="F955" s="13">
        <f t="shared" si="90"/>
        <v>60</v>
      </c>
      <c r="G955" t="s">
        <v>14</v>
      </c>
      <c r="H955">
        <v>21</v>
      </c>
      <c r="I955" s="6">
        <f t="shared" si="87"/>
        <v>94.285714285714292</v>
      </c>
      <c r="J955" t="s">
        <v>21</v>
      </c>
      <c r="K955" t="s">
        <v>22</v>
      </c>
      <c r="L955">
        <v>1450591200</v>
      </c>
      <c r="M955" s="7">
        <f t="shared" si="88"/>
        <v>42358.25</v>
      </c>
      <c r="N955">
        <v>1453701600</v>
      </c>
      <c r="O955" s="7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fiction</v>
      </c>
    </row>
    <row r="956" spans="1:20" x14ac:dyDescent="0.6">
      <c r="A956">
        <v>954</v>
      </c>
      <c r="B956" s="4" t="s">
        <v>1936</v>
      </c>
      <c r="C956" s="3" t="s">
        <v>1937</v>
      </c>
      <c r="D956">
        <v>42600</v>
      </c>
      <c r="E956">
        <v>156384</v>
      </c>
      <c r="F956" s="13">
        <f t="shared" si="90"/>
        <v>367.0985915492958</v>
      </c>
      <c r="G956" t="s">
        <v>20</v>
      </c>
      <c r="H956">
        <v>1548</v>
      </c>
      <c r="I956" s="6">
        <f t="shared" si="87"/>
        <v>101.02325581395348</v>
      </c>
      <c r="J956" t="s">
        <v>26</v>
      </c>
      <c r="K956" t="s">
        <v>27</v>
      </c>
      <c r="L956">
        <v>1348290000</v>
      </c>
      <c r="M956" s="7">
        <f t="shared" si="88"/>
        <v>41174.208333333336</v>
      </c>
      <c r="N956">
        <v>1350363600</v>
      </c>
      <c r="O956" s="7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1.2" x14ac:dyDescent="0.6">
      <c r="A957">
        <v>955</v>
      </c>
      <c r="B957" s="4" t="s">
        <v>1938</v>
      </c>
      <c r="C957" s="3" t="s">
        <v>1939</v>
      </c>
      <c r="D957">
        <v>700</v>
      </c>
      <c r="E957">
        <v>7763</v>
      </c>
      <c r="F957" s="13">
        <f t="shared" si="90"/>
        <v>1109</v>
      </c>
      <c r="G957" t="s">
        <v>20</v>
      </c>
      <c r="H957">
        <v>80</v>
      </c>
      <c r="I957" s="6">
        <f t="shared" si="87"/>
        <v>97.037499999999994</v>
      </c>
      <c r="J957" t="s">
        <v>21</v>
      </c>
      <c r="K957" t="s">
        <v>22</v>
      </c>
      <c r="L957">
        <v>1353823200</v>
      </c>
      <c r="M957" s="7">
        <f t="shared" si="88"/>
        <v>41238.25</v>
      </c>
      <c r="N957">
        <v>1353996000</v>
      </c>
      <c r="O957" s="7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x14ac:dyDescent="0.6">
      <c r="A958">
        <v>956</v>
      </c>
      <c r="B958" s="4" t="s">
        <v>1940</v>
      </c>
      <c r="C958" s="3" t="s">
        <v>1941</v>
      </c>
      <c r="D958">
        <v>187600</v>
      </c>
      <c r="E958">
        <v>35698</v>
      </c>
      <c r="F958" s="13">
        <f t="shared" si="90"/>
        <v>19.028784648187631</v>
      </c>
      <c r="G958" t="s">
        <v>14</v>
      </c>
      <c r="H958">
        <v>830</v>
      </c>
      <c r="I958" s="6">
        <f t="shared" si="87"/>
        <v>43.00963855421687</v>
      </c>
      <c r="J958" t="s">
        <v>21</v>
      </c>
      <c r="K958" t="s">
        <v>22</v>
      </c>
      <c r="L958">
        <v>1450764000</v>
      </c>
      <c r="M958" s="7">
        <f t="shared" si="88"/>
        <v>42360.25</v>
      </c>
      <c r="N958">
        <v>1451109600</v>
      </c>
      <c r="O958" s="7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fiction</v>
      </c>
    </row>
    <row r="959" spans="1:20" x14ac:dyDescent="0.6">
      <c r="A959">
        <v>957</v>
      </c>
      <c r="B959" s="4" t="s">
        <v>1942</v>
      </c>
      <c r="C959" s="3" t="s">
        <v>1943</v>
      </c>
      <c r="D959">
        <v>9800</v>
      </c>
      <c r="E959">
        <v>12434</v>
      </c>
      <c r="F959" s="13">
        <f t="shared" si="90"/>
        <v>126.87755102040816</v>
      </c>
      <c r="G959" t="s">
        <v>20</v>
      </c>
      <c r="H959">
        <v>131</v>
      </c>
      <c r="I959" s="6">
        <f t="shared" si="87"/>
        <v>94.916030534351151</v>
      </c>
      <c r="J959" t="s">
        <v>21</v>
      </c>
      <c r="K959" t="s">
        <v>22</v>
      </c>
      <c r="L959">
        <v>1329372000</v>
      </c>
      <c r="M959" s="7">
        <f t="shared" si="88"/>
        <v>40955.25</v>
      </c>
      <c r="N959">
        <v>1329631200</v>
      </c>
      <c r="O959" s="7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1.2" x14ac:dyDescent="0.6">
      <c r="A960">
        <v>958</v>
      </c>
      <c r="B960" s="4" t="s">
        <v>1944</v>
      </c>
      <c r="C960" s="3" t="s">
        <v>1945</v>
      </c>
      <c r="D960">
        <v>1100</v>
      </c>
      <c r="E960">
        <v>8081</v>
      </c>
      <c r="F960" s="13">
        <f t="shared" si="90"/>
        <v>734.63636363636363</v>
      </c>
      <c r="G960" t="s">
        <v>20</v>
      </c>
      <c r="H960">
        <v>112</v>
      </c>
      <c r="I960" s="6">
        <f t="shared" si="87"/>
        <v>72.151785714285708</v>
      </c>
      <c r="J960" t="s">
        <v>21</v>
      </c>
      <c r="K960" t="s">
        <v>22</v>
      </c>
      <c r="L960">
        <v>1277096400</v>
      </c>
      <c r="M960" s="7">
        <f t="shared" si="88"/>
        <v>40350.208333333336</v>
      </c>
      <c r="N960">
        <v>1278997200</v>
      </c>
      <c r="O960" s="7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x14ac:dyDescent="0.6">
      <c r="A961">
        <v>959</v>
      </c>
      <c r="B961" s="4" t="s">
        <v>1946</v>
      </c>
      <c r="C961" s="3" t="s">
        <v>1947</v>
      </c>
      <c r="D961">
        <v>145000</v>
      </c>
      <c r="E961">
        <v>6631</v>
      </c>
      <c r="F961" s="13">
        <f t="shared" si="90"/>
        <v>4.5731034482758623</v>
      </c>
      <c r="G961" t="s">
        <v>14</v>
      </c>
      <c r="H961">
        <v>130</v>
      </c>
      <c r="I961" s="6">
        <f t="shared" si="87"/>
        <v>51.007692307692309</v>
      </c>
      <c r="J961" t="s">
        <v>21</v>
      </c>
      <c r="K961" t="s">
        <v>22</v>
      </c>
      <c r="L961">
        <v>1277701200</v>
      </c>
      <c r="M961" s="7">
        <f t="shared" si="88"/>
        <v>40357.208333333336</v>
      </c>
      <c r="N961">
        <v>1280120400</v>
      </c>
      <c r="O961" s="7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x14ac:dyDescent="0.6">
      <c r="A962">
        <v>960</v>
      </c>
      <c r="B962" s="4" t="s">
        <v>1948</v>
      </c>
      <c r="C962" s="3" t="s">
        <v>1949</v>
      </c>
      <c r="D962">
        <v>5500</v>
      </c>
      <c r="E962">
        <v>4678</v>
      </c>
      <c r="F962" s="13">
        <f t="shared" si="90"/>
        <v>85.054545454545448</v>
      </c>
      <c r="G962" t="s">
        <v>14</v>
      </c>
      <c r="H962">
        <v>55</v>
      </c>
      <c r="I962" s="6">
        <f t="shared" si="87"/>
        <v>85.054545454545448</v>
      </c>
      <c r="J962" t="s">
        <v>21</v>
      </c>
      <c r="K962" t="s">
        <v>22</v>
      </c>
      <c r="L962">
        <v>1454911200</v>
      </c>
      <c r="M962" s="7">
        <f t="shared" si="88"/>
        <v>42408.25</v>
      </c>
      <c r="N962">
        <v>1458104400</v>
      </c>
      <c r="O962" s="7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1">IF(ISNUMBER(SEARCH("theater",R962)),"theater",IF(ISNUMBER(SEARCH("technology",R962)),"technology",IF(ISNUMBER(SEARCH("technology",R962)),"technology",IF(ISNUMBER(SEARCH("food",R962)),"food",IF(ISNUMBER(SEARCH("film &amp; video",R962)),"film &amp; video",IF(ISNUMBER(SEARCH("music",R962)),"music",IF(I978=2,TRUE,IF(ISNUMBER(SEARCH("publishing",R962)),"publishing",IF(I978=2,TRUE,IF(ISNUMBER(SEARCH("games",R962)),"games",IF(I978=2,TRUE,IF(ISNUMBER(SEARCH("photography",R962)),"photography","HOUSE"))))))))))))</f>
        <v>technology</v>
      </c>
      <c r="T962" t="str">
        <f t="shared" ref="T962:T1001" si="92">IF(ISNUMBER(SEARCH("indie rock",R962)),"indie rock",IF(ISNUMBER(SEARCH("web",R962)),"web",IF(ISNUMBER(SEARCH("plays",R962)),"plays",IF(ISNUMBER(SEARCH("food trucks",R962)),"food trucks",IF(ISNUMBER(SEARCH("documentary",R962)),"documentary",IF(ISNUMBER(SEARCH("electric music",R962)),"electrice music",IF(ISNUMBER(SEARCH("drama",R962)),"drama",IF(ISNUMBER(SEARCH("rock",R962)),"rock",IF(ISNUMBER(SEARCH("translations",R962)),"translations",IF(ISNUMBER(SEARCH("wearables",R962)),"wearables",IF(ISNUMBER(SEARCH("nonfiction",R962)),"nonfiction",IF(ISNUMBER(SEARCH("animation",R962)),"animation",IF(ISNUMBER(SEARCH("shorts",R962)),"shorts",IF(ISNUMBER(SEARCH("television",R962)),"television",IF(ISNUMBER(SEARCH("fiction",R962)),"fiction",IF(ISNUMBER(SEARCH("photography books",R962)),"photography books",IF(ISNUMBER(SEARCH("video games",R962)),"video games",IF(ISNUMBER(SEARCH("mobile games",R962)),"mobile games",IF(ISNUMBER(SEARCH("radio &amp; podcasts",R962)),"radio &amp; podcasts",IF(ISNUMBER(SEARCH("jazz",R962)),"jazz",IF(ISNUMBER(SEARCH("metal",R962)),"metal",IF(ISNUMBER(SEARCH("world music",R962)),"world music",IF(ISNUMBER(SEARCH("audio",R962)),"audio","HOUSE")))))))))))))))))))))))</f>
        <v>web</v>
      </c>
    </row>
    <row r="963" spans="1:20" x14ac:dyDescent="0.6">
      <c r="A963">
        <v>961</v>
      </c>
      <c r="B963" s="4" t="s">
        <v>1950</v>
      </c>
      <c r="C963" s="3" t="s">
        <v>1951</v>
      </c>
      <c r="D963">
        <v>5700</v>
      </c>
      <c r="E963">
        <v>6800</v>
      </c>
      <c r="F963" s="13">
        <f t="shared" si="90"/>
        <v>119.29824561403508</v>
      </c>
      <c r="G963" t="s">
        <v>20</v>
      </c>
      <c r="H963">
        <v>155</v>
      </c>
      <c r="I963" s="6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94">(((L963/60)/60)/24)+DATE(1970,1,1)</f>
        <v>40591.25</v>
      </c>
      <c r="N963">
        <v>1298268000</v>
      </c>
      <c r="O963" s="7">
        <f t="shared" ref="O963:O1001" si="95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x14ac:dyDescent="0.6">
      <c r="A964">
        <v>962</v>
      </c>
      <c r="B964" s="4" t="s">
        <v>1952</v>
      </c>
      <c r="C964" s="3" t="s">
        <v>1953</v>
      </c>
      <c r="D964">
        <v>3600</v>
      </c>
      <c r="E964">
        <v>10657</v>
      </c>
      <c r="F964" s="13">
        <f t="shared" ref="F964:F1001" si="96">E964/D964*100</f>
        <v>296.02777777777777</v>
      </c>
      <c r="G964" t="s">
        <v>20</v>
      </c>
      <c r="H964">
        <v>266</v>
      </c>
      <c r="I964" s="6">
        <f t="shared" si="93"/>
        <v>40.063909774436091</v>
      </c>
      <c r="J964" t="s">
        <v>21</v>
      </c>
      <c r="K964" t="s">
        <v>22</v>
      </c>
      <c r="L964">
        <v>1384408800</v>
      </c>
      <c r="M964" s="7">
        <f t="shared" si="94"/>
        <v>41592.25</v>
      </c>
      <c r="N964">
        <v>1386223200</v>
      </c>
      <c r="O964" s="7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x14ac:dyDescent="0.6">
      <c r="A965">
        <v>963</v>
      </c>
      <c r="B965" s="4" t="s">
        <v>1954</v>
      </c>
      <c r="C965" s="3" t="s">
        <v>1955</v>
      </c>
      <c r="D965">
        <v>5900</v>
      </c>
      <c r="E965">
        <v>4997</v>
      </c>
      <c r="F965" s="13">
        <f t="shared" si="96"/>
        <v>84.694915254237287</v>
      </c>
      <c r="G965" t="s">
        <v>14</v>
      </c>
      <c r="H965">
        <v>114</v>
      </c>
      <c r="I965" s="6">
        <f t="shared" si="93"/>
        <v>43.833333333333336</v>
      </c>
      <c r="J965" t="s">
        <v>107</v>
      </c>
      <c r="K965" t="s">
        <v>108</v>
      </c>
      <c r="L965">
        <v>1299304800</v>
      </c>
      <c r="M965" s="7">
        <f t="shared" si="94"/>
        <v>40607.25</v>
      </c>
      <c r="N965">
        <v>1299823200</v>
      </c>
      <c r="O965" s="7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x14ac:dyDescent="0.6">
      <c r="A966">
        <v>964</v>
      </c>
      <c r="B966" s="4" t="s">
        <v>1956</v>
      </c>
      <c r="C966" s="3" t="s">
        <v>1957</v>
      </c>
      <c r="D966">
        <v>3700</v>
      </c>
      <c r="E966">
        <v>13164</v>
      </c>
      <c r="F966" s="13">
        <f t="shared" si="96"/>
        <v>355.7837837837838</v>
      </c>
      <c r="G966" t="s">
        <v>20</v>
      </c>
      <c r="H966">
        <v>155</v>
      </c>
      <c r="I966" s="6">
        <f t="shared" si="93"/>
        <v>84.92903225806451</v>
      </c>
      <c r="J966" t="s">
        <v>21</v>
      </c>
      <c r="K966" t="s">
        <v>22</v>
      </c>
      <c r="L966">
        <v>1431320400</v>
      </c>
      <c r="M966" s="7">
        <f t="shared" si="94"/>
        <v>42135.208333333328</v>
      </c>
      <c r="N966">
        <v>1431752400</v>
      </c>
      <c r="O966" s="7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x14ac:dyDescent="0.6">
      <c r="A967">
        <v>965</v>
      </c>
      <c r="B967" s="4" t="s">
        <v>1958</v>
      </c>
      <c r="C967" s="3" t="s">
        <v>1959</v>
      </c>
      <c r="D967">
        <v>2200</v>
      </c>
      <c r="E967">
        <v>8501</v>
      </c>
      <c r="F967" s="13">
        <f t="shared" si="96"/>
        <v>386.40909090909093</v>
      </c>
      <c r="G967" t="s">
        <v>20</v>
      </c>
      <c r="H967">
        <v>207</v>
      </c>
      <c r="I967" s="6">
        <f t="shared" si="93"/>
        <v>41.067632850241544</v>
      </c>
      <c r="J967" t="s">
        <v>40</v>
      </c>
      <c r="K967" t="s">
        <v>41</v>
      </c>
      <c r="L967">
        <v>1264399200</v>
      </c>
      <c r="M967" s="7">
        <f t="shared" si="94"/>
        <v>40203.25</v>
      </c>
      <c r="N967">
        <v>1267855200</v>
      </c>
      <c r="O967" s="7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x14ac:dyDescent="0.6">
      <c r="A968">
        <v>966</v>
      </c>
      <c r="B968" s="4" t="s">
        <v>878</v>
      </c>
      <c r="C968" s="3" t="s">
        <v>1960</v>
      </c>
      <c r="D968">
        <v>1700</v>
      </c>
      <c r="E968">
        <v>13468</v>
      </c>
      <c r="F968" s="13">
        <f t="shared" si="96"/>
        <v>792.23529411764707</v>
      </c>
      <c r="G968" t="s">
        <v>20</v>
      </c>
      <c r="H968">
        <v>245</v>
      </c>
      <c r="I968" s="6">
        <f t="shared" si="93"/>
        <v>54.971428571428568</v>
      </c>
      <c r="J968" t="s">
        <v>21</v>
      </c>
      <c r="K968" t="s">
        <v>22</v>
      </c>
      <c r="L968">
        <v>1497502800</v>
      </c>
      <c r="M968" s="7">
        <f t="shared" si="94"/>
        <v>42901.208333333328</v>
      </c>
      <c r="N968">
        <v>1497675600</v>
      </c>
      <c r="O968" s="7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x14ac:dyDescent="0.6">
      <c r="A969">
        <v>967</v>
      </c>
      <c r="B969" s="4" t="s">
        <v>1961</v>
      </c>
      <c r="C969" s="3" t="s">
        <v>1962</v>
      </c>
      <c r="D969">
        <v>88400</v>
      </c>
      <c r="E969">
        <v>121138</v>
      </c>
      <c r="F969" s="13">
        <f t="shared" si="96"/>
        <v>137.03393665158373</v>
      </c>
      <c r="G969" t="s">
        <v>20</v>
      </c>
      <c r="H969">
        <v>1573</v>
      </c>
      <c r="I969" s="6">
        <f t="shared" si="93"/>
        <v>77.010807374443743</v>
      </c>
      <c r="J969" t="s">
        <v>21</v>
      </c>
      <c r="K969" t="s">
        <v>22</v>
      </c>
      <c r="L969">
        <v>1333688400</v>
      </c>
      <c r="M969" s="7">
        <f t="shared" si="94"/>
        <v>41005.208333333336</v>
      </c>
      <c r="N969">
        <v>1336885200</v>
      </c>
      <c r="O969" s="7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1.2" x14ac:dyDescent="0.6">
      <c r="A970">
        <v>968</v>
      </c>
      <c r="B970" s="4" t="s">
        <v>1963</v>
      </c>
      <c r="C970" s="3" t="s">
        <v>1964</v>
      </c>
      <c r="D970">
        <v>2400</v>
      </c>
      <c r="E970">
        <v>8117</v>
      </c>
      <c r="F970" s="13">
        <f t="shared" si="96"/>
        <v>338.20833333333337</v>
      </c>
      <c r="G970" t="s">
        <v>20</v>
      </c>
      <c r="H970">
        <v>114</v>
      </c>
      <c r="I970" s="6">
        <f t="shared" si="93"/>
        <v>71.201754385964918</v>
      </c>
      <c r="J970" t="s">
        <v>21</v>
      </c>
      <c r="K970" t="s">
        <v>22</v>
      </c>
      <c r="L970">
        <v>1293861600</v>
      </c>
      <c r="M970" s="7">
        <f t="shared" si="94"/>
        <v>40544.25</v>
      </c>
      <c r="N970">
        <v>1295157600</v>
      </c>
      <c r="O970" s="7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x14ac:dyDescent="0.6">
      <c r="A971">
        <v>969</v>
      </c>
      <c r="B971" s="4" t="s">
        <v>1965</v>
      </c>
      <c r="C971" s="3" t="s">
        <v>1966</v>
      </c>
      <c r="D971">
        <v>7900</v>
      </c>
      <c r="E971">
        <v>8550</v>
      </c>
      <c r="F971" s="13">
        <f t="shared" si="96"/>
        <v>108.22784810126582</v>
      </c>
      <c r="G971" t="s">
        <v>20</v>
      </c>
      <c r="H971">
        <v>93</v>
      </c>
      <c r="I971" s="6">
        <f t="shared" si="93"/>
        <v>91.935483870967744</v>
      </c>
      <c r="J971" t="s">
        <v>21</v>
      </c>
      <c r="K971" t="s">
        <v>22</v>
      </c>
      <c r="L971">
        <v>1576994400</v>
      </c>
      <c r="M971" s="7">
        <f t="shared" si="94"/>
        <v>43821.25</v>
      </c>
      <c r="N971">
        <v>1577599200</v>
      </c>
      <c r="O971" s="7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x14ac:dyDescent="0.6">
      <c r="A972">
        <v>970</v>
      </c>
      <c r="B972" s="4" t="s">
        <v>1967</v>
      </c>
      <c r="C972" s="3" t="s">
        <v>1968</v>
      </c>
      <c r="D972">
        <v>94900</v>
      </c>
      <c r="E972">
        <v>57659</v>
      </c>
      <c r="F972" s="13">
        <f t="shared" si="96"/>
        <v>60.757639620653315</v>
      </c>
      <c r="G972" t="s">
        <v>14</v>
      </c>
      <c r="H972">
        <v>594</v>
      </c>
      <c r="I972" s="6">
        <f t="shared" si="93"/>
        <v>97.069023569023571</v>
      </c>
      <c r="J972" t="s">
        <v>21</v>
      </c>
      <c r="K972" t="s">
        <v>22</v>
      </c>
      <c r="L972">
        <v>1304917200</v>
      </c>
      <c r="M972" s="7">
        <f t="shared" si="94"/>
        <v>40672.208333333336</v>
      </c>
      <c r="N972">
        <v>1305003600</v>
      </c>
      <c r="O972" s="7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x14ac:dyDescent="0.6">
      <c r="A973">
        <v>971</v>
      </c>
      <c r="B973" s="4" t="s">
        <v>1969</v>
      </c>
      <c r="C973" s="3" t="s">
        <v>1970</v>
      </c>
      <c r="D973">
        <v>5100</v>
      </c>
      <c r="E973">
        <v>1414</v>
      </c>
      <c r="F973" s="13">
        <f t="shared" si="96"/>
        <v>27.725490196078432</v>
      </c>
      <c r="G973" t="s">
        <v>14</v>
      </c>
      <c r="H973">
        <v>24</v>
      </c>
      <c r="I973" s="6">
        <f t="shared" si="93"/>
        <v>58.916666666666664</v>
      </c>
      <c r="J973" t="s">
        <v>21</v>
      </c>
      <c r="K973" t="s">
        <v>22</v>
      </c>
      <c r="L973">
        <v>1381208400</v>
      </c>
      <c r="M973" s="7">
        <f t="shared" si="94"/>
        <v>41555.208333333336</v>
      </c>
      <c r="N973">
        <v>1381726800</v>
      </c>
      <c r="O973" s="7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x14ac:dyDescent="0.6">
      <c r="A974">
        <v>972</v>
      </c>
      <c r="B974" s="4" t="s">
        <v>1971</v>
      </c>
      <c r="C974" s="3" t="s">
        <v>1972</v>
      </c>
      <c r="D974">
        <v>42700</v>
      </c>
      <c r="E974">
        <v>97524</v>
      </c>
      <c r="F974" s="13">
        <f t="shared" si="96"/>
        <v>228.3934426229508</v>
      </c>
      <c r="G974" t="s">
        <v>20</v>
      </c>
      <c r="H974">
        <v>1681</v>
      </c>
      <c r="I974" s="6">
        <f t="shared" si="93"/>
        <v>58.015466983938133</v>
      </c>
      <c r="J974" t="s">
        <v>21</v>
      </c>
      <c r="K974" t="s">
        <v>22</v>
      </c>
      <c r="L974">
        <v>1401685200</v>
      </c>
      <c r="M974" s="7">
        <f t="shared" si="94"/>
        <v>41792.208333333336</v>
      </c>
      <c r="N974">
        <v>1402462800</v>
      </c>
      <c r="O974" s="7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x14ac:dyDescent="0.6">
      <c r="A975">
        <v>973</v>
      </c>
      <c r="B975" s="4" t="s">
        <v>1973</v>
      </c>
      <c r="C975" s="3" t="s">
        <v>1974</v>
      </c>
      <c r="D975">
        <v>121100</v>
      </c>
      <c r="E975">
        <v>26176</v>
      </c>
      <c r="F975" s="13">
        <f t="shared" si="96"/>
        <v>21.615194054500414</v>
      </c>
      <c r="G975" t="s">
        <v>14</v>
      </c>
      <c r="H975">
        <v>252</v>
      </c>
      <c r="I975" s="6">
        <f t="shared" si="93"/>
        <v>103.87301587301587</v>
      </c>
      <c r="J975" t="s">
        <v>21</v>
      </c>
      <c r="K975" t="s">
        <v>22</v>
      </c>
      <c r="L975">
        <v>1291960800</v>
      </c>
      <c r="M975" s="7">
        <f t="shared" si="94"/>
        <v>40522.25</v>
      </c>
      <c r="N975">
        <v>1292133600</v>
      </c>
      <c r="O975" s="7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x14ac:dyDescent="0.6">
      <c r="A976">
        <v>974</v>
      </c>
      <c r="B976" s="4" t="s">
        <v>1975</v>
      </c>
      <c r="C976" s="3" t="s">
        <v>1976</v>
      </c>
      <c r="D976">
        <v>800</v>
      </c>
      <c r="E976">
        <v>2991</v>
      </c>
      <c r="F976" s="13">
        <f t="shared" si="96"/>
        <v>373.875</v>
      </c>
      <c r="G976" t="s">
        <v>20</v>
      </c>
      <c r="H976">
        <v>32</v>
      </c>
      <c r="I976" s="6">
        <f t="shared" si="93"/>
        <v>93.46875</v>
      </c>
      <c r="J976" t="s">
        <v>21</v>
      </c>
      <c r="K976" t="s">
        <v>22</v>
      </c>
      <c r="L976">
        <v>1368853200</v>
      </c>
      <c r="M976" s="7">
        <f t="shared" si="94"/>
        <v>41412.208333333336</v>
      </c>
      <c r="N976">
        <v>1368939600</v>
      </c>
      <c r="O976" s="7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x14ac:dyDescent="0.6">
      <c r="A977">
        <v>975</v>
      </c>
      <c r="B977" s="4" t="s">
        <v>1977</v>
      </c>
      <c r="C977" s="3" t="s">
        <v>1978</v>
      </c>
      <c r="D977">
        <v>5400</v>
      </c>
      <c r="E977">
        <v>8366</v>
      </c>
      <c r="F977" s="13">
        <f t="shared" si="96"/>
        <v>154.92592592592592</v>
      </c>
      <c r="G977" t="s">
        <v>20</v>
      </c>
      <c r="H977">
        <v>135</v>
      </c>
      <c r="I977" s="6">
        <f t="shared" si="93"/>
        <v>61.970370370370368</v>
      </c>
      <c r="J977" t="s">
        <v>21</v>
      </c>
      <c r="K977" t="s">
        <v>22</v>
      </c>
      <c r="L977">
        <v>1448776800</v>
      </c>
      <c r="M977" s="7">
        <f t="shared" si="94"/>
        <v>42337.25</v>
      </c>
      <c r="N977">
        <v>1452146400</v>
      </c>
      <c r="O977" s="7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1.2" x14ac:dyDescent="0.6">
      <c r="A978">
        <v>976</v>
      </c>
      <c r="B978" s="4" t="s">
        <v>1979</v>
      </c>
      <c r="C978" s="3" t="s">
        <v>1980</v>
      </c>
      <c r="D978">
        <v>4000</v>
      </c>
      <c r="E978">
        <v>12886</v>
      </c>
      <c r="F978" s="13">
        <f t="shared" si="96"/>
        <v>322.14999999999998</v>
      </c>
      <c r="G978" t="s">
        <v>20</v>
      </c>
      <c r="H978">
        <v>140</v>
      </c>
      <c r="I978" s="6">
        <f t="shared" si="93"/>
        <v>92.042857142857144</v>
      </c>
      <c r="J978" t="s">
        <v>21</v>
      </c>
      <c r="K978" t="s">
        <v>22</v>
      </c>
      <c r="L978">
        <v>1296194400</v>
      </c>
      <c r="M978" s="7">
        <f t="shared" si="94"/>
        <v>40571.25</v>
      </c>
      <c r="N978">
        <v>1296712800</v>
      </c>
      <c r="O978" s="7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x14ac:dyDescent="0.6">
      <c r="A979">
        <v>977</v>
      </c>
      <c r="B979" s="4" t="s">
        <v>1258</v>
      </c>
      <c r="C979" s="3" t="s">
        <v>1981</v>
      </c>
      <c r="D979">
        <v>7000</v>
      </c>
      <c r="E979">
        <v>5177</v>
      </c>
      <c r="F979" s="13">
        <f t="shared" si="96"/>
        <v>73.957142857142856</v>
      </c>
      <c r="G979" t="s">
        <v>14</v>
      </c>
      <c r="H979">
        <v>67</v>
      </c>
      <c r="I979" s="6">
        <f t="shared" si="93"/>
        <v>77.268656716417908</v>
      </c>
      <c r="J979" t="s">
        <v>21</v>
      </c>
      <c r="K979" t="s">
        <v>22</v>
      </c>
      <c r="L979">
        <v>1517983200</v>
      </c>
      <c r="M979" s="7">
        <f t="shared" si="94"/>
        <v>43138.25</v>
      </c>
      <c r="N979">
        <v>1520748000</v>
      </c>
      <c r="O979" s="7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x14ac:dyDescent="0.6">
      <c r="A980">
        <v>978</v>
      </c>
      <c r="B980" s="4" t="s">
        <v>1982</v>
      </c>
      <c r="C980" s="3" t="s">
        <v>1983</v>
      </c>
      <c r="D980">
        <v>1000</v>
      </c>
      <c r="E980">
        <v>8641</v>
      </c>
      <c r="F980" s="13">
        <f t="shared" si="96"/>
        <v>864.1</v>
      </c>
      <c r="G980" t="s">
        <v>20</v>
      </c>
      <c r="H980">
        <v>92</v>
      </c>
      <c r="I980" s="6">
        <f t="shared" si="93"/>
        <v>93.923913043478265</v>
      </c>
      <c r="J980" t="s">
        <v>21</v>
      </c>
      <c r="K980" t="s">
        <v>22</v>
      </c>
      <c r="L980">
        <v>1478930400</v>
      </c>
      <c r="M980" s="7">
        <f t="shared" si="94"/>
        <v>42686.25</v>
      </c>
      <c r="N980">
        <v>1480831200</v>
      </c>
      <c r="O980" s="7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x14ac:dyDescent="0.6">
      <c r="A981">
        <v>979</v>
      </c>
      <c r="B981" s="4" t="s">
        <v>1984</v>
      </c>
      <c r="C981" s="3" t="s">
        <v>1985</v>
      </c>
      <c r="D981">
        <v>60200</v>
      </c>
      <c r="E981">
        <v>86244</v>
      </c>
      <c r="F981" s="13">
        <f t="shared" si="96"/>
        <v>143.26245847176079</v>
      </c>
      <c r="G981" t="s">
        <v>20</v>
      </c>
      <c r="H981">
        <v>1015</v>
      </c>
      <c r="I981" s="6">
        <f t="shared" si="93"/>
        <v>84.969458128078813</v>
      </c>
      <c r="J981" t="s">
        <v>40</v>
      </c>
      <c r="K981" t="s">
        <v>41</v>
      </c>
      <c r="L981">
        <v>1426395600</v>
      </c>
      <c r="M981" s="7">
        <f t="shared" si="94"/>
        <v>42078.208333333328</v>
      </c>
      <c r="N981">
        <v>1426914000</v>
      </c>
      <c r="O981" s="7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x14ac:dyDescent="0.6">
      <c r="A982">
        <v>980</v>
      </c>
      <c r="B982" s="4" t="s">
        <v>1986</v>
      </c>
      <c r="C982" s="3" t="s">
        <v>1987</v>
      </c>
      <c r="D982">
        <v>195200</v>
      </c>
      <c r="E982">
        <v>78630</v>
      </c>
      <c r="F982" s="13">
        <f t="shared" si="96"/>
        <v>40.281762295081968</v>
      </c>
      <c r="G982" t="s">
        <v>14</v>
      </c>
      <c r="H982">
        <v>742</v>
      </c>
      <c r="I982" s="6">
        <f t="shared" si="93"/>
        <v>105.97035040431267</v>
      </c>
      <c r="J982" t="s">
        <v>21</v>
      </c>
      <c r="K982" t="s">
        <v>22</v>
      </c>
      <c r="L982">
        <v>1446181200</v>
      </c>
      <c r="M982" s="7">
        <f t="shared" si="94"/>
        <v>42307.208333333328</v>
      </c>
      <c r="N982">
        <v>1446616800</v>
      </c>
      <c r="O982" s="7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x14ac:dyDescent="0.6">
      <c r="A983">
        <v>981</v>
      </c>
      <c r="B983" s="4" t="s">
        <v>1988</v>
      </c>
      <c r="C983" s="3" t="s">
        <v>1989</v>
      </c>
      <c r="D983">
        <v>6700</v>
      </c>
      <c r="E983">
        <v>11941</v>
      </c>
      <c r="F983" s="13">
        <f t="shared" si="96"/>
        <v>178.22388059701493</v>
      </c>
      <c r="G983" t="s">
        <v>20</v>
      </c>
      <c r="H983">
        <v>323</v>
      </c>
      <c r="I983" s="6">
        <f t="shared" si="93"/>
        <v>36.969040247678016</v>
      </c>
      <c r="J983" t="s">
        <v>21</v>
      </c>
      <c r="K983" t="s">
        <v>22</v>
      </c>
      <c r="L983">
        <v>1514181600</v>
      </c>
      <c r="M983" s="7">
        <f t="shared" si="94"/>
        <v>43094.25</v>
      </c>
      <c r="N983">
        <v>1517032800</v>
      </c>
      <c r="O983" s="7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x14ac:dyDescent="0.6">
      <c r="A984">
        <v>982</v>
      </c>
      <c r="B984" s="4" t="s">
        <v>1990</v>
      </c>
      <c r="C984" s="3" t="s">
        <v>1991</v>
      </c>
      <c r="D984">
        <v>7200</v>
      </c>
      <c r="E984">
        <v>6115</v>
      </c>
      <c r="F984" s="13">
        <f t="shared" si="96"/>
        <v>84.930555555555557</v>
      </c>
      <c r="G984" t="s">
        <v>14</v>
      </c>
      <c r="H984">
        <v>75</v>
      </c>
      <c r="I984" s="6">
        <f t="shared" si="93"/>
        <v>81.533333333333331</v>
      </c>
      <c r="J984" t="s">
        <v>21</v>
      </c>
      <c r="K984" t="s">
        <v>22</v>
      </c>
      <c r="L984">
        <v>1311051600</v>
      </c>
      <c r="M984" s="7">
        <f t="shared" si="94"/>
        <v>40743.208333333336</v>
      </c>
      <c r="N984">
        <v>1311224400</v>
      </c>
      <c r="O984" s="7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x14ac:dyDescent="0.6">
      <c r="A985">
        <v>983</v>
      </c>
      <c r="B985" s="4" t="s">
        <v>1992</v>
      </c>
      <c r="C985" s="3" t="s">
        <v>1993</v>
      </c>
      <c r="D985">
        <v>129100</v>
      </c>
      <c r="E985">
        <v>188404</v>
      </c>
      <c r="F985" s="13">
        <f t="shared" si="96"/>
        <v>145.93648334624322</v>
      </c>
      <c r="G985" t="s">
        <v>20</v>
      </c>
      <c r="H985">
        <v>2326</v>
      </c>
      <c r="I985" s="6">
        <f t="shared" si="93"/>
        <v>80.999140154772135</v>
      </c>
      <c r="J985" t="s">
        <v>21</v>
      </c>
      <c r="K985" t="s">
        <v>22</v>
      </c>
      <c r="L985">
        <v>1564894800</v>
      </c>
      <c r="M985" s="7">
        <f t="shared" si="94"/>
        <v>43681.208333333328</v>
      </c>
      <c r="N985">
        <v>1566190800</v>
      </c>
      <c r="O985" s="7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1.2" x14ac:dyDescent="0.6">
      <c r="A986">
        <v>984</v>
      </c>
      <c r="B986" s="4" t="s">
        <v>1994</v>
      </c>
      <c r="C986" s="3" t="s">
        <v>1995</v>
      </c>
      <c r="D986">
        <v>6500</v>
      </c>
      <c r="E986">
        <v>9910</v>
      </c>
      <c r="F986" s="13">
        <f t="shared" si="96"/>
        <v>152.46153846153848</v>
      </c>
      <c r="G986" t="s">
        <v>20</v>
      </c>
      <c r="H986">
        <v>381</v>
      </c>
      <c r="I986" s="6">
        <f t="shared" si="93"/>
        <v>26.010498687664043</v>
      </c>
      <c r="J986" t="s">
        <v>21</v>
      </c>
      <c r="K986" t="s">
        <v>22</v>
      </c>
      <c r="L986">
        <v>1567918800</v>
      </c>
      <c r="M986" s="7">
        <f t="shared" si="94"/>
        <v>43716.208333333328</v>
      </c>
      <c r="N986">
        <v>1570165200</v>
      </c>
      <c r="O986" s="7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x14ac:dyDescent="0.6">
      <c r="A987">
        <v>985</v>
      </c>
      <c r="B987" s="4" t="s">
        <v>1996</v>
      </c>
      <c r="C987" s="3" t="s">
        <v>1997</v>
      </c>
      <c r="D987">
        <v>170600</v>
      </c>
      <c r="E987">
        <v>114523</v>
      </c>
      <c r="F987" s="13">
        <f t="shared" si="96"/>
        <v>67.129542790152414</v>
      </c>
      <c r="G987" t="s">
        <v>14</v>
      </c>
      <c r="H987">
        <v>4405</v>
      </c>
      <c r="I987" s="6">
        <f t="shared" si="93"/>
        <v>25.998410896708286</v>
      </c>
      <c r="J987" t="s">
        <v>21</v>
      </c>
      <c r="K987" t="s">
        <v>22</v>
      </c>
      <c r="L987">
        <v>1386309600</v>
      </c>
      <c r="M987" s="7">
        <f t="shared" si="94"/>
        <v>41614.25</v>
      </c>
      <c r="N987">
        <v>1388556000</v>
      </c>
      <c r="O987" s="7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x14ac:dyDescent="0.6">
      <c r="A988">
        <v>986</v>
      </c>
      <c r="B988" s="4" t="s">
        <v>1998</v>
      </c>
      <c r="C988" s="3" t="s">
        <v>1999</v>
      </c>
      <c r="D988">
        <v>7800</v>
      </c>
      <c r="E988">
        <v>3144</v>
      </c>
      <c r="F988" s="13">
        <f t="shared" si="96"/>
        <v>40.307692307692307</v>
      </c>
      <c r="G988" t="s">
        <v>14</v>
      </c>
      <c r="H988">
        <v>92</v>
      </c>
      <c r="I988" s="6">
        <f t="shared" si="93"/>
        <v>34.173913043478258</v>
      </c>
      <c r="J988" t="s">
        <v>21</v>
      </c>
      <c r="K988" t="s">
        <v>22</v>
      </c>
      <c r="L988">
        <v>1301979600</v>
      </c>
      <c r="M988" s="7">
        <f t="shared" si="94"/>
        <v>40638.208333333336</v>
      </c>
      <c r="N988">
        <v>1303189200</v>
      </c>
      <c r="O988" s="7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x14ac:dyDescent="0.6">
      <c r="A989">
        <v>987</v>
      </c>
      <c r="B989" s="4" t="s">
        <v>2000</v>
      </c>
      <c r="C989" s="3" t="s">
        <v>2001</v>
      </c>
      <c r="D989">
        <v>6200</v>
      </c>
      <c r="E989">
        <v>13441</v>
      </c>
      <c r="F989" s="13">
        <f t="shared" si="96"/>
        <v>216.79032258064518</v>
      </c>
      <c r="G989" t="s">
        <v>20</v>
      </c>
      <c r="H989">
        <v>480</v>
      </c>
      <c r="I989" s="6">
        <f t="shared" si="93"/>
        <v>28.002083333333335</v>
      </c>
      <c r="J989" t="s">
        <v>21</v>
      </c>
      <c r="K989" t="s">
        <v>22</v>
      </c>
      <c r="L989">
        <v>1493269200</v>
      </c>
      <c r="M989" s="7">
        <f t="shared" si="94"/>
        <v>42852.208333333328</v>
      </c>
      <c r="N989">
        <v>1494478800</v>
      </c>
      <c r="O989" s="7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x14ac:dyDescent="0.6">
      <c r="A990">
        <v>988</v>
      </c>
      <c r="B990" s="4" t="s">
        <v>2002</v>
      </c>
      <c r="C990" s="3" t="s">
        <v>2003</v>
      </c>
      <c r="D990">
        <v>9400</v>
      </c>
      <c r="E990">
        <v>4899</v>
      </c>
      <c r="F990" s="13">
        <f t="shared" si="96"/>
        <v>52.117021276595743</v>
      </c>
      <c r="G990" t="s">
        <v>14</v>
      </c>
      <c r="H990">
        <v>64</v>
      </c>
      <c r="I990" s="6">
        <f t="shared" si="93"/>
        <v>76.546875</v>
      </c>
      <c r="J990" t="s">
        <v>21</v>
      </c>
      <c r="K990" t="s">
        <v>22</v>
      </c>
      <c r="L990">
        <v>1478930400</v>
      </c>
      <c r="M990" s="7">
        <f t="shared" si="94"/>
        <v>42686.25</v>
      </c>
      <c r="N990">
        <v>1480744800</v>
      </c>
      <c r="O990" s="7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x14ac:dyDescent="0.6">
      <c r="A991">
        <v>989</v>
      </c>
      <c r="B991" s="4" t="s">
        <v>2004</v>
      </c>
      <c r="C991" s="3" t="s">
        <v>2005</v>
      </c>
      <c r="D991">
        <v>2400</v>
      </c>
      <c r="E991">
        <v>11990</v>
      </c>
      <c r="F991" s="13">
        <f t="shared" si="96"/>
        <v>499.58333333333337</v>
      </c>
      <c r="G991" t="s">
        <v>20</v>
      </c>
      <c r="H991">
        <v>226</v>
      </c>
      <c r="I991" s="6">
        <f t="shared" si="93"/>
        <v>53.053097345132741</v>
      </c>
      <c r="J991" t="s">
        <v>21</v>
      </c>
      <c r="K991" t="s">
        <v>22</v>
      </c>
      <c r="L991">
        <v>1555390800</v>
      </c>
      <c r="M991" s="7">
        <f t="shared" si="94"/>
        <v>43571.208333333328</v>
      </c>
      <c r="N991">
        <v>1555822800</v>
      </c>
      <c r="O991" s="7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x14ac:dyDescent="0.6">
      <c r="A992">
        <v>990</v>
      </c>
      <c r="B992" s="4" t="s">
        <v>2006</v>
      </c>
      <c r="C992" s="3" t="s">
        <v>2007</v>
      </c>
      <c r="D992">
        <v>7800</v>
      </c>
      <c r="E992">
        <v>6839</v>
      </c>
      <c r="F992" s="13">
        <f t="shared" si="96"/>
        <v>87.679487179487182</v>
      </c>
      <c r="G992" t="s">
        <v>14</v>
      </c>
      <c r="H992">
        <v>64</v>
      </c>
      <c r="I992" s="6">
        <f t="shared" si="93"/>
        <v>106.859375</v>
      </c>
      <c r="J992" t="s">
        <v>21</v>
      </c>
      <c r="K992" t="s">
        <v>22</v>
      </c>
      <c r="L992">
        <v>1456984800</v>
      </c>
      <c r="M992" s="7">
        <f t="shared" si="94"/>
        <v>42432.25</v>
      </c>
      <c r="N992">
        <v>1458882000</v>
      </c>
      <c r="O992" s="7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x14ac:dyDescent="0.6">
      <c r="A993">
        <v>991</v>
      </c>
      <c r="B993" s="4" t="s">
        <v>1080</v>
      </c>
      <c r="C993" s="3" t="s">
        <v>2008</v>
      </c>
      <c r="D993">
        <v>9800</v>
      </c>
      <c r="E993">
        <v>11091</v>
      </c>
      <c r="F993" s="13">
        <f t="shared" si="96"/>
        <v>113.17346938775511</v>
      </c>
      <c r="G993" t="s">
        <v>20</v>
      </c>
      <c r="H993">
        <v>241</v>
      </c>
      <c r="I993" s="6">
        <f t="shared" si="93"/>
        <v>46.020746887966808</v>
      </c>
      <c r="J993" t="s">
        <v>21</v>
      </c>
      <c r="K993" t="s">
        <v>22</v>
      </c>
      <c r="L993">
        <v>1411621200</v>
      </c>
      <c r="M993" s="7">
        <f t="shared" si="94"/>
        <v>41907.208333333336</v>
      </c>
      <c r="N993">
        <v>1411966800</v>
      </c>
      <c r="O993" s="7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x14ac:dyDescent="0.6">
      <c r="A994">
        <v>992</v>
      </c>
      <c r="B994" s="4" t="s">
        <v>2009</v>
      </c>
      <c r="C994" s="3" t="s">
        <v>2010</v>
      </c>
      <c r="D994">
        <v>3100</v>
      </c>
      <c r="E994">
        <v>13223</v>
      </c>
      <c r="F994" s="13">
        <f t="shared" si="96"/>
        <v>426.54838709677421</v>
      </c>
      <c r="G994" t="s">
        <v>20</v>
      </c>
      <c r="H994">
        <v>132</v>
      </c>
      <c r="I994" s="6">
        <f t="shared" si="93"/>
        <v>100.17424242424242</v>
      </c>
      <c r="J994" t="s">
        <v>21</v>
      </c>
      <c r="K994" t="s">
        <v>22</v>
      </c>
      <c r="L994">
        <v>1525669200</v>
      </c>
      <c r="M994" s="7">
        <f t="shared" si="94"/>
        <v>43227.208333333328</v>
      </c>
      <c r="N994">
        <v>1526878800</v>
      </c>
      <c r="O994" s="7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x14ac:dyDescent="0.6">
      <c r="A995">
        <v>993</v>
      </c>
      <c r="B995" s="4" t="s">
        <v>2011</v>
      </c>
      <c r="C995" s="3" t="s">
        <v>2012</v>
      </c>
      <c r="D995">
        <v>9800</v>
      </c>
      <c r="E995">
        <v>7608</v>
      </c>
      <c r="F995" s="13">
        <f t="shared" si="96"/>
        <v>77.632653061224488</v>
      </c>
      <c r="G995" t="s">
        <v>74</v>
      </c>
      <c r="H995">
        <v>75</v>
      </c>
      <c r="I995" s="6">
        <f t="shared" si="93"/>
        <v>101.44</v>
      </c>
      <c r="J995" t="s">
        <v>107</v>
      </c>
      <c r="K995" t="s">
        <v>108</v>
      </c>
      <c r="L995">
        <v>1450936800</v>
      </c>
      <c r="M995" s="7">
        <f t="shared" si="94"/>
        <v>42362.25</v>
      </c>
      <c r="N995">
        <v>1452405600</v>
      </c>
      <c r="O995" s="7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x14ac:dyDescent="0.6">
      <c r="A996">
        <v>994</v>
      </c>
      <c r="B996" s="4" t="s">
        <v>2013</v>
      </c>
      <c r="C996" s="3" t="s">
        <v>2014</v>
      </c>
      <c r="D996">
        <v>141100</v>
      </c>
      <c r="E996">
        <v>74073</v>
      </c>
      <c r="F996" s="13">
        <f t="shared" si="96"/>
        <v>52.496810772501767</v>
      </c>
      <c r="G996" t="s">
        <v>14</v>
      </c>
      <c r="H996">
        <v>842</v>
      </c>
      <c r="I996" s="6">
        <f t="shared" si="93"/>
        <v>87.972684085510693</v>
      </c>
      <c r="J996" t="s">
        <v>21</v>
      </c>
      <c r="K996" t="s">
        <v>22</v>
      </c>
      <c r="L996">
        <v>1413522000</v>
      </c>
      <c r="M996" s="7">
        <f t="shared" si="94"/>
        <v>41929.208333333336</v>
      </c>
      <c r="N996">
        <v>1414040400</v>
      </c>
      <c r="O996" s="7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x14ac:dyDescent="0.6">
      <c r="A997">
        <v>995</v>
      </c>
      <c r="B997" s="4" t="s">
        <v>2015</v>
      </c>
      <c r="C997" s="3" t="s">
        <v>2016</v>
      </c>
      <c r="D997">
        <v>97300</v>
      </c>
      <c r="E997">
        <v>153216</v>
      </c>
      <c r="F997" s="13">
        <f t="shared" si="96"/>
        <v>157.46762589928059</v>
      </c>
      <c r="G997" t="s">
        <v>20</v>
      </c>
      <c r="H997">
        <v>2043</v>
      </c>
      <c r="I997" s="6">
        <f t="shared" si="93"/>
        <v>74.995594713656388</v>
      </c>
      <c r="J997" t="s">
        <v>21</v>
      </c>
      <c r="K997" t="s">
        <v>22</v>
      </c>
      <c r="L997">
        <v>1541307600</v>
      </c>
      <c r="M997" s="7">
        <f t="shared" si="94"/>
        <v>43408.208333333328</v>
      </c>
      <c r="N997">
        <v>1543816800</v>
      </c>
      <c r="O997" s="7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1.2" x14ac:dyDescent="0.6">
      <c r="A998">
        <v>996</v>
      </c>
      <c r="B998" s="4" t="s">
        <v>2017</v>
      </c>
      <c r="C998" s="3" t="s">
        <v>2018</v>
      </c>
      <c r="D998">
        <v>6600</v>
      </c>
      <c r="E998">
        <v>4814</v>
      </c>
      <c r="F998" s="13">
        <f t="shared" si="96"/>
        <v>72.939393939393938</v>
      </c>
      <c r="G998" t="s">
        <v>14</v>
      </c>
      <c r="H998">
        <v>112</v>
      </c>
      <c r="I998" s="6">
        <f t="shared" si="93"/>
        <v>42.982142857142854</v>
      </c>
      <c r="J998" t="s">
        <v>21</v>
      </c>
      <c r="K998" t="s">
        <v>22</v>
      </c>
      <c r="L998">
        <v>1357106400</v>
      </c>
      <c r="M998" s="7">
        <f t="shared" si="94"/>
        <v>41276.25</v>
      </c>
      <c r="N998">
        <v>1359698400</v>
      </c>
      <c r="O998" s="7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x14ac:dyDescent="0.6">
      <c r="A999">
        <v>997</v>
      </c>
      <c r="B999" s="4" t="s">
        <v>2019</v>
      </c>
      <c r="C999" s="3" t="s">
        <v>2020</v>
      </c>
      <c r="D999">
        <v>7600</v>
      </c>
      <c r="E999">
        <v>4603</v>
      </c>
      <c r="F999" s="13">
        <f t="shared" si="96"/>
        <v>60.565789473684205</v>
      </c>
      <c r="G999" t="s">
        <v>74</v>
      </c>
      <c r="H999">
        <v>139</v>
      </c>
      <c r="I999" s="6">
        <f t="shared" si="93"/>
        <v>33.115107913669064</v>
      </c>
      <c r="J999" t="s">
        <v>107</v>
      </c>
      <c r="K999" t="s">
        <v>108</v>
      </c>
      <c r="L999">
        <v>1390197600</v>
      </c>
      <c r="M999" s="7">
        <f t="shared" si="94"/>
        <v>41659.25</v>
      </c>
      <c r="N999">
        <v>1390629600</v>
      </c>
      <c r="O999" s="7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x14ac:dyDescent="0.6">
      <c r="A1000">
        <v>998</v>
      </c>
      <c r="B1000" s="4" t="s">
        <v>2021</v>
      </c>
      <c r="C1000" s="3" t="s">
        <v>2022</v>
      </c>
      <c r="D1000">
        <v>66600</v>
      </c>
      <c r="E1000">
        <v>37823</v>
      </c>
      <c r="F1000" s="13">
        <f t="shared" si="96"/>
        <v>56.791291291291287</v>
      </c>
      <c r="G1000" t="s">
        <v>14</v>
      </c>
      <c r="H1000">
        <v>374</v>
      </c>
      <c r="I1000" s="6">
        <f t="shared" si="93"/>
        <v>101.13101604278074</v>
      </c>
      <c r="J1000" t="s">
        <v>21</v>
      </c>
      <c r="K1000" t="s">
        <v>22</v>
      </c>
      <c r="L1000">
        <v>1265868000</v>
      </c>
      <c r="M1000" s="7">
        <f t="shared" si="94"/>
        <v>40220.25</v>
      </c>
      <c r="N1000">
        <v>1267077600</v>
      </c>
      <c r="O1000" s="7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x14ac:dyDescent="0.6">
      <c r="A1001">
        <v>999</v>
      </c>
      <c r="B1001" s="4" t="s">
        <v>2023</v>
      </c>
      <c r="C1001" s="3" t="s">
        <v>2024</v>
      </c>
      <c r="D1001">
        <v>111100</v>
      </c>
      <c r="E1001">
        <v>62819</v>
      </c>
      <c r="F1001" s="13">
        <f t="shared" si="96"/>
        <v>56.542754275427541</v>
      </c>
      <c r="G1001" t="s">
        <v>74</v>
      </c>
      <c r="H1001">
        <v>1122</v>
      </c>
      <c r="I1001" s="6">
        <f t="shared" si="93"/>
        <v>55.98841354723708</v>
      </c>
      <c r="J1001" t="s">
        <v>21</v>
      </c>
      <c r="K1001" t="s">
        <v>22</v>
      </c>
      <c r="L1001">
        <v>1467176400</v>
      </c>
      <c r="M1001" s="7">
        <f t="shared" si="94"/>
        <v>42550.208333333328</v>
      </c>
      <c r="N1001">
        <v>1467781200</v>
      </c>
      <c r="O1001" s="7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conditionalFormatting sqref="G1:G1048576">
    <cfRule type="cellIs" dxfId="7" priority="3" operator="equal">
      <formula>"canceled"</formula>
    </cfRule>
    <cfRule type="cellIs" dxfId="6" priority="4" operator="equal">
      <formula>"live"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Category</vt:lpstr>
      <vt:lpstr>Months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Jordon Moses</cp:lastModifiedBy>
  <dcterms:created xsi:type="dcterms:W3CDTF">2021-09-29T18:52:28Z</dcterms:created>
  <dcterms:modified xsi:type="dcterms:W3CDTF">2022-09-15T00:47:06Z</dcterms:modified>
</cp:coreProperties>
</file>