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EI\Desktop\SNU 2023\IntermediatePhysicsExp1\OT\Analysis\"/>
    </mc:Choice>
  </mc:AlternateContent>
  <xr:revisionPtr revIDLastSave="0" documentId="13_ncr:1_{A1615F0B-8AA9-485B-92BF-1B036DAE8EBE}" xr6:coauthVersionLast="36" xr6:coauthVersionMax="36" xr10:uidLastSave="{00000000-0000-0000-0000-000000000000}"/>
  <bookViews>
    <workbookView xWindow="0" yWindow="0" windowWidth="26835" windowHeight="10373" xr2:uid="{6967BD56-686F-4916-868E-E787452616B1}"/>
  </bookViews>
  <sheets>
    <sheet name="Yjog" sheetId="1" r:id="rId1"/>
    <sheet name="Xjo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33" i="1"/>
  <c r="F43" i="1"/>
  <c r="F42" i="1"/>
  <c r="G41" i="1"/>
  <c r="G43" i="1" s="1"/>
  <c r="H43" i="1" s="1"/>
  <c r="F41" i="1"/>
  <c r="G40" i="1"/>
  <c r="F40" i="1"/>
  <c r="G39" i="1"/>
  <c r="F39" i="1"/>
  <c r="G38" i="1"/>
  <c r="F38" i="1"/>
  <c r="G37" i="1"/>
  <c r="F37" i="1"/>
  <c r="H33" i="1"/>
  <c r="G42" i="1" l="1"/>
  <c r="H42" i="1" s="1"/>
  <c r="G24" i="1" l="1"/>
  <c r="G25" i="1"/>
  <c r="G26" i="1"/>
  <c r="G27" i="1"/>
  <c r="G28" i="1"/>
  <c r="F25" i="1"/>
  <c r="F26" i="1"/>
  <c r="F27" i="1"/>
  <c r="F28" i="1"/>
  <c r="F24" i="1"/>
  <c r="F30" i="1" s="1"/>
  <c r="F29" i="1" l="1"/>
  <c r="G30" i="1"/>
  <c r="H30" i="1" s="1"/>
  <c r="G29" i="1"/>
  <c r="H29" i="1" s="1"/>
  <c r="G17" i="1" l="1"/>
  <c r="G18" i="1"/>
  <c r="F17" i="1"/>
  <c r="F18" i="1"/>
  <c r="F16" i="1"/>
  <c r="G16" i="1"/>
  <c r="F20" i="1" l="1"/>
  <c r="F19" i="1"/>
  <c r="G20" i="1"/>
  <c r="H20" i="1" s="1"/>
  <c r="G19" i="1"/>
  <c r="G8" i="2"/>
  <c r="F8" i="2"/>
  <c r="F3" i="2"/>
  <c r="F2" i="2"/>
  <c r="F6" i="2"/>
  <c r="H19" i="1" l="1"/>
  <c r="G6" i="2"/>
  <c r="G5" i="2"/>
  <c r="F5" i="2"/>
  <c r="G4" i="2"/>
  <c r="F4" i="2"/>
  <c r="G3" i="2"/>
  <c r="G2" i="2"/>
  <c r="F9" i="2" l="1"/>
  <c r="G9" i="2"/>
  <c r="G2" i="1"/>
  <c r="G3" i="1"/>
  <c r="G4" i="1"/>
  <c r="G5" i="1"/>
  <c r="G6" i="1"/>
  <c r="G7" i="1"/>
  <c r="F3" i="1"/>
  <c r="F4" i="1"/>
  <c r="F5" i="1"/>
  <c r="F6" i="1"/>
  <c r="F7" i="1"/>
  <c r="F2" i="1"/>
  <c r="F9" i="1" s="1"/>
  <c r="F8" i="1" l="1"/>
  <c r="G8" i="1"/>
  <c r="G9" i="1"/>
</calcChain>
</file>

<file path=xl/sharedStrings.xml><?xml version="1.0" encoding="utf-8"?>
<sst xmlns="http://schemas.openxmlformats.org/spreadsheetml/2006/main" count="17" uniqueCount="10">
  <si>
    <t>No</t>
    <phoneticPr fontId="1" type="noConversion"/>
  </si>
  <si>
    <t>X0</t>
    <phoneticPr fontId="1" type="noConversion"/>
  </si>
  <si>
    <t>Y0</t>
    <phoneticPr fontId="1" type="noConversion"/>
  </si>
  <si>
    <t>X1</t>
    <phoneticPr fontId="1" type="noConversion"/>
  </si>
  <si>
    <t>Y1</t>
    <phoneticPr fontId="1" type="noConversion"/>
  </si>
  <si>
    <t>dX</t>
    <phoneticPr fontId="1" type="noConversion"/>
  </si>
  <si>
    <t>dY</t>
    <phoneticPr fontId="1" type="noConversion"/>
  </si>
  <si>
    <t>2nd Day</t>
    <phoneticPr fontId="1" type="noConversion"/>
  </si>
  <si>
    <t>1microJogY</t>
    <phoneticPr fontId="1" type="noConversion"/>
  </si>
  <si>
    <t>1microJogX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</si>
</sst>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AAFC-5BE8-48AE-BADE-B8B8C95B8BA9}">
  <dimension ref="A1:I45"/>
  <sheetViews>
    <sheetView tabSelected="1" topLeftCell="A22" workbookViewId="0">
      <selection activeCell="J33" sqref="J33"/>
    </sheetView>
  </sheetViews>
  <sheetFormatPr defaultRowHeight="16.899999999999999" x14ac:dyDescent="0.6"/>
  <cols>
    <col min="9" max="9" width="12.3125" bestFit="1" customWidth="1"/>
  </cols>
  <sheetData>
    <row r="1" spans="1:7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4.25" customHeight="1" x14ac:dyDescent="0.6">
      <c r="A2">
        <v>21</v>
      </c>
      <c r="B2">
        <v>519.5</v>
      </c>
      <c r="C2">
        <v>627.5</v>
      </c>
      <c r="D2">
        <v>522.16700000000003</v>
      </c>
      <c r="E2">
        <v>835.5</v>
      </c>
      <c r="F2">
        <f>D2-B2</f>
        <v>2.66700000000003</v>
      </c>
      <c r="G2">
        <f>E2-C2</f>
        <v>208</v>
      </c>
    </row>
    <row r="3" spans="1:7" x14ac:dyDescent="0.6">
      <c r="A3">
        <v>22</v>
      </c>
      <c r="B3">
        <v>679.5</v>
      </c>
      <c r="C3">
        <v>758.16700000000003</v>
      </c>
      <c r="D3">
        <v>674.16700000000003</v>
      </c>
      <c r="E3">
        <v>964.83299999999997</v>
      </c>
      <c r="F3">
        <f t="shared" ref="F3:G7" si="0">D3-B3</f>
        <v>-5.33299999999997</v>
      </c>
      <c r="G3">
        <f t="shared" si="0"/>
        <v>206.66599999999994</v>
      </c>
    </row>
    <row r="4" spans="1:7" x14ac:dyDescent="0.6">
      <c r="A4">
        <v>23</v>
      </c>
      <c r="B4">
        <v>688.83299999999997</v>
      </c>
      <c r="C4">
        <v>296.83300000000003</v>
      </c>
      <c r="D4">
        <v>690.16700000000003</v>
      </c>
      <c r="E4">
        <v>506.16699999999997</v>
      </c>
      <c r="F4">
        <f t="shared" si="0"/>
        <v>1.33400000000006</v>
      </c>
      <c r="G4">
        <f t="shared" si="0"/>
        <v>209.33399999999995</v>
      </c>
    </row>
    <row r="5" spans="1:7" x14ac:dyDescent="0.6">
      <c r="A5">
        <v>24</v>
      </c>
      <c r="B5">
        <v>747.5</v>
      </c>
      <c r="C5">
        <v>348.83300000000003</v>
      </c>
      <c r="D5">
        <v>739.5</v>
      </c>
      <c r="E5">
        <v>550.16700000000003</v>
      </c>
      <c r="F5">
        <f t="shared" si="0"/>
        <v>-8</v>
      </c>
      <c r="G5">
        <f t="shared" si="0"/>
        <v>201.334</v>
      </c>
    </row>
    <row r="6" spans="1:7" x14ac:dyDescent="0.6">
      <c r="A6">
        <v>25</v>
      </c>
      <c r="B6">
        <v>519.5</v>
      </c>
      <c r="C6">
        <v>223.5</v>
      </c>
      <c r="D6">
        <v>522.16700000000003</v>
      </c>
      <c r="E6">
        <v>436.83300000000003</v>
      </c>
      <c r="F6">
        <f t="shared" si="0"/>
        <v>2.66700000000003</v>
      </c>
      <c r="G6">
        <f t="shared" si="0"/>
        <v>213.33300000000003</v>
      </c>
    </row>
    <row r="7" spans="1:7" x14ac:dyDescent="0.6">
      <c r="A7">
        <v>26</v>
      </c>
      <c r="B7">
        <v>908.83299999999997</v>
      </c>
      <c r="C7">
        <v>102.167</v>
      </c>
      <c r="D7">
        <v>916.83299999999997</v>
      </c>
      <c r="E7">
        <v>316.83300000000003</v>
      </c>
      <c r="F7">
        <f t="shared" si="0"/>
        <v>8</v>
      </c>
      <c r="G7">
        <f t="shared" si="0"/>
        <v>214.66600000000003</v>
      </c>
    </row>
    <row r="8" spans="1:7" x14ac:dyDescent="0.6">
      <c r="F8">
        <f>AVERAGE(F2:F7)</f>
        <v>0.22250000000002501</v>
      </c>
      <c r="G8">
        <f>AVERAGE(G2:G7)</f>
        <v>208.88883333333331</v>
      </c>
    </row>
    <row r="9" spans="1:7" x14ac:dyDescent="0.6">
      <c r="F9">
        <f>_xlfn.STDEV.P(F2:F7)</f>
        <v>5.3564476023449243</v>
      </c>
      <c r="G9">
        <f>_xlfn.STDEV.P(G2:G7)</f>
        <v>4.3994500571725634</v>
      </c>
    </row>
    <row r="15" spans="1:7" x14ac:dyDescent="0.6">
      <c r="A15" s="1" t="s">
        <v>7</v>
      </c>
    </row>
    <row r="16" spans="1:7" x14ac:dyDescent="0.6">
      <c r="B16">
        <v>336.83300000000003</v>
      </c>
      <c r="C16">
        <v>296.83300000000003</v>
      </c>
      <c r="D16">
        <v>324</v>
      </c>
      <c r="E16">
        <v>413</v>
      </c>
      <c r="F16">
        <f>D16-B16</f>
        <v>-12.833000000000027</v>
      </c>
      <c r="G16">
        <f>E16-C16</f>
        <v>116.16699999999997</v>
      </c>
    </row>
    <row r="17" spans="1:8" x14ac:dyDescent="0.6">
      <c r="B17">
        <v>1010.167</v>
      </c>
      <c r="C17">
        <v>667.5</v>
      </c>
      <c r="D17">
        <v>998.16700000000003</v>
      </c>
      <c r="E17">
        <v>788.83299999999997</v>
      </c>
      <c r="F17">
        <f t="shared" ref="F17:F18" si="1">D17-B17</f>
        <v>-12</v>
      </c>
      <c r="G17">
        <f t="shared" ref="G17:G18" si="2">E17-C17</f>
        <v>121.33299999999997</v>
      </c>
    </row>
    <row r="18" spans="1:8" x14ac:dyDescent="0.6">
      <c r="B18">
        <v>954.16700000000003</v>
      </c>
      <c r="C18">
        <v>402.16699999999997</v>
      </c>
      <c r="D18">
        <v>938.16700000000003</v>
      </c>
      <c r="E18">
        <v>524.83299999999997</v>
      </c>
      <c r="F18">
        <f t="shared" si="1"/>
        <v>-16</v>
      </c>
      <c r="G18">
        <f t="shared" si="2"/>
        <v>122.666</v>
      </c>
    </row>
    <row r="19" spans="1:8" x14ac:dyDescent="0.6">
      <c r="F19">
        <f>AVERAGE(F16:F18)</f>
        <v>-13.61100000000001</v>
      </c>
      <c r="G19">
        <f>AVERAGE(G16:G18)</f>
        <v>120.05533333333331</v>
      </c>
      <c r="H19">
        <f>SQRT(G19^2+F19^2)</f>
        <v>120.82442792241051</v>
      </c>
    </row>
    <row r="20" spans="1:8" x14ac:dyDescent="0.6">
      <c r="F20">
        <f>_xlfn.STDEV.P(F16:F18)</f>
        <v>1.7231682061443161</v>
      </c>
      <c r="G20">
        <f>_xlfn.STDEV.P(G16:G18)</f>
        <v>2.8028050631862111</v>
      </c>
      <c r="H20">
        <f>SQRT(G20^2+F20^2)</f>
        <v>3.2901405576189116</v>
      </c>
    </row>
    <row r="23" spans="1:8" x14ac:dyDescent="0.6">
      <c r="A23" t="s">
        <v>8</v>
      </c>
    </row>
    <row r="24" spans="1:8" x14ac:dyDescent="0.6">
      <c r="B24">
        <v>677</v>
      </c>
      <c r="C24">
        <v>872</v>
      </c>
      <c r="D24">
        <v>688.83299999999997</v>
      </c>
      <c r="E24">
        <v>462.16699999999997</v>
      </c>
      <c r="F24">
        <f>D24-B24</f>
        <v>11.83299999999997</v>
      </c>
      <c r="G24">
        <f>E24-C24</f>
        <v>-409.83300000000003</v>
      </c>
    </row>
    <row r="25" spans="1:8" x14ac:dyDescent="0.6">
      <c r="B25">
        <v>278.16699999999997</v>
      </c>
      <c r="C25">
        <v>558.16700000000003</v>
      </c>
      <c r="D25">
        <v>307.5</v>
      </c>
      <c r="E25">
        <v>152.833</v>
      </c>
      <c r="F25">
        <f t="shared" ref="F25:G28" si="3">D25-B25</f>
        <v>29.333000000000027</v>
      </c>
      <c r="G25">
        <f t="shared" si="3"/>
        <v>-405.33400000000006</v>
      </c>
    </row>
    <row r="26" spans="1:8" x14ac:dyDescent="0.6">
      <c r="B26">
        <v>295.5</v>
      </c>
      <c r="C26">
        <v>802.16700000000003</v>
      </c>
      <c r="D26">
        <v>311.5</v>
      </c>
      <c r="E26">
        <v>402.16699999999997</v>
      </c>
      <c r="F26">
        <f t="shared" si="3"/>
        <v>16</v>
      </c>
      <c r="G26">
        <f t="shared" si="3"/>
        <v>-400.00000000000006</v>
      </c>
    </row>
    <row r="27" spans="1:8" x14ac:dyDescent="0.6">
      <c r="B27">
        <v>375.5</v>
      </c>
      <c r="C27">
        <v>635.5</v>
      </c>
      <c r="D27">
        <v>399.5</v>
      </c>
      <c r="E27">
        <v>224.833</v>
      </c>
      <c r="F27">
        <f t="shared" si="3"/>
        <v>24</v>
      </c>
      <c r="G27">
        <f t="shared" si="3"/>
        <v>-410.66700000000003</v>
      </c>
    </row>
    <row r="28" spans="1:8" x14ac:dyDescent="0.6">
      <c r="B28">
        <v>443.5</v>
      </c>
      <c r="C28">
        <v>595.5</v>
      </c>
      <c r="D28">
        <v>456.83300000000003</v>
      </c>
      <c r="E28">
        <v>191.5</v>
      </c>
      <c r="F28">
        <f t="shared" si="3"/>
        <v>13.333000000000027</v>
      </c>
      <c r="G28">
        <f t="shared" si="3"/>
        <v>-404</v>
      </c>
    </row>
    <row r="29" spans="1:8" x14ac:dyDescent="0.6">
      <c r="F29">
        <f>AVERAGE(F24:F28)</f>
        <v>18.899800000000006</v>
      </c>
      <c r="G29">
        <f>AVERAGE(G24:G28)</f>
        <v>-405.96680000000003</v>
      </c>
      <c r="H29">
        <f>SQRT(G29^2+F29^2)</f>
        <v>406.406502337598</v>
      </c>
    </row>
    <row r="30" spans="1:8" x14ac:dyDescent="0.6">
      <c r="F30">
        <f>_xlfn.STDEV.P(F24:F28)</f>
        <v>6.696289521817298</v>
      </c>
      <c r="G30">
        <f>_xlfn.STDEV.P(G24:G28)</f>
        <v>3.9220102702568163</v>
      </c>
      <c r="H30">
        <f>SQRT(G30^2+F30^2)</f>
        <v>7.7603130039966866</v>
      </c>
    </row>
    <row r="33" spans="1:9" x14ac:dyDescent="0.6">
      <c r="F33">
        <v>7.4802600000000004</v>
      </c>
      <c r="G33">
        <v>7.5253199999999998</v>
      </c>
      <c r="H33">
        <f>G33-F33</f>
        <v>4.5059999999999434E-2</v>
      </c>
      <c r="I33">
        <f>H33/H29</f>
        <v>1.1087421028162715E-4</v>
      </c>
    </row>
    <row r="36" spans="1:9" x14ac:dyDescent="0.6">
      <c r="A36" t="s">
        <v>9</v>
      </c>
    </row>
    <row r="37" spans="1:9" x14ac:dyDescent="0.6">
      <c r="B37">
        <v>855.5</v>
      </c>
      <c r="C37">
        <v>486.16699999999997</v>
      </c>
      <c r="D37">
        <v>1067.5</v>
      </c>
      <c r="E37">
        <v>488.83300000000003</v>
      </c>
      <c r="F37">
        <f>D37-B37</f>
        <v>212</v>
      </c>
      <c r="G37">
        <f>E37-C37</f>
        <v>2.6660000000000537</v>
      </c>
    </row>
    <row r="38" spans="1:9" x14ac:dyDescent="0.6">
      <c r="B38">
        <v>942.16700000000003</v>
      </c>
      <c r="C38">
        <v>603.5</v>
      </c>
      <c r="D38">
        <v>1163.5</v>
      </c>
      <c r="E38">
        <v>615.5</v>
      </c>
      <c r="F38">
        <f t="shared" ref="F38:F41" si="4">D38-B38</f>
        <v>221.33299999999997</v>
      </c>
      <c r="G38">
        <f t="shared" ref="G38:G41" si="5">E38-C38</f>
        <v>12</v>
      </c>
    </row>
    <row r="39" spans="1:9" x14ac:dyDescent="0.6">
      <c r="B39">
        <v>436.83300000000003</v>
      </c>
      <c r="C39">
        <v>558.16700000000003</v>
      </c>
      <c r="D39">
        <v>663.5</v>
      </c>
      <c r="E39">
        <v>567.5</v>
      </c>
      <c r="F39">
        <f t="shared" si="4"/>
        <v>226.66699999999997</v>
      </c>
      <c r="G39">
        <f t="shared" si="5"/>
        <v>9.33299999999997</v>
      </c>
    </row>
    <row r="40" spans="1:9" x14ac:dyDescent="0.6">
      <c r="B40">
        <v>706.16700000000003</v>
      </c>
      <c r="C40">
        <v>612.83299999999997</v>
      </c>
      <c r="D40">
        <v>924.83299999999997</v>
      </c>
      <c r="E40">
        <v>616.83299999999997</v>
      </c>
      <c r="F40">
        <f t="shared" si="4"/>
        <v>218.66599999999994</v>
      </c>
      <c r="G40">
        <f t="shared" si="5"/>
        <v>4</v>
      </c>
    </row>
    <row r="41" spans="1:9" x14ac:dyDescent="0.6">
      <c r="B41">
        <v>515.5</v>
      </c>
      <c r="C41">
        <v>762.16700000000003</v>
      </c>
      <c r="D41">
        <v>722.16700000000003</v>
      </c>
      <c r="E41">
        <v>759.5</v>
      </c>
      <c r="F41">
        <f t="shared" si="4"/>
        <v>206.66700000000003</v>
      </c>
      <c r="G41">
        <f t="shared" si="5"/>
        <v>-2.66700000000003</v>
      </c>
    </row>
    <row r="42" spans="1:9" x14ac:dyDescent="0.6">
      <c r="F42">
        <f>AVERAGE(F37:F41)</f>
        <v>217.06660000000002</v>
      </c>
      <c r="G42">
        <f>AVERAGE(G37:G41)</f>
        <v>5.0663999999999989</v>
      </c>
      <c r="H42">
        <f>SQRT(G42^2+F42^2)</f>
        <v>217.12571760277504</v>
      </c>
    </row>
    <row r="43" spans="1:9" x14ac:dyDescent="0.6">
      <c r="F43">
        <f>_xlfn.STDEV.P(F37:F41)</f>
        <v>7.0249561592937839</v>
      </c>
      <c r="G43">
        <f>_xlfn.STDEV.P(G37:G41)</f>
        <v>5.1571947645982874</v>
      </c>
      <c r="H43">
        <f>SQRT(G43^2+F43^2)</f>
        <v>8.7147384860361505</v>
      </c>
    </row>
    <row r="45" spans="1:9" x14ac:dyDescent="0.6">
      <c r="H45">
        <v>0.02</v>
      </c>
      <c r="I45">
        <f>H45/H42</f>
        <v>9.211253379293096E-5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C311-6C93-4C62-A1C5-CE3A2CB1F75B}">
  <dimension ref="A1:G9"/>
  <sheetViews>
    <sheetView workbookViewId="0">
      <selection activeCell="I22" sqref="I22"/>
    </sheetView>
  </sheetViews>
  <sheetFormatPr defaultRowHeight="16.899999999999999" x14ac:dyDescent="0.6"/>
  <sheetData>
    <row r="1" spans="1:7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6">
      <c r="A2">
        <v>1</v>
      </c>
      <c r="B2">
        <v>844</v>
      </c>
      <c r="C2">
        <v>347</v>
      </c>
      <c r="D2">
        <v>635.5</v>
      </c>
      <c r="E2">
        <v>359.5</v>
      </c>
      <c r="F2">
        <f t="shared" ref="F2:G6" si="0">D2-B2</f>
        <v>-208.5</v>
      </c>
      <c r="G2">
        <f t="shared" si="0"/>
        <v>12.5</v>
      </c>
    </row>
    <row r="3" spans="1:7" x14ac:dyDescent="0.6">
      <c r="A3">
        <v>2</v>
      </c>
      <c r="B3">
        <v>933.5</v>
      </c>
      <c r="C3">
        <v>414.5</v>
      </c>
      <c r="D3">
        <v>728.5</v>
      </c>
      <c r="E3">
        <v>422.5</v>
      </c>
      <c r="F3">
        <f t="shared" si="0"/>
        <v>-205</v>
      </c>
      <c r="G3">
        <f t="shared" si="0"/>
        <v>8</v>
      </c>
    </row>
    <row r="4" spans="1:7" x14ac:dyDescent="0.6">
      <c r="A4">
        <v>3</v>
      </c>
      <c r="B4">
        <v>624.5</v>
      </c>
      <c r="C4">
        <v>542.5</v>
      </c>
      <c r="D4">
        <v>413.5</v>
      </c>
      <c r="E4">
        <v>546.5</v>
      </c>
      <c r="F4">
        <f t="shared" si="0"/>
        <v>-211</v>
      </c>
      <c r="G4">
        <f t="shared" si="0"/>
        <v>4</v>
      </c>
    </row>
    <row r="5" spans="1:7" x14ac:dyDescent="0.6">
      <c r="A5">
        <v>4</v>
      </c>
      <c r="B5">
        <v>418.5</v>
      </c>
      <c r="C5">
        <v>834.5</v>
      </c>
      <c r="D5">
        <v>197.5</v>
      </c>
      <c r="E5">
        <v>828.5</v>
      </c>
      <c r="F5">
        <f t="shared" si="0"/>
        <v>-221</v>
      </c>
      <c r="G5">
        <f t="shared" si="0"/>
        <v>-6</v>
      </c>
    </row>
    <row r="6" spans="1:7" x14ac:dyDescent="0.6">
      <c r="A6">
        <v>5</v>
      </c>
      <c r="B6">
        <v>601.5</v>
      </c>
      <c r="C6">
        <v>948.5</v>
      </c>
      <c r="D6">
        <v>397.5</v>
      </c>
      <c r="E6">
        <v>954.5</v>
      </c>
      <c r="F6">
        <f t="shared" si="0"/>
        <v>-204</v>
      </c>
      <c r="G6">
        <f t="shared" si="0"/>
        <v>6</v>
      </c>
    </row>
    <row r="8" spans="1:7" x14ac:dyDescent="0.6">
      <c r="F8">
        <f>-AVERAGE(F2:F6)</f>
        <v>209.9</v>
      </c>
      <c r="G8">
        <f>-AVERAGE(G2:G6)</f>
        <v>-4.9000000000000004</v>
      </c>
    </row>
    <row r="9" spans="1:7" x14ac:dyDescent="0.6">
      <c r="F9">
        <f>_xlfn.STDEV.P(F2:F6)</f>
        <v>6.0860496218811759</v>
      </c>
      <c r="G9">
        <f>_xlfn.STDEV.P(G2:G6)</f>
        <v>6.1351446600711874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Yjog</vt:lpstr>
      <vt:lpstr>Xjog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2023-04-30T14:50:29Z</dcterms:created>
  <dcterms:modified xsi:type="dcterms:W3CDTF">2023-05-08T04:46:44Z</dcterms:modified>
</cp:coreProperties>
</file>