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da\work\1701_keisan\"/>
    </mc:Choice>
  </mc:AlternateContent>
  <bookViews>
    <workbookView xWindow="600" yWindow="420" windowWidth="19320" windowHeight="11805"/>
  </bookViews>
  <sheets>
    <sheet name="入力マップ_変更後" sheetId="4" r:id="rId1"/>
    <sheet name="入力マップ_変更前" sheetId="1" r:id="rId2"/>
    <sheet name="性能" sheetId="3" r:id="rId3"/>
    <sheet name="Sheet1" sheetId="2" r:id="rId4"/>
  </sheets>
  <calcPr calcId="162913"/>
</workbook>
</file>

<file path=xl/calcChain.xml><?xml version="1.0" encoding="utf-8"?>
<calcChain xmlns="http://schemas.openxmlformats.org/spreadsheetml/2006/main">
  <c r="B42" i="4" l="1"/>
  <c r="C56" i="4"/>
  <c r="D56" i="4"/>
  <c r="E56" i="4"/>
  <c r="F56" i="4"/>
  <c r="G56" i="4"/>
  <c r="H56" i="4"/>
  <c r="I56" i="4"/>
  <c r="J56" i="4"/>
  <c r="K56" i="4"/>
  <c r="L56" i="4"/>
  <c r="M56" i="4"/>
  <c r="N56" i="4"/>
  <c r="C57" i="4"/>
  <c r="D57" i="4"/>
  <c r="E57" i="4"/>
  <c r="F57" i="4"/>
  <c r="G57" i="4"/>
  <c r="H57" i="4"/>
  <c r="I57" i="4"/>
  <c r="J57" i="4"/>
  <c r="K57" i="4"/>
  <c r="L57" i="4"/>
  <c r="M57" i="4"/>
  <c r="N57" i="4"/>
  <c r="C58" i="4"/>
  <c r="D58" i="4"/>
  <c r="E58" i="4"/>
  <c r="F58" i="4"/>
  <c r="G58" i="4"/>
  <c r="H58" i="4"/>
  <c r="I58" i="4"/>
  <c r="J58" i="4"/>
  <c r="K58" i="4"/>
  <c r="L58" i="4"/>
  <c r="M58" i="4"/>
  <c r="N58" i="4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K60" i="4"/>
  <c r="L60" i="4"/>
  <c r="M60" i="4"/>
  <c r="N60" i="4"/>
  <c r="C61" i="4"/>
  <c r="D61" i="4"/>
  <c r="E61" i="4"/>
  <c r="F61" i="4"/>
  <c r="G61" i="4"/>
  <c r="H61" i="4"/>
  <c r="I61" i="4"/>
  <c r="J61" i="4"/>
  <c r="K61" i="4"/>
  <c r="L61" i="4"/>
  <c r="M61" i="4"/>
  <c r="N61" i="4"/>
  <c r="C62" i="4"/>
  <c r="D62" i="4"/>
  <c r="E62" i="4"/>
  <c r="F62" i="4"/>
  <c r="G62" i="4"/>
  <c r="H62" i="4"/>
  <c r="I62" i="4"/>
  <c r="J62" i="4"/>
  <c r="K62" i="4"/>
  <c r="L62" i="4"/>
  <c r="M62" i="4"/>
  <c r="N62" i="4"/>
  <c r="C55" i="4"/>
  <c r="D55" i="4"/>
  <c r="E55" i="4"/>
  <c r="F55" i="4"/>
  <c r="G55" i="4"/>
  <c r="H55" i="4"/>
  <c r="I55" i="4"/>
  <c r="J55" i="4"/>
  <c r="K55" i="4"/>
  <c r="L55" i="4"/>
  <c r="M55" i="4"/>
  <c r="N55" i="4"/>
  <c r="N51" i="4"/>
  <c r="G51" i="4"/>
  <c r="F51" i="4"/>
  <c r="M50" i="4"/>
  <c r="L50" i="4"/>
  <c r="I50" i="4"/>
  <c r="H50" i="4"/>
  <c r="G50" i="4"/>
  <c r="E50" i="4"/>
  <c r="D50" i="4"/>
  <c r="C50" i="4"/>
  <c r="M49" i="4"/>
  <c r="I49" i="4"/>
  <c r="H49" i="4"/>
  <c r="E49" i="4"/>
  <c r="M48" i="4"/>
  <c r="K48" i="4"/>
  <c r="I48" i="4"/>
  <c r="G48" i="4"/>
  <c r="F48" i="4"/>
  <c r="E48" i="4"/>
  <c r="N47" i="4"/>
  <c r="H47" i="4"/>
  <c r="D47" i="4"/>
  <c r="C47" i="4"/>
  <c r="M46" i="4"/>
  <c r="L46" i="4"/>
  <c r="K46" i="4"/>
  <c r="I46" i="4"/>
  <c r="H46" i="4"/>
  <c r="G46" i="4"/>
  <c r="E46" i="4"/>
  <c r="M45" i="4"/>
  <c r="I45" i="4"/>
  <c r="H45" i="4"/>
  <c r="E45" i="4"/>
  <c r="D45" i="4"/>
  <c r="B45" i="4"/>
  <c r="B56" i="4" s="1"/>
  <c r="M44" i="4"/>
  <c r="K44" i="4"/>
  <c r="J44" i="4"/>
  <c r="I44" i="4"/>
  <c r="E44" i="4"/>
  <c r="N42" i="4"/>
  <c r="M42" i="4"/>
  <c r="M51" i="4" s="1"/>
  <c r="L42" i="4"/>
  <c r="K42" i="4"/>
  <c r="J42" i="4"/>
  <c r="I42" i="4"/>
  <c r="I51" i="4" s="1"/>
  <c r="H42" i="4"/>
  <c r="G42" i="4"/>
  <c r="F42" i="4"/>
  <c r="E42" i="4"/>
  <c r="E51" i="4" s="1"/>
  <c r="D42" i="4"/>
  <c r="C42" i="4"/>
  <c r="B50" i="4" l="1"/>
  <c r="B61" i="4" s="1"/>
  <c r="B46" i="4"/>
  <c r="B57" i="4" s="1"/>
  <c r="B49" i="4"/>
  <c r="B60" i="4" s="1"/>
  <c r="F50" i="4"/>
  <c r="F46" i="4"/>
  <c r="F49" i="4"/>
  <c r="J50" i="4"/>
  <c r="J46" i="4"/>
  <c r="J49" i="4"/>
  <c r="N50" i="4"/>
  <c r="N46" i="4"/>
  <c r="N49" i="4"/>
  <c r="F44" i="4"/>
  <c r="N45" i="4"/>
  <c r="J47" i="4"/>
  <c r="B48" i="4"/>
  <c r="B59" i="4" s="1"/>
  <c r="C49" i="4"/>
  <c r="C45" i="4"/>
  <c r="G49" i="4"/>
  <c r="G45" i="4"/>
  <c r="K49" i="4"/>
  <c r="K45" i="4"/>
  <c r="B44" i="4"/>
  <c r="B55" i="4" s="1"/>
  <c r="G44" i="4"/>
  <c r="J45" i="4"/>
  <c r="C46" i="4"/>
  <c r="F47" i="4"/>
  <c r="K47" i="4"/>
  <c r="C48" i="4"/>
  <c r="N48" i="4"/>
  <c r="B51" i="4"/>
  <c r="B62" i="4" s="1"/>
  <c r="J51" i="4"/>
  <c r="D48" i="4"/>
  <c r="D44" i="4"/>
  <c r="D51" i="4"/>
  <c r="H48" i="4"/>
  <c r="H44" i="4"/>
  <c r="H51" i="4"/>
  <c r="L48" i="4"/>
  <c r="L44" i="4"/>
  <c r="L51" i="4"/>
  <c r="C44" i="4"/>
  <c r="N44" i="4"/>
  <c r="F45" i="4"/>
  <c r="L45" i="4"/>
  <c r="D46" i="4"/>
  <c r="B47" i="4"/>
  <c r="B58" i="4" s="1"/>
  <c r="G47" i="4"/>
  <c r="L47" i="4"/>
  <c r="J48" i="4"/>
  <c r="D49" i="4"/>
  <c r="L49" i="4"/>
  <c r="K50" i="4"/>
  <c r="C51" i="4"/>
  <c r="K51" i="4"/>
  <c r="E47" i="4"/>
  <c r="I47" i="4"/>
  <c r="M47" i="4"/>
  <c r="S26" i="2"/>
  <c r="T26" i="2"/>
  <c r="U26" i="2"/>
  <c r="V26" i="2"/>
  <c r="W26" i="2" s="1"/>
  <c r="X26" i="2" s="1"/>
  <c r="Y26" i="2" s="1"/>
  <c r="Z26" i="2" s="1"/>
  <c r="S27" i="2"/>
  <c r="T27" i="2"/>
  <c r="U27" i="2"/>
  <c r="V27" i="2"/>
  <c r="W27" i="2" s="1"/>
  <c r="X27" i="2" s="1"/>
  <c r="Y27" i="2" s="1"/>
  <c r="Z27" i="2" s="1"/>
  <c r="S28" i="2"/>
  <c r="T28" i="2"/>
  <c r="U28" i="2"/>
  <c r="V28" i="2"/>
  <c r="W28" i="2" s="1"/>
  <c r="X28" i="2" s="1"/>
  <c r="Y28" i="2" s="1"/>
  <c r="Z28" i="2" s="1"/>
  <c r="S29" i="2"/>
  <c r="T29" i="2"/>
  <c r="U29" i="2"/>
  <c r="V29" i="2"/>
  <c r="W29" i="2" s="1"/>
  <c r="X29" i="2" s="1"/>
  <c r="Y29" i="2" s="1"/>
  <c r="Z29" i="2" s="1"/>
  <c r="S30" i="2"/>
  <c r="T30" i="2"/>
  <c r="U30" i="2"/>
  <c r="V30" i="2"/>
  <c r="W30" i="2" s="1"/>
  <c r="X30" i="2" s="1"/>
  <c r="Y30" i="2" s="1"/>
  <c r="Z30" i="2" s="1"/>
  <c r="S31" i="2"/>
  <c r="T31" i="2"/>
  <c r="U31" i="2"/>
  <c r="V31" i="2"/>
  <c r="W31" i="2" s="1"/>
  <c r="X31" i="2" s="1"/>
  <c r="Y31" i="2" s="1"/>
  <c r="Z31" i="2" s="1"/>
  <c r="S32" i="2"/>
  <c r="T32" i="2"/>
  <c r="U32" i="2"/>
  <c r="V32" i="2"/>
  <c r="W32" i="2" s="1"/>
  <c r="X32" i="2" s="1"/>
  <c r="Y32" i="2" s="1"/>
  <c r="Z32" i="2" s="1"/>
  <c r="U25" i="2"/>
  <c r="V25" i="2"/>
  <c r="W25" i="2"/>
  <c r="X25" i="2"/>
  <c r="Y25" i="2" s="1"/>
  <c r="Z25" i="2" s="1"/>
  <c r="T25" i="2"/>
  <c r="S25" i="2"/>
  <c r="S61" i="2"/>
  <c r="F28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D25" i="2"/>
  <c r="E25" i="2"/>
  <c r="F25" i="2"/>
  <c r="G25" i="2"/>
  <c r="H25" i="2"/>
  <c r="I25" i="2"/>
  <c r="C25" i="2"/>
  <c r="S64" i="2"/>
  <c r="S65" i="2"/>
  <c r="T65" i="2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B61" i="2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C61" i="2"/>
  <c r="D61" i="2"/>
  <c r="E61" i="2"/>
  <c r="F61" i="2"/>
  <c r="G61" i="2"/>
  <c r="H61" i="2"/>
  <c r="I61" i="2"/>
  <c r="J61" i="2"/>
  <c r="K61" i="2"/>
  <c r="L61" i="2"/>
  <c r="M61" i="2"/>
  <c r="N61" i="2"/>
  <c r="B62" i="2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C62" i="2"/>
  <c r="D62" i="2"/>
  <c r="E62" i="2"/>
  <c r="F62" i="2"/>
  <c r="G62" i="2"/>
  <c r="H62" i="2"/>
  <c r="I62" i="2"/>
  <c r="J62" i="2"/>
  <c r="K62" i="2"/>
  <c r="L62" i="2"/>
  <c r="M62" i="2"/>
  <c r="N62" i="2"/>
  <c r="B63" i="2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C63" i="2"/>
  <c r="D63" i="2"/>
  <c r="E63" i="2"/>
  <c r="F63" i="2"/>
  <c r="G63" i="2"/>
  <c r="H63" i="2"/>
  <c r="I63" i="2"/>
  <c r="J63" i="2"/>
  <c r="K63" i="2"/>
  <c r="L63" i="2"/>
  <c r="M63" i="2"/>
  <c r="N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B66" i="2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C66" i="2"/>
  <c r="D66" i="2"/>
  <c r="E66" i="2"/>
  <c r="F66" i="2"/>
  <c r="G66" i="2"/>
  <c r="H66" i="2"/>
  <c r="I66" i="2"/>
  <c r="J66" i="2"/>
  <c r="K66" i="2"/>
  <c r="L66" i="2"/>
  <c r="M66" i="2"/>
  <c r="N66" i="2"/>
  <c r="B67" i="2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C67" i="2"/>
  <c r="D67" i="2"/>
  <c r="E67" i="2"/>
  <c r="F67" i="2"/>
  <c r="G67" i="2"/>
  <c r="H67" i="2"/>
  <c r="I67" i="2"/>
  <c r="J67" i="2"/>
  <c r="K67" i="2"/>
  <c r="L67" i="2"/>
  <c r="M67" i="2"/>
  <c r="N67" i="2"/>
  <c r="C60" i="2"/>
  <c r="D60" i="2"/>
  <c r="E60" i="2"/>
  <c r="F60" i="2"/>
  <c r="G60" i="2"/>
  <c r="H60" i="2"/>
  <c r="I60" i="2"/>
  <c r="J60" i="2"/>
  <c r="K60" i="2"/>
  <c r="L60" i="2"/>
  <c r="M60" i="2"/>
  <c r="N60" i="2"/>
  <c r="B60" i="2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T64" i="2" l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AE64" i="2" s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C49" i="1"/>
  <c r="D49" i="1"/>
  <c r="E49" i="1"/>
  <c r="F49" i="1"/>
  <c r="G49" i="1"/>
  <c r="H49" i="1"/>
  <c r="I49" i="1"/>
  <c r="J49" i="1"/>
  <c r="K49" i="1"/>
  <c r="L49" i="1"/>
  <c r="M49" i="1"/>
  <c r="N49" i="1"/>
  <c r="B4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C38" i="1"/>
  <c r="D38" i="1"/>
  <c r="E38" i="1"/>
  <c r="F38" i="1"/>
  <c r="G38" i="1"/>
  <c r="H38" i="1"/>
  <c r="I38" i="1"/>
  <c r="J38" i="1"/>
  <c r="K38" i="1"/>
  <c r="L38" i="1"/>
  <c r="M38" i="1"/>
  <c r="N38" i="1"/>
  <c r="B38" i="1"/>
  <c r="C36" i="1"/>
  <c r="D36" i="1"/>
  <c r="E36" i="1"/>
  <c r="F36" i="1"/>
  <c r="G36" i="1"/>
  <c r="H36" i="1"/>
  <c r="I36" i="1"/>
  <c r="J36" i="1"/>
  <c r="K36" i="1"/>
  <c r="L36" i="1"/>
  <c r="M36" i="1"/>
  <c r="N36" i="1"/>
  <c r="B36" i="1"/>
  <c r="I5" i="2" l="1"/>
  <c r="J15" i="2"/>
  <c r="J25" i="2" s="1"/>
</calcChain>
</file>

<file path=xl/sharedStrings.xml><?xml version="1.0" encoding="utf-8"?>
<sst xmlns="http://schemas.openxmlformats.org/spreadsheetml/2006/main" count="36" uniqueCount="23">
  <si>
    <t>g/kWh</t>
    <phoneticPr fontId="18"/>
  </si>
  <si>
    <t>ENG_PNT_rpm</t>
  </si>
  <si>
    <t>ENG_PLT_throttle</t>
  </si>
  <si>
    <t>ENG_PLT_trq_Nm</t>
  </si>
  <si>
    <t>rpm</t>
    <phoneticPr fontId="18"/>
  </si>
  <si>
    <t>%</t>
    <phoneticPr fontId="18"/>
  </si>
  <si>
    <t>ENG_PLT_FuelCon_gps</t>
  </si>
  <si>
    <t>ENG_PLT_FuelCon_pri_rpm</t>
  </si>
  <si>
    <t>ENG_PLT_FuelCon_pri_trq_Nm</t>
  </si>
  <si>
    <t>エンジン軸トルクマップ[Nm]  入力1: エンジン回転数[rpm]   入力2: アクセル開度[%]</t>
    <rPh sb="17" eb="19">
      <t>ニュウリョク</t>
    </rPh>
    <rPh sb="26" eb="29">
      <t>カイテンスウ</t>
    </rPh>
    <rPh sb="37" eb="39">
      <t>ニュウリョク</t>
    </rPh>
    <rPh sb="46" eb="48">
      <t>カイド</t>
    </rPh>
    <phoneticPr fontId="18"/>
  </si>
  <si>
    <t>燃料消費率マップ[g/sec]   入力1: エンジン軸トルク[Nm]  入力2: エンジン回転数[rpm]</t>
    <phoneticPr fontId="18"/>
  </si>
  <si>
    <t>g/kWh</t>
    <phoneticPr fontId="18"/>
  </si>
  <si>
    <t>トルクとエンジン回転数から運動量[kW]を算出 Nm*rpm/60*2*PI()/1000 = kW</t>
    <phoneticPr fontId="18"/>
  </si>
  <si>
    <t>% プライマリ目標回転数テーブル　-x スロットルバルブ開度 [deg]</t>
  </si>
  <si>
    <t xml:space="preserve">TM_CNT_CVTpritgt_TVO = [0.0 ,5.0 ,10.0 ,20.0 ,30.0 ,40.0 ,50.0 ,60.0 ,80.0]; </t>
  </si>
  <si>
    <t>% プライマリ目標回転数テーブル [rpm]</t>
  </si>
  <si>
    <t xml:space="preserve">TM_CNT_CVTpritgt_rpm = [600.0 ,1462.5 ,2250.0 ,3600.0 ,4650.0 ,5400.0 ,5850.0 ,6000.0 ,6000.0]; </t>
  </si>
  <si>
    <t>※現状2lエンジン</t>
    <rPh sb="1" eb="3">
      <t>ゲンジョウ</t>
    </rPh>
    <phoneticPr fontId="18"/>
  </si>
  <si>
    <t>車速誤差</t>
    <rPh sb="0" eb="2">
      <t>シャソク</t>
    </rPh>
    <rPh sb="2" eb="4">
      <t>ゴサ</t>
    </rPh>
    <phoneticPr fontId="18"/>
  </si>
  <si>
    <t>黄：目標車速</t>
    <rPh sb="0" eb="1">
      <t>キ</t>
    </rPh>
    <rPh sb="2" eb="4">
      <t>モクヒョウ</t>
    </rPh>
    <rPh sb="4" eb="6">
      <t>シャソク</t>
    </rPh>
    <phoneticPr fontId="18"/>
  </si>
  <si>
    <t>紫：実車速</t>
    <rPh sb="0" eb="1">
      <t>ムラサキ</t>
    </rPh>
    <rPh sb="2" eb="3">
      <t>ジツ</t>
    </rPh>
    <rPh sb="3" eb="5">
      <t>シャソク</t>
    </rPh>
    <phoneticPr fontId="18"/>
  </si>
  <si>
    <t>燃費</t>
    <rPh sb="0" eb="2">
      <t>ネンピ</t>
    </rPh>
    <phoneticPr fontId="18"/>
  </si>
  <si>
    <t>※1.5Lエンジン相当</t>
    <rPh sb="9" eb="11">
      <t>ソウトウ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</si>
</sst>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1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アクセル開度によるエンジン仕様</a:t>
            </a:r>
            <a:endParaRPr lang="en-US" altLang="ja-JP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入力マップ_変更後!$B$9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入力マップ_変更後!$A$10:$A$17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入力マップ_変更後!$B$10:$B$17</c:f>
              <c:numCache>
                <c:formatCode>General</c:formatCode>
                <c:ptCount val="8"/>
                <c:pt idx="0">
                  <c:v>-3.75</c:v>
                </c:pt>
                <c:pt idx="1">
                  <c:v>-7.5</c:v>
                </c:pt>
                <c:pt idx="2">
                  <c:v>-11.25</c:v>
                </c:pt>
                <c:pt idx="3">
                  <c:v>-15</c:v>
                </c:pt>
                <c:pt idx="4">
                  <c:v>-18.75</c:v>
                </c:pt>
                <c:pt idx="5">
                  <c:v>-22.5</c:v>
                </c:pt>
                <c:pt idx="6">
                  <c:v>-26.25</c:v>
                </c:pt>
                <c:pt idx="7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40BC-A35C-B2256CA0C382}"/>
            </c:ext>
          </c:extLst>
        </c:ser>
        <c:ser>
          <c:idx val="1"/>
          <c:order val="1"/>
          <c:tx>
            <c:strRef>
              <c:f>入力マップ_変更後!$C$9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入力マップ_変更後!$A$10:$A$17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入力マップ_変更後!$C$10:$C$17</c:f>
              <c:numCache>
                <c:formatCode>General</c:formatCode>
                <c:ptCount val="8"/>
                <c:pt idx="0">
                  <c:v>35.25</c:v>
                </c:pt>
                <c:pt idx="1">
                  <c:v>43.650000000000006</c:v>
                </c:pt>
                <c:pt idx="2">
                  <c:v>18.375</c:v>
                </c:pt>
                <c:pt idx="3">
                  <c:v>0</c:v>
                </c:pt>
                <c:pt idx="4">
                  <c:v>-3.75</c:v>
                </c:pt>
                <c:pt idx="5">
                  <c:v>-7.5</c:v>
                </c:pt>
                <c:pt idx="6">
                  <c:v>-11.25</c:v>
                </c:pt>
                <c:pt idx="7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F-40BC-A35C-B2256CA0C382}"/>
            </c:ext>
          </c:extLst>
        </c:ser>
        <c:ser>
          <c:idx val="2"/>
          <c:order val="2"/>
          <c:tx>
            <c:strRef>
              <c:f>入力マップ_変更後!$D$9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入力マップ_変更後!$A$10:$A$17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入力マップ_変更後!$D$10:$D$17</c:f>
              <c:numCache>
                <c:formatCode>General</c:formatCode>
                <c:ptCount val="8"/>
                <c:pt idx="0">
                  <c:v>70.5</c:v>
                </c:pt>
                <c:pt idx="1">
                  <c:v>78.974999999999994</c:v>
                </c:pt>
                <c:pt idx="2">
                  <c:v>65.775000000000006</c:v>
                </c:pt>
                <c:pt idx="3">
                  <c:v>39.900000000000006</c:v>
                </c:pt>
                <c:pt idx="4">
                  <c:v>25.200000000000003</c:v>
                </c:pt>
                <c:pt idx="5">
                  <c:v>14.174999999999999</c:v>
                </c:pt>
                <c:pt idx="6">
                  <c:v>3.9749999999999996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F-40BC-A35C-B2256CA0C382}"/>
            </c:ext>
          </c:extLst>
        </c:ser>
        <c:ser>
          <c:idx val="3"/>
          <c:order val="3"/>
          <c:tx>
            <c:strRef>
              <c:f>入力マップ_変更後!$E$9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入力マップ_変更後!$A$10:$A$17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入力マップ_変更後!$E$10:$E$17</c:f>
              <c:numCache>
                <c:formatCode>General</c:formatCode>
                <c:ptCount val="8"/>
                <c:pt idx="0">
                  <c:v>87</c:v>
                </c:pt>
                <c:pt idx="1">
                  <c:v>99.975000000000009</c:v>
                </c:pt>
                <c:pt idx="2">
                  <c:v>115.72500000000001</c:v>
                </c:pt>
                <c:pt idx="3">
                  <c:v>105.60000000000001</c:v>
                </c:pt>
                <c:pt idx="4">
                  <c:v>94.125</c:v>
                </c:pt>
                <c:pt idx="5">
                  <c:v>77.625</c:v>
                </c:pt>
                <c:pt idx="6">
                  <c:v>55.425000000000004</c:v>
                </c:pt>
                <c:pt idx="7">
                  <c:v>47.400000000000006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F-40BC-A35C-B2256CA0C382}"/>
            </c:ext>
          </c:extLst>
        </c:ser>
        <c:ser>
          <c:idx val="4"/>
          <c:order val="4"/>
          <c:tx>
            <c:strRef>
              <c:f>入力マップ_変更後!$F$9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入力マップ_変更後!$A$10:$A$17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入力マップ_変更後!$F$10:$F$17</c:f>
              <c:numCache>
                <c:formatCode>General</c:formatCode>
                <c:ptCount val="8"/>
                <c:pt idx="0">
                  <c:v>87</c:v>
                </c:pt>
                <c:pt idx="1">
                  <c:v>101.02499999999999</c:v>
                </c:pt>
                <c:pt idx="2">
                  <c:v>126.44999999999999</c:v>
                </c:pt>
                <c:pt idx="3">
                  <c:v>127.125</c:v>
                </c:pt>
                <c:pt idx="4">
                  <c:v>125.85000000000001</c:v>
                </c:pt>
                <c:pt idx="5">
                  <c:v>116.69999999999999</c:v>
                </c:pt>
                <c:pt idx="6">
                  <c:v>90.9</c:v>
                </c:pt>
                <c:pt idx="7">
                  <c:v>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F-40BC-A35C-B2256CA0C382}"/>
            </c:ext>
          </c:extLst>
        </c:ser>
        <c:ser>
          <c:idx val="5"/>
          <c:order val="5"/>
          <c:tx>
            <c:strRef>
              <c:f>入力マップ_変更後!$G$9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xVal>
            <c:numRef>
              <c:f>入力マップ_変更後!$A$10:$A$17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入力マップ_変更後!$G$10:$G$17</c:f>
              <c:numCache>
                <c:formatCode>General</c:formatCode>
                <c:ptCount val="8"/>
                <c:pt idx="0">
                  <c:v>87</c:v>
                </c:pt>
                <c:pt idx="1">
                  <c:v>101.625</c:v>
                </c:pt>
                <c:pt idx="2">
                  <c:v>130.875</c:v>
                </c:pt>
                <c:pt idx="3">
                  <c:v>134.47500000000002</c:v>
                </c:pt>
                <c:pt idx="4">
                  <c:v>135.44999999999999</c:v>
                </c:pt>
                <c:pt idx="5">
                  <c:v>126.89999999999999</c:v>
                </c:pt>
                <c:pt idx="6">
                  <c:v>103.875</c:v>
                </c:pt>
                <c:pt idx="7">
                  <c:v>95.25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BF-40BC-A35C-B2256CA0C382}"/>
            </c:ext>
          </c:extLst>
        </c:ser>
        <c:ser>
          <c:idx val="6"/>
          <c:order val="6"/>
          <c:tx>
            <c:strRef>
              <c:f>入力マップ_変更後!$H$9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入力マップ_変更後!$A$10:$A$17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入力マップ_変更後!$H$10:$H$17</c:f>
              <c:numCache>
                <c:formatCode>General</c:formatCode>
                <c:ptCount val="8"/>
                <c:pt idx="0">
                  <c:v>87</c:v>
                </c:pt>
                <c:pt idx="1">
                  <c:v>102.14999999999999</c:v>
                </c:pt>
                <c:pt idx="2">
                  <c:v>131.55000000000001</c:v>
                </c:pt>
                <c:pt idx="3">
                  <c:v>136.35000000000002</c:v>
                </c:pt>
                <c:pt idx="4">
                  <c:v>139.64999999999998</c:v>
                </c:pt>
                <c:pt idx="5">
                  <c:v>136.5</c:v>
                </c:pt>
                <c:pt idx="6">
                  <c:v>113.32499999999999</c:v>
                </c:pt>
                <c:pt idx="7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BF-40BC-A35C-B2256CA0C382}"/>
            </c:ext>
          </c:extLst>
        </c:ser>
        <c:ser>
          <c:idx val="7"/>
          <c:order val="7"/>
          <c:tx>
            <c:strRef>
              <c:f>入力マップ_変更後!$I$9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入力マップ_変更後!$A$10:$A$17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入力マップ_変更後!$I$10:$I$17</c:f>
              <c:numCache>
                <c:formatCode>General</c:formatCode>
                <c:ptCount val="8"/>
                <c:pt idx="0">
                  <c:v>87</c:v>
                </c:pt>
                <c:pt idx="1">
                  <c:v>104.92500000000001</c:v>
                </c:pt>
                <c:pt idx="2">
                  <c:v>133.42500000000001</c:v>
                </c:pt>
                <c:pt idx="3">
                  <c:v>140.625</c:v>
                </c:pt>
                <c:pt idx="4">
                  <c:v>143.25</c:v>
                </c:pt>
                <c:pt idx="5">
                  <c:v>145.57499999999999</c:v>
                </c:pt>
                <c:pt idx="6">
                  <c:v>121.35000000000001</c:v>
                </c:pt>
                <c:pt idx="7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BF-40BC-A35C-B2256CA0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14016"/>
        <c:axId val="459714408"/>
      </c:scatterChart>
      <c:valAx>
        <c:axId val="4597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エンジン回転数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59714408"/>
        <c:crosses val="autoZero"/>
        <c:crossBetween val="midCat"/>
      </c:valAx>
      <c:valAx>
        <c:axId val="459714408"/>
        <c:scaling>
          <c:orientation val="minMax"/>
          <c:max val="200"/>
          <c:min val="-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軸トルク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5971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入力マップ_変更後!$A$55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入力マップ_変更後!$B$54:$N$54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入力マップ_変更後!$B$55:$N$55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C-44C9-A8BC-8854399AF591}"/>
            </c:ext>
          </c:extLst>
        </c:ser>
        <c:ser>
          <c:idx val="1"/>
          <c:order val="1"/>
          <c:tx>
            <c:strRef>
              <c:f>入力マップ_変更後!$A$56</c:f>
              <c:strCache>
                <c:ptCount val="1"/>
                <c:pt idx="0">
                  <c:v>22.5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入力マップ_変更後!$B$54:$N$54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入力マップ_変更後!$B$56:$N$56</c:f>
              <c:numCache>
                <c:formatCode>General</c:formatCode>
                <c:ptCount val="13"/>
                <c:pt idx="0">
                  <c:v>458.36623610465858</c:v>
                </c:pt>
                <c:pt idx="1">
                  <c:v>401.07045659157615</c:v>
                </c:pt>
                <c:pt idx="2">
                  <c:v>397.2507379573708</c:v>
                </c:pt>
                <c:pt idx="3">
                  <c:v>401.07045659157615</c:v>
                </c:pt>
                <c:pt idx="4">
                  <c:v>398.77862541105293</c:v>
                </c:pt>
                <c:pt idx="5">
                  <c:v>401.07045659157632</c:v>
                </c:pt>
                <c:pt idx="6">
                  <c:v>399.43343431977382</c:v>
                </c:pt>
                <c:pt idx="7">
                  <c:v>401.07045659157615</c:v>
                </c:pt>
                <c:pt idx="8">
                  <c:v>399.79721704684107</c:v>
                </c:pt>
                <c:pt idx="9">
                  <c:v>401.07045659157626</c:v>
                </c:pt>
                <c:pt idx="10">
                  <c:v>400.02871514588384</c:v>
                </c:pt>
                <c:pt idx="11">
                  <c:v>399.1605972744735</c:v>
                </c:pt>
                <c:pt idx="12">
                  <c:v>500.67696559124244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C-44C9-A8BC-8854399AF591}"/>
            </c:ext>
          </c:extLst>
        </c:ser>
        <c:ser>
          <c:idx val="2"/>
          <c:order val="2"/>
          <c:tx>
            <c:strRef>
              <c:f>入力マップ_変更後!$A$57</c:f>
              <c:strCache>
                <c:ptCount val="1"/>
                <c:pt idx="0">
                  <c:v>45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入力マップ_変更後!$B$54:$N$54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入力マップ_変更後!$B$57:$N$57</c:f>
              <c:numCache>
                <c:formatCode>General</c:formatCode>
                <c:ptCount val="13"/>
                <c:pt idx="0">
                  <c:v>343.77467707849388</c:v>
                </c:pt>
                <c:pt idx="1">
                  <c:v>280.74931961410334</c:v>
                </c:pt>
                <c:pt idx="2">
                  <c:v>278.83946029700058</c:v>
                </c:pt>
                <c:pt idx="3">
                  <c:v>280.74931961410334</c:v>
                </c:pt>
                <c:pt idx="4">
                  <c:v>279.60340402384173</c:v>
                </c:pt>
                <c:pt idx="5">
                  <c:v>280.7493196141034</c:v>
                </c:pt>
                <c:pt idx="6">
                  <c:v>279.93080847820215</c:v>
                </c:pt>
                <c:pt idx="7">
                  <c:v>279.31692512627626</c:v>
                </c:pt>
                <c:pt idx="8">
                  <c:v>280.11269984173583</c:v>
                </c:pt>
                <c:pt idx="9">
                  <c:v>279.60340402384173</c:v>
                </c:pt>
                <c:pt idx="10">
                  <c:v>300.02153635941289</c:v>
                </c:pt>
                <c:pt idx="11">
                  <c:v>350.4591846883535</c:v>
                </c:pt>
                <c:pt idx="12">
                  <c:v>400.18898306060584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C-44C9-A8BC-8854399AF591}"/>
            </c:ext>
          </c:extLst>
        </c:ser>
        <c:ser>
          <c:idx val="3"/>
          <c:order val="3"/>
          <c:tx>
            <c:strRef>
              <c:f>入力マップ_変更後!$A$58</c:f>
              <c:strCache>
                <c:ptCount val="1"/>
                <c:pt idx="0">
                  <c:v>67.5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入力マップ_変更後!$B$54:$N$54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入力マップ_変更後!$B$58:$N$58</c:f>
              <c:numCache>
                <c:formatCode>General</c:formatCode>
                <c:ptCount val="13"/>
                <c:pt idx="0">
                  <c:v>259.74086712597318</c:v>
                </c:pt>
                <c:pt idx="1">
                  <c:v>255.92114849176775</c:v>
                </c:pt>
                <c:pt idx="2">
                  <c:v>254.64790894703256</c:v>
                </c:pt>
                <c:pt idx="3">
                  <c:v>250.19157054045948</c:v>
                </c:pt>
                <c:pt idx="4">
                  <c:v>255.15720476492658</c:v>
                </c:pt>
                <c:pt idx="5">
                  <c:v>259.74086712597318</c:v>
                </c:pt>
                <c:pt idx="6">
                  <c:v>259.74086712597318</c:v>
                </c:pt>
                <c:pt idx="7">
                  <c:v>270.24509337003832</c:v>
                </c:pt>
                <c:pt idx="8">
                  <c:v>269.92678348385454</c:v>
                </c:pt>
                <c:pt idx="9">
                  <c:v>280.36734775068282</c:v>
                </c:pt>
                <c:pt idx="10">
                  <c:v>300.02153635941295</c:v>
                </c:pt>
                <c:pt idx="11">
                  <c:v>350.14087480216978</c:v>
                </c:pt>
                <c:pt idx="12">
                  <c:v>400.18898306060584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C-44C9-A8BC-8854399AF591}"/>
            </c:ext>
          </c:extLst>
        </c:ser>
        <c:ser>
          <c:idx val="4"/>
          <c:order val="4"/>
          <c:tx>
            <c:strRef>
              <c:f>入力マップ_変更後!$A$59</c:f>
              <c:strCache>
                <c:ptCount val="1"/>
                <c:pt idx="0">
                  <c:v>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入力マップ_変更後!$B$54:$N$54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入力マップ_変更後!$B$59:$N$59</c:f>
              <c:numCache>
                <c:formatCode>General</c:formatCode>
                <c:ptCount val="13"/>
                <c:pt idx="0">
                  <c:v>257.83100780887042</c:v>
                </c:pt>
                <c:pt idx="1">
                  <c:v>254.96621883321626</c:v>
                </c:pt>
                <c:pt idx="2">
                  <c:v>244.46199258915121</c:v>
                </c:pt>
                <c:pt idx="3">
                  <c:v>240.64227395494572</c:v>
                </c:pt>
                <c:pt idx="4">
                  <c:v>245.22593631599236</c:v>
                </c:pt>
                <c:pt idx="5">
                  <c:v>250.19157054045948</c:v>
                </c:pt>
                <c:pt idx="6">
                  <c:v>249.64589644985858</c:v>
                </c:pt>
                <c:pt idx="7">
                  <c:v>254.96621883321626</c:v>
                </c:pt>
                <c:pt idx="8">
                  <c:v>269.92678348385454</c:v>
                </c:pt>
                <c:pt idx="9">
                  <c:v>280.17636181897251</c:v>
                </c:pt>
                <c:pt idx="10">
                  <c:v>300.02153635941289</c:v>
                </c:pt>
                <c:pt idx="11">
                  <c:v>349.98171985907788</c:v>
                </c:pt>
                <c:pt idx="12">
                  <c:v>400.18898306060584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C-44C9-A8BC-8854399AF591}"/>
            </c:ext>
          </c:extLst>
        </c:ser>
        <c:ser>
          <c:idx val="5"/>
          <c:order val="5"/>
          <c:tx>
            <c:strRef>
              <c:f>入力マップ_変更後!$A$60</c:f>
              <c:strCache>
                <c:ptCount val="1"/>
                <c:pt idx="0">
                  <c:v>112.5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入力マップ_変更後!$B$54:$N$54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入力マップ_変更後!$B$60:$N$60</c:f>
              <c:numCache>
                <c:formatCode>General</c:formatCode>
                <c:ptCount val="13"/>
                <c:pt idx="0">
                  <c:v>261.26875457965536</c:v>
                </c:pt>
                <c:pt idx="1">
                  <c:v>258.97692339913209</c:v>
                </c:pt>
                <c:pt idx="2">
                  <c:v>244.46199258915127</c:v>
                </c:pt>
                <c:pt idx="3">
                  <c:v>239.49635836468406</c:v>
                </c:pt>
                <c:pt idx="4">
                  <c:v>244.76757007988769</c:v>
                </c:pt>
                <c:pt idx="5">
                  <c:v>245.2259363159923</c:v>
                </c:pt>
                <c:pt idx="6">
                  <c:v>244.89853186163191</c:v>
                </c:pt>
                <c:pt idx="7">
                  <c:v>249.80959867703896</c:v>
                </c:pt>
                <c:pt idx="8">
                  <c:v>269.92678348385448</c:v>
                </c:pt>
                <c:pt idx="9">
                  <c:v>280.06177025994646</c:v>
                </c:pt>
                <c:pt idx="10">
                  <c:v>300.02153635941295</c:v>
                </c:pt>
                <c:pt idx="11">
                  <c:v>349.88622689322273</c:v>
                </c:pt>
                <c:pt idx="12">
                  <c:v>399.83639364821755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5C-44C9-A8BC-8854399AF591}"/>
            </c:ext>
          </c:extLst>
        </c:ser>
        <c:ser>
          <c:idx val="6"/>
          <c:order val="6"/>
          <c:tx>
            <c:strRef>
              <c:f>入力マップ_変更後!$A$61</c:f>
              <c:strCache>
                <c:ptCount val="1"/>
                <c:pt idx="0">
                  <c:v>135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入力マップ_変更後!$B$54:$N$54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入力マップ_変更後!$B$61:$N$61</c:f>
              <c:numCache>
                <c:formatCode>General</c:formatCode>
                <c:ptCount val="13"/>
                <c:pt idx="0">
                  <c:v>259.74086712597318</c:v>
                </c:pt>
                <c:pt idx="1">
                  <c:v>259.74086712597318</c:v>
                </c:pt>
                <c:pt idx="2">
                  <c:v>259.74086712597318</c:v>
                </c:pt>
                <c:pt idx="3">
                  <c:v>250.19157054045948</c:v>
                </c:pt>
                <c:pt idx="4">
                  <c:v>255.15720476492658</c:v>
                </c:pt>
                <c:pt idx="5">
                  <c:v>255.28452871940013</c:v>
                </c:pt>
                <c:pt idx="6">
                  <c:v>254.82980031056613</c:v>
                </c:pt>
                <c:pt idx="7">
                  <c:v>254.96621883321632</c:v>
                </c:pt>
                <c:pt idx="8">
                  <c:v>269.92678348385454</c:v>
                </c:pt>
                <c:pt idx="9">
                  <c:v>279.98537588726231</c:v>
                </c:pt>
                <c:pt idx="10">
                  <c:v>300.02153635941295</c:v>
                </c:pt>
                <c:pt idx="11">
                  <c:v>350.14087480216978</c:v>
                </c:pt>
                <c:pt idx="12">
                  <c:v>399.8951585502823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5C-44C9-A8BC-8854399AF591}"/>
            </c:ext>
          </c:extLst>
        </c:ser>
        <c:ser>
          <c:idx val="7"/>
          <c:order val="7"/>
          <c:tx>
            <c:strRef>
              <c:f>入力マップ_変更後!$A$62</c:f>
              <c:strCache>
                <c:ptCount val="1"/>
                <c:pt idx="0">
                  <c:v>150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入力マップ_変更後!$B$54:$N$54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入力マップ_変更後!$B$62:$N$62</c:f>
              <c:numCache>
                <c:formatCode>General</c:formatCode>
                <c:ptCount val="13"/>
                <c:pt idx="0">
                  <c:v>254.39326103808546</c:v>
                </c:pt>
                <c:pt idx="1">
                  <c:v>252.67438765269304</c:v>
                </c:pt>
                <c:pt idx="2">
                  <c:v>253.24734544782385</c:v>
                </c:pt>
                <c:pt idx="3">
                  <c:v>253.53382434538926</c:v>
                </c:pt>
                <c:pt idx="4">
                  <c:v>253.7057116839286</c:v>
                </c:pt>
                <c:pt idx="5">
                  <c:v>253.24734544782385</c:v>
                </c:pt>
                <c:pt idx="6">
                  <c:v>253.41104767500406</c:v>
                </c:pt>
                <c:pt idx="7">
                  <c:v>253.53382434538926</c:v>
                </c:pt>
                <c:pt idx="8">
                  <c:v>263.17861389675807</c:v>
                </c:pt>
                <c:pt idx="9">
                  <c:v>272.95709360032424</c:v>
                </c:pt>
                <c:pt idx="10">
                  <c:v>292.52099795042756</c:v>
                </c:pt>
                <c:pt idx="11">
                  <c:v>341.19636700040525</c:v>
                </c:pt>
                <c:pt idx="12">
                  <c:v>390.05203745444504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5C-44C9-A8BC-8854399AF591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7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8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shade val="95000"/>
                  </a:schemeClr>
                </a:contourClr>
              </a:sp3d>
            </c:spPr>
          </c:bandFmt>
          <c:bandFmt>
            <c:idx val="19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shade val="95000"/>
                  </a:schemeClr>
                </a:contourClr>
              </a:sp3d>
            </c:spPr>
          </c:bandFmt>
          <c:bandFmt>
            <c:idx val="2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shade val="95000"/>
                  </a:schemeClr>
                </a:contourClr>
              </a:sp3d>
            </c:spPr>
          </c:bandFmt>
          <c:bandFmt>
            <c:idx val="21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80000"/>
                    <a:shade val="95000"/>
                  </a:schemeClr>
                </a:contourClr>
              </a:sp3d>
            </c:spPr>
          </c:bandFmt>
          <c:bandFmt>
            <c:idx val="22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80000"/>
                    <a:shade val="95000"/>
                  </a:schemeClr>
                </a:contourClr>
              </a:sp3d>
            </c:spPr>
          </c:bandFmt>
          <c:bandFmt>
            <c:idx val="23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80000"/>
                    <a:shade val="95000"/>
                  </a:schemeClr>
                </a:contourClr>
              </a:sp3d>
            </c:spPr>
          </c:bandFmt>
          <c:bandFmt>
            <c:idx val="24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7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8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9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30"/>
            <c:spPr>
              <a:gradFill rotWithShape="1">
                <a:gsLst>
                  <a:gs pos="0">
                    <a:schemeClr val="accent1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50000"/>
                    <a:shade val="95000"/>
                  </a:schemeClr>
                </a:contourClr>
              </a:sp3d>
            </c:spPr>
          </c:bandFmt>
          <c:bandFmt>
            <c:idx val="31"/>
            <c:spPr>
              <a:gradFill rotWithShape="1">
                <a:gsLst>
                  <a:gs pos="0">
                    <a:schemeClr val="accent2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50000"/>
                    <a:shade val="95000"/>
                  </a:schemeClr>
                </a:contourClr>
              </a:sp3d>
            </c:spPr>
          </c:bandFmt>
          <c:bandFmt>
            <c:idx val="32"/>
            <c:spPr>
              <a:gradFill rotWithShape="1">
                <a:gsLst>
                  <a:gs pos="0">
                    <a:schemeClr val="accent3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50000"/>
                    <a:shade val="95000"/>
                  </a:schemeClr>
                </a:contourClr>
              </a:sp3d>
            </c:spPr>
          </c:bandFmt>
          <c:bandFmt>
            <c:idx val="33"/>
            <c:spPr>
              <a:gradFill rotWithShape="1">
                <a:gsLst>
                  <a:gs pos="0">
                    <a:schemeClr val="accent4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50000"/>
                    <a:shade val="95000"/>
                  </a:schemeClr>
                </a:contourClr>
              </a:sp3d>
            </c:spPr>
          </c:bandFmt>
          <c:bandFmt>
            <c:idx val="34"/>
            <c:spPr>
              <a:gradFill rotWithShape="1">
                <a:gsLst>
                  <a:gs pos="0">
                    <a:schemeClr val="accent5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50000"/>
                    <a:shade val="95000"/>
                  </a:schemeClr>
                </a:contourClr>
              </a:sp3d>
            </c:spPr>
          </c:bandFmt>
          <c:bandFmt>
            <c:idx val="35"/>
            <c:spPr>
              <a:gradFill rotWithShape="1">
                <a:gsLst>
                  <a:gs pos="0">
                    <a:schemeClr val="accent6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50000"/>
                    <a:shade val="95000"/>
                  </a:schemeClr>
                </a:contourClr>
              </a:sp3d>
            </c:spPr>
          </c:bandFmt>
          <c:bandFmt>
            <c:idx val="3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70000"/>
                      <a:lumOff val="3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70000"/>
                      <a:lumOff val="3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70000"/>
                    <a:lumOff val="30000"/>
                    <a:shade val="95000"/>
                  </a:schemeClr>
                </a:contourClr>
              </a:sp3d>
            </c:spPr>
          </c:bandFmt>
          <c:bandFmt>
            <c:idx val="37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70000"/>
                      <a:lumOff val="3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70000"/>
                      <a:lumOff val="3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70000"/>
                    <a:lumOff val="3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70000"/>
                    <a:lumOff val="30000"/>
                    <a:shade val="95000"/>
                  </a:schemeClr>
                </a:contourClr>
              </a:sp3d>
            </c:spPr>
          </c:bandFmt>
          <c:bandFmt>
            <c:idx val="38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70000"/>
                      <a:lumOff val="3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70000"/>
                      <a:lumOff val="3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70000"/>
                    <a:lumOff val="30000"/>
                    <a:shade val="95000"/>
                  </a:schemeClr>
                </a:contourClr>
              </a:sp3d>
            </c:spPr>
          </c:bandFmt>
          <c:bandFmt>
            <c:idx val="39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70000"/>
                      <a:lumOff val="3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70000"/>
                      <a:lumOff val="3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70000"/>
                    <a:lumOff val="3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70000"/>
                    <a:lumOff val="30000"/>
                    <a:shade val="95000"/>
                  </a:schemeClr>
                </a:contourClr>
              </a:sp3d>
            </c:spPr>
          </c:bandFmt>
        </c:bandFmts>
        <c:axId val="645916696"/>
        <c:axId val="645919320"/>
        <c:axId val="498551400"/>
      </c:surfaceChart>
      <c:catAx>
        <c:axId val="64591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919320"/>
        <c:crosses val="autoZero"/>
        <c:auto val="1"/>
        <c:lblAlgn val="ctr"/>
        <c:lblOffset val="100"/>
        <c:noMultiLvlLbl val="0"/>
      </c:catAx>
      <c:valAx>
        <c:axId val="645919320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916696"/>
        <c:crosses val="autoZero"/>
        <c:crossBetween val="midCat"/>
        <c:majorUnit val="10"/>
        <c:minorUnit val="10"/>
      </c:valAx>
      <c:serAx>
        <c:axId val="49855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919320"/>
        <c:crosses val="autoZero"/>
        <c:tickLblSkip val="1"/>
        <c:tickMark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入力マップ_変更後!$J$10:$J$17</c:f>
              <c:numCache>
                <c:formatCode>General</c:formatCode>
                <c:ptCount val="8"/>
                <c:pt idx="0">
                  <c:v>600</c:v>
                </c:pt>
                <c:pt idx="1">
                  <c:v>1462.5</c:v>
                </c:pt>
                <c:pt idx="2">
                  <c:v>2250</c:v>
                </c:pt>
                <c:pt idx="3">
                  <c:v>3600</c:v>
                </c:pt>
                <c:pt idx="4">
                  <c:v>4650</c:v>
                </c:pt>
                <c:pt idx="5">
                  <c:v>5400</c:v>
                </c:pt>
                <c:pt idx="6">
                  <c:v>5850</c:v>
                </c:pt>
                <c:pt idx="7">
                  <c:v>6000</c:v>
                </c:pt>
              </c:numCache>
            </c:numRef>
          </c:xVal>
          <c:yVal>
            <c:numRef>
              <c:f>入力マップ_変更後!$K$10:$K$17</c:f>
              <c:numCache>
                <c:formatCode>General</c:formatCode>
                <c:ptCount val="8"/>
                <c:pt idx="0">
                  <c:v>-5</c:v>
                </c:pt>
                <c:pt idx="1">
                  <c:v>60</c:v>
                </c:pt>
                <c:pt idx="2">
                  <c:v>80</c:v>
                </c:pt>
                <c:pt idx="3">
                  <c:v>130</c:v>
                </c:pt>
                <c:pt idx="4">
                  <c:v>160</c:v>
                </c:pt>
                <c:pt idx="5">
                  <c:v>150</c:v>
                </c:pt>
                <c:pt idx="6">
                  <c:v>151</c:v>
                </c:pt>
                <c:pt idx="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B-415B-8D93-8405FA29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63992"/>
        <c:axId val="591128616"/>
      </c:scatterChart>
      <c:valAx>
        <c:axId val="6004639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128616"/>
        <c:crosses val="autoZero"/>
        <c:crossBetween val="midCat"/>
      </c:valAx>
      <c:valAx>
        <c:axId val="591128616"/>
        <c:scaling>
          <c:orientation val="minMax"/>
          <c:max val="1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4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アクセル開度によるエンジン仕様</a:t>
            </a:r>
            <a:endParaRPr lang="en-US" altLang="ja-JP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入力マップ_変更前!$B$9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入力マップ_変更前!$A$10:$A$17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入力マップ_変更前!$B$10:$B$17</c:f>
              <c:numCache>
                <c:formatCode>General</c:formatCode>
                <c:ptCount val="8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-20</c:v>
                </c:pt>
                <c:pt idx="4">
                  <c:v>-25</c:v>
                </c:pt>
                <c:pt idx="5">
                  <c:v>-30</c:v>
                </c:pt>
                <c:pt idx="6">
                  <c:v>-35</c:v>
                </c:pt>
                <c:pt idx="7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B-4E8F-84F2-DD6CF3CBD512}"/>
            </c:ext>
          </c:extLst>
        </c:ser>
        <c:ser>
          <c:idx val="1"/>
          <c:order val="1"/>
          <c:tx>
            <c:strRef>
              <c:f>入力マップ_変更前!$C$9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入力マップ_変更前!$A$10:$A$17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入力マップ_変更前!$C$10:$C$17</c:f>
              <c:numCache>
                <c:formatCode>General</c:formatCode>
                <c:ptCount val="8"/>
                <c:pt idx="0">
                  <c:v>47</c:v>
                </c:pt>
                <c:pt idx="1">
                  <c:v>58.2</c:v>
                </c:pt>
                <c:pt idx="2">
                  <c:v>24.5</c:v>
                </c:pt>
                <c:pt idx="3">
                  <c:v>0</c:v>
                </c:pt>
                <c:pt idx="4">
                  <c:v>-5</c:v>
                </c:pt>
                <c:pt idx="5">
                  <c:v>-10</c:v>
                </c:pt>
                <c:pt idx="6">
                  <c:v>-15</c:v>
                </c:pt>
                <c:pt idx="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B-4E8F-84F2-DD6CF3CBD512}"/>
            </c:ext>
          </c:extLst>
        </c:ser>
        <c:ser>
          <c:idx val="2"/>
          <c:order val="2"/>
          <c:tx>
            <c:strRef>
              <c:f>入力マップ_変更前!$D$9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入力マップ_変更前!$A$10:$A$17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入力マップ_変更前!$D$10:$D$17</c:f>
              <c:numCache>
                <c:formatCode>General</c:formatCode>
                <c:ptCount val="8"/>
                <c:pt idx="0">
                  <c:v>94</c:v>
                </c:pt>
                <c:pt idx="1">
                  <c:v>105.3</c:v>
                </c:pt>
                <c:pt idx="2">
                  <c:v>87.7</c:v>
                </c:pt>
                <c:pt idx="3">
                  <c:v>53.2</c:v>
                </c:pt>
                <c:pt idx="4">
                  <c:v>33.6</c:v>
                </c:pt>
                <c:pt idx="5">
                  <c:v>18.899999999999999</c:v>
                </c:pt>
                <c:pt idx="6">
                  <c:v>5.3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B-4E8F-84F2-DD6CF3CBD512}"/>
            </c:ext>
          </c:extLst>
        </c:ser>
        <c:ser>
          <c:idx val="3"/>
          <c:order val="3"/>
          <c:tx>
            <c:strRef>
              <c:f>入力マップ_変更前!$E$9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入力マップ_変更前!$A$10:$A$17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入力マップ_変更前!$E$10:$E$17</c:f>
              <c:numCache>
                <c:formatCode>General</c:formatCode>
                <c:ptCount val="8"/>
                <c:pt idx="0">
                  <c:v>116</c:v>
                </c:pt>
                <c:pt idx="1">
                  <c:v>133.30000000000001</c:v>
                </c:pt>
                <c:pt idx="2">
                  <c:v>154.30000000000001</c:v>
                </c:pt>
                <c:pt idx="3">
                  <c:v>140.80000000000001</c:v>
                </c:pt>
                <c:pt idx="4">
                  <c:v>125.5</c:v>
                </c:pt>
                <c:pt idx="5">
                  <c:v>103.5</c:v>
                </c:pt>
                <c:pt idx="6">
                  <c:v>73.900000000000006</c:v>
                </c:pt>
                <c:pt idx="7">
                  <c:v>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B-4E8F-84F2-DD6CF3CBD512}"/>
            </c:ext>
          </c:extLst>
        </c:ser>
        <c:ser>
          <c:idx val="4"/>
          <c:order val="4"/>
          <c:tx>
            <c:strRef>
              <c:f>入力マップ_変更前!$F$9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入力マップ_変更前!$A$10:$A$17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入力マップ_変更前!$F$10:$F$17</c:f>
              <c:numCache>
                <c:formatCode>General</c:formatCode>
                <c:ptCount val="8"/>
                <c:pt idx="0">
                  <c:v>116</c:v>
                </c:pt>
                <c:pt idx="1">
                  <c:v>134.69999999999999</c:v>
                </c:pt>
                <c:pt idx="2">
                  <c:v>168.6</c:v>
                </c:pt>
                <c:pt idx="3">
                  <c:v>169.5</c:v>
                </c:pt>
                <c:pt idx="4">
                  <c:v>167.8</c:v>
                </c:pt>
                <c:pt idx="5">
                  <c:v>155.6</c:v>
                </c:pt>
                <c:pt idx="6">
                  <c:v>121.2</c:v>
                </c:pt>
                <c:pt idx="7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B-4E8F-84F2-DD6CF3CBD512}"/>
            </c:ext>
          </c:extLst>
        </c:ser>
        <c:ser>
          <c:idx val="5"/>
          <c:order val="5"/>
          <c:tx>
            <c:strRef>
              <c:f>入力マップ_変更前!$G$9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xVal>
            <c:numRef>
              <c:f>入力マップ_変更前!$A$10:$A$17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入力マップ_変更前!$G$10:$G$17</c:f>
              <c:numCache>
                <c:formatCode>General</c:formatCode>
                <c:ptCount val="8"/>
                <c:pt idx="0">
                  <c:v>116</c:v>
                </c:pt>
                <c:pt idx="1">
                  <c:v>135.5</c:v>
                </c:pt>
                <c:pt idx="2">
                  <c:v>174.5</c:v>
                </c:pt>
                <c:pt idx="3">
                  <c:v>179.3</c:v>
                </c:pt>
                <c:pt idx="4">
                  <c:v>180.6</c:v>
                </c:pt>
                <c:pt idx="5">
                  <c:v>169.2</c:v>
                </c:pt>
                <c:pt idx="6">
                  <c:v>138.5</c:v>
                </c:pt>
                <c:pt idx="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EB-4E8F-84F2-DD6CF3CBD512}"/>
            </c:ext>
          </c:extLst>
        </c:ser>
        <c:ser>
          <c:idx val="6"/>
          <c:order val="6"/>
          <c:tx>
            <c:strRef>
              <c:f>入力マップ_変更前!$H$9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入力マップ_変更前!$A$10:$A$17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入力マップ_変更前!$H$10:$H$17</c:f>
              <c:numCache>
                <c:formatCode>General</c:formatCode>
                <c:ptCount val="8"/>
                <c:pt idx="0">
                  <c:v>116</c:v>
                </c:pt>
                <c:pt idx="1">
                  <c:v>136.19999999999999</c:v>
                </c:pt>
                <c:pt idx="2">
                  <c:v>175.4</c:v>
                </c:pt>
                <c:pt idx="3">
                  <c:v>181.8</c:v>
                </c:pt>
                <c:pt idx="4">
                  <c:v>186.2</c:v>
                </c:pt>
                <c:pt idx="5">
                  <c:v>182</c:v>
                </c:pt>
                <c:pt idx="6">
                  <c:v>151.1</c:v>
                </c:pt>
                <c:pt idx="7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EB-4E8F-84F2-DD6CF3CBD512}"/>
            </c:ext>
          </c:extLst>
        </c:ser>
        <c:ser>
          <c:idx val="7"/>
          <c:order val="7"/>
          <c:tx>
            <c:strRef>
              <c:f>入力マップ_変更前!$I$9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入力マップ_変更前!$A$10:$A$17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</c:numCache>
            </c:numRef>
          </c:xVal>
          <c:yVal>
            <c:numRef>
              <c:f>入力マップ_変更前!$I$10:$I$17</c:f>
              <c:numCache>
                <c:formatCode>General</c:formatCode>
                <c:ptCount val="8"/>
                <c:pt idx="0">
                  <c:v>116</c:v>
                </c:pt>
                <c:pt idx="1">
                  <c:v>139.9</c:v>
                </c:pt>
                <c:pt idx="2">
                  <c:v>177.9</c:v>
                </c:pt>
                <c:pt idx="3">
                  <c:v>187.5</c:v>
                </c:pt>
                <c:pt idx="4">
                  <c:v>191</c:v>
                </c:pt>
                <c:pt idx="5">
                  <c:v>194.1</c:v>
                </c:pt>
                <c:pt idx="6">
                  <c:v>161.80000000000001</c:v>
                </c:pt>
                <c:pt idx="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EB-4E8F-84F2-DD6CF3CB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14016"/>
        <c:axId val="459714408"/>
      </c:scatterChart>
      <c:valAx>
        <c:axId val="4597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エンジン回転数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59714408"/>
        <c:crosses val="autoZero"/>
        <c:crossBetween val="midCat"/>
      </c:valAx>
      <c:valAx>
        <c:axId val="459714408"/>
        <c:scaling>
          <c:orientation val="minMax"/>
          <c:max val="200"/>
          <c:min val="-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軸トルク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5971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入力マップ_変更前!$A$49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入力マップ_変更前!$B$48:$N$48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入力マップ_変更前!$B$49:$N$49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D-4AED-B9EF-B8F47CA03453}"/>
            </c:ext>
          </c:extLst>
        </c:ser>
        <c:ser>
          <c:idx val="1"/>
          <c:order val="1"/>
          <c:tx>
            <c:strRef>
              <c:f>入力マップ_変更前!$A$50</c:f>
              <c:strCache>
                <c:ptCount val="1"/>
                <c:pt idx="0">
                  <c:v>30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入力マップ_変更前!$B$48:$N$48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入力マップ_変更前!$B$50:$N$50</c:f>
              <c:numCache>
                <c:formatCode>General</c:formatCode>
                <c:ptCount val="13"/>
                <c:pt idx="0">
                  <c:v>458.36623610465858</c:v>
                </c:pt>
                <c:pt idx="1">
                  <c:v>401.0704565915762</c:v>
                </c:pt>
                <c:pt idx="2">
                  <c:v>397.2507379573708</c:v>
                </c:pt>
                <c:pt idx="3">
                  <c:v>401.0704565915762</c:v>
                </c:pt>
                <c:pt idx="4">
                  <c:v>398.77862541105299</c:v>
                </c:pt>
                <c:pt idx="5">
                  <c:v>401.07045659157632</c:v>
                </c:pt>
                <c:pt idx="6">
                  <c:v>399.43343431977388</c:v>
                </c:pt>
                <c:pt idx="7">
                  <c:v>401.0704565915762</c:v>
                </c:pt>
                <c:pt idx="8">
                  <c:v>399.79721704684113</c:v>
                </c:pt>
                <c:pt idx="9">
                  <c:v>401.07045659157626</c:v>
                </c:pt>
                <c:pt idx="10">
                  <c:v>400.02871514588384</c:v>
                </c:pt>
                <c:pt idx="11">
                  <c:v>399.1605972744735</c:v>
                </c:pt>
                <c:pt idx="12">
                  <c:v>500.67696559124249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D-4AED-B9EF-B8F47CA03453}"/>
            </c:ext>
          </c:extLst>
        </c:ser>
        <c:ser>
          <c:idx val="2"/>
          <c:order val="2"/>
          <c:tx>
            <c:strRef>
              <c:f>入力マップ_変更前!$A$51</c:f>
              <c:strCache>
                <c:ptCount val="1"/>
                <c:pt idx="0">
                  <c:v>60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入力マップ_変更前!$B$48:$N$48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入力マップ_変更前!$B$51:$N$51</c:f>
              <c:numCache>
                <c:formatCode>General</c:formatCode>
                <c:ptCount val="13"/>
                <c:pt idx="0">
                  <c:v>343.77467707849388</c:v>
                </c:pt>
                <c:pt idx="1">
                  <c:v>280.74931961410334</c:v>
                </c:pt>
                <c:pt idx="2">
                  <c:v>278.83946029700058</c:v>
                </c:pt>
                <c:pt idx="3">
                  <c:v>280.74931961410334</c:v>
                </c:pt>
                <c:pt idx="4">
                  <c:v>279.60340402384173</c:v>
                </c:pt>
                <c:pt idx="5">
                  <c:v>280.7493196141034</c:v>
                </c:pt>
                <c:pt idx="6">
                  <c:v>279.93080847820221</c:v>
                </c:pt>
                <c:pt idx="7">
                  <c:v>279.31692512627626</c:v>
                </c:pt>
                <c:pt idx="8">
                  <c:v>280.11269984173583</c:v>
                </c:pt>
                <c:pt idx="9">
                  <c:v>279.60340402384173</c:v>
                </c:pt>
                <c:pt idx="10">
                  <c:v>300.02153635941283</c:v>
                </c:pt>
                <c:pt idx="11">
                  <c:v>350.4591846883535</c:v>
                </c:pt>
                <c:pt idx="12">
                  <c:v>400.18898306060578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D-4AED-B9EF-B8F47CA03453}"/>
            </c:ext>
          </c:extLst>
        </c:ser>
        <c:ser>
          <c:idx val="3"/>
          <c:order val="3"/>
          <c:tx>
            <c:strRef>
              <c:f>入力マップ_変更前!$A$52</c:f>
              <c:strCache>
                <c:ptCount val="1"/>
                <c:pt idx="0">
                  <c:v>90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入力マップ_変更前!$B$48:$N$48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入力マップ_変更前!$B$52:$N$52</c:f>
              <c:numCache>
                <c:formatCode>General</c:formatCode>
                <c:ptCount val="13"/>
                <c:pt idx="0">
                  <c:v>259.74086712597312</c:v>
                </c:pt>
                <c:pt idx="1">
                  <c:v>255.92114849176767</c:v>
                </c:pt>
                <c:pt idx="2">
                  <c:v>254.64790894703256</c:v>
                </c:pt>
                <c:pt idx="3">
                  <c:v>250.19157054045945</c:v>
                </c:pt>
                <c:pt idx="4">
                  <c:v>255.15720476492658</c:v>
                </c:pt>
                <c:pt idx="5">
                  <c:v>259.74086712597318</c:v>
                </c:pt>
                <c:pt idx="6">
                  <c:v>259.74086712597307</c:v>
                </c:pt>
                <c:pt idx="7">
                  <c:v>270.24509337003826</c:v>
                </c:pt>
                <c:pt idx="8">
                  <c:v>269.92678348385454</c:v>
                </c:pt>
                <c:pt idx="9">
                  <c:v>280.36734775068282</c:v>
                </c:pt>
                <c:pt idx="10">
                  <c:v>300.02153635941289</c:v>
                </c:pt>
                <c:pt idx="11">
                  <c:v>350.14087480216978</c:v>
                </c:pt>
                <c:pt idx="12">
                  <c:v>400.18898306060572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D-4AED-B9EF-B8F47CA03453}"/>
            </c:ext>
          </c:extLst>
        </c:ser>
        <c:ser>
          <c:idx val="4"/>
          <c:order val="4"/>
          <c:tx>
            <c:strRef>
              <c:f>入力マップ_変更前!$A$53</c:f>
              <c:strCache>
                <c:ptCount val="1"/>
                <c:pt idx="0">
                  <c:v>120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入力マップ_変更前!$B$48:$N$48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入力マップ_変更前!$B$53:$N$53</c:f>
              <c:numCache>
                <c:formatCode>General</c:formatCode>
                <c:ptCount val="13"/>
                <c:pt idx="0">
                  <c:v>257.83100780887042</c:v>
                </c:pt>
                <c:pt idx="1">
                  <c:v>254.96621883321632</c:v>
                </c:pt>
                <c:pt idx="2">
                  <c:v>244.46199258915127</c:v>
                </c:pt>
                <c:pt idx="3">
                  <c:v>240.64227395494572</c:v>
                </c:pt>
                <c:pt idx="4">
                  <c:v>245.22593631599236</c:v>
                </c:pt>
                <c:pt idx="5">
                  <c:v>250.19157054045948</c:v>
                </c:pt>
                <c:pt idx="6">
                  <c:v>249.64589644985864</c:v>
                </c:pt>
                <c:pt idx="7">
                  <c:v>254.96621883321632</c:v>
                </c:pt>
                <c:pt idx="8">
                  <c:v>269.92678348385454</c:v>
                </c:pt>
                <c:pt idx="9">
                  <c:v>280.17636181897257</c:v>
                </c:pt>
                <c:pt idx="10">
                  <c:v>300.02153635941283</c:v>
                </c:pt>
                <c:pt idx="11">
                  <c:v>349.98171985907788</c:v>
                </c:pt>
                <c:pt idx="12">
                  <c:v>400.18898306060578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D-4AED-B9EF-B8F47CA03453}"/>
            </c:ext>
          </c:extLst>
        </c:ser>
        <c:ser>
          <c:idx val="5"/>
          <c:order val="5"/>
          <c:tx>
            <c:strRef>
              <c:f>入力マップ_変更前!$A$54</c:f>
              <c:strCache>
                <c:ptCount val="1"/>
                <c:pt idx="0">
                  <c:v>150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入力マップ_変更前!$B$48:$N$48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入力マップ_変更前!$B$54:$N$54</c:f>
              <c:numCache>
                <c:formatCode>General</c:formatCode>
                <c:ptCount val="13"/>
                <c:pt idx="0">
                  <c:v>261.26875457965536</c:v>
                </c:pt>
                <c:pt idx="1">
                  <c:v>258.97692339913209</c:v>
                </c:pt>
                <c:pt idx="2">
                  <c:v>244.46199258915121</c:v>
                </c:pt>
                <c:pt idx="3">
                  <c:v>239.49635836468406</c:v>
                </c:pt>
                <c:pt idx="4">
                  <c:v>244.76757007988769</c:v>
                </c:pt>
                <c:pt idx="5">
                  <c:v>245.22593631599236</c:v>
                </c:pt>
                <c:pt idx="6">
                  <c:v>244.89853186163185</c:v>
                </c:pt>
                <c:pt idx="7">
                  <c:v>249.80959867703891</c:v>
                </c:pt>
                <c:pt idx="8">
                  <c:v>269.92678348385448</c:v>
                </c:pt>
                <c:pt idx="9">
                  <c:v>280.06177025994646</c:v>
                </c:pt>
                <c:pt idx="10">
                  <c:v>300.02153635941289</c:v>
                </c:pt>
                <c:pt idx="11">
                  <c:v>349.88622689322273</c:v>
                </c:pt>
                <c:pt idx="12">
                  <c:v>399.83639364821755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D-4AED-B9EF-B8F47CA03453}"/>
            </c:ext>
          </c:extLst>
        </c:ser>
        <c:ser>
          <c:idx val="6"/>
          <c:order val="6"/>
          <c:tx>
            <c:strRef>
              <c:f>入力マップ_変更前!$A$55</c:f>
              <c:strCache>
                <c:ptCount val="1"/>
                <c:pt idx="0">
                  <c:v>180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入力マップ_変更前!$B$48:$N$48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入力マップ_変更前!$B$55:$N$55</c:f>
              <c:numCache>
                <c:formatCode>General</c:formatCode>
                <c:ptCount val="13"/>
                <c:pt idx="0">
                  <c:v>259.74086712597312</c:v>
                </c:pt>
                <c:pt idx="1">
                  <c:v>259.74086712597312</c:v>
                </c:pt>
                <c:pt idx="2">
                  <c:v>259.74086712597318</c:v>
                </c:pt>
                <c:pt idx="3">
                  <c:v>250.19157054045945</c:v>
                </c:pt>
                <c:pt idx="4">
                  <c:v>255.15720476492658</c:v>
                </c:pt>
                <c:pt idx="5">
                  <c:v>255.28452871940013</c:v>
                </c:pt>
                <c:pt idx="6">
                  <c:v>254.8298003105661</c:v>
                </c:pt>
                <c:pt idx="7">
                  <c:v>254.96621883321626</c:v>
                </c:pt>
                <c:pt idx="8">
                  <c:v>269.92678348385454</c:v>
                </c:pt>
                <c:pt idx="9">
                  <c:v>279.98537588726225</c:v>
                </c:pt>
                <c:pt idx="10">
                  <c:v>300.02153635941289</c:v>
                </c:pt>
                <c:pt idx="11">
                  <c:v>350.14087480216978</c:v>
                </c:pt>
                <c:pt idx="12">
                  <c:v>399.89515855028225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FD-4AED-B9EF-B8F47CA03453}"/>
            </c:ext>
          </c:extLst>
        </c:ser>
        <c:ser>
          <c:idx val="7"/>
          <c:order val="7"/>
          <c:tx>
            <c:strRef>
              <c:f>入力マップ_変更前!$A$56</c:f>
              <c:strCache>
                <c:ptCount val="1"/>
                <c:pt idx="0">
                  <c:v>200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50000"/>
                    <a:satMod val="300000"/>
                  </a:schemeClr>
                </a:gs>
                <a:gs pos="35000">
                  <a:schemeClr val="accent2">
                    <a:lumMod val="60000"/>
                    <a:tint val="37000"/>
                    <a:satMod val="300000"/>
                  </a:schemeClr>
                </a:gs>
                <a:gs pos="100000">
                  <a:schemeClr val="accent2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入力マップ_変更前!$B$48:$N$48</c:f>
              <c:numCache>
                <c:formatCode>General</c:formatCode>
                <c:ptCount val="13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</c:numCache>
            </c:numRef>
          </c:cat>
          <c:val>
            <c:numRef>
              <c:f>入力マップ_変更前!$B$56:$N$56</c:f>
              <c:numCache>
                <c:formatCode>General</c:formatCode>
                <c:ptCount val="13"/>
                <c:pt idx="0">
                  <c:v>254.39326103808551</c:v>
                </c:pt>
                <c:pt idx="1">
                  <c:v>252.67438765269304</c:v>
                </c:pt>
                <c:pt idx="2">
                  <c:v>253.24734544782385</c:v>
                </c:pt>
                <c:pt idx="3">
                  <c:v>253.53382434538926</c:v>
                </c:pt>
                <c:pt idx="4">
                  <c:v>253.70571168392848</c:v>
                </c:pt>
                <c:pt idx="5">
                  <c:v>253.24734544782385</c:v>
                </c:pt>
                <c:pt idx="6">
                  <c:v>253.41104767500411</c:v>
                </c:pt>
                <c:pt idx="7">
                  <c:v>253.53382434538926</c:v>
                </c:pt>
                <c:pt idx="8">
                  <c:v>263.17861389675807</c:v>
                </c:pt>
                <c:pt idx="9">
                  <c:v>272.95709360032419</c:v>
                </c:pt>
                <c:pt idx="10">
                  <c:v>292.52099795042756</c:v>
                </c:pt>
                <c:pt idx="11">
                  <c:v>341.19636700040525</c:v>
                </c:pt>
                <c:pt idx="12">
                  <c:v>390.0520374544451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FD-4AED-B9EF-B8F47CA0345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7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lumOff val="2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lumOff val="2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8"/>
            <c:spPr>
              <a:gradFill rotWithShape="1">
                <a:gsLst>
                  <a:gs pos="0">
                    <a:schemeClr val="accent1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80000"/>
                    <a:shade val="95000"/>
                  </a:schemeClr>
                </a:contourClr>
              </a:sp3d>
            </c:spPr>
          </c:bandFmt>
          <c:bandFmt>
            <c:idx val="19"/>
            <c:spPr>
              <a:gradFill rotWithShape="1">
                <a:gsLst>
                  <a:gs pos="0">
                    <a:schemeClr val="accent2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80000"/>
                    <a:shade val="95000"/>
                  </a:schemeClr>
                </a:contourClr>
              </a:sp3d>
            </c:spPr>
          </c:bandFmt>
          <c:bandFmt>
            <c:idx val="20"/>
            <c:spPr>
              <a:gradFill rotWithShape="1">
                <a:gsLst>
                  <a:gs pos="0">
                    <a:schemeClr val="accent3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80000"/>
                    <a:shade val="95000"/>
                  </a:schemeClr>
                </a:contourClr>
              </a:sp3d>
            </c:spPr>
          </c:bandFmt>
          <c:bandFmt>
            <c:idx val="21"/>
            <c:spPr>
              <a:gradFill rotWithShape="1">
                <a:gsLst>
                  <a:gs pos="0">
                    <a:schemeClr val="accent4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80000"/>
                    <a:shade val="95000"/>
                  </a:schemeClr>
                </a:contourClr>
              </a:sp3d>
            </c:spPr>
          </c:bandFmt>
          <c:bandFmt>
            <c:idx val="22"/>
            <c:spPr>
              <a:gradFill rotWithShape="1">
                <a:gsLst>
                  <a:gs pos="0">
                    <a:schemeClr val="accent5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80000"/>
                    <a:shade val="95000"/>
                  </a:schemeClr>
                </a:contourClr>
              </a:sp3d>
            </c:spPr>
          </c:bandFmt>
          <c:bandFmt>
            <c:idx val="23"/>
            <c:spPr>
              <a:gradFill rotWithShape="1">
                <a:gsLst>
                  <a:gs pos="0">
                    <a:schemeClr val="accent6">
                      <a:lumMod val="8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8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8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80000"/>
                    <a:shade val="95000"/>
                  </a:schemeClr>
                </a:contourClr>
              </a:sp3d>
            </c:spPr>
          </c:bandFmt>
          <c:bandFmt>
            <c:idx val="24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5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7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8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29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lumOff val="4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lumOff val="4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lumOff val="4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60000"/>
                    <a:lumOff val="40000"/>
                    <a:shade val="95000"/>
                  </a:schemeClr>
                </a:contourClr>
              </a:sp3d>
            </c:spPr>
          </c:bandFmt>
          <c:bandFmt>
            <c:idx val="30"/>
            <c:spPr>
              <a:gradFill rotWithShape="1">
                <a:gsLst>
                  <a:gs pos="0">
                    <a:schemeClr val="accent1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50000"/>
                    <a:shade val="95000"/>
                  </a:schemeClr>
                </a:contourClr>
              </a:sp3d>
            </c:spPr>
          </c:bandFmt>
          <c:bandFmt>
            <c:idx val="31"/>
            <c:spPr>
              <a:gradFill rotWithShape="1">
                <a:gsLst>
                  <a:gs pos="0">
                    <a:schemeClr val="accent2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50000"/>
                    <a:shade val="95000"/>
                  </a:schemeClr>
                </a:contourClr>
              </a:sp3d>
            </c:spPr>
          </c:bandFmt>
          <c:bandFmt>
            <c:idx val="32"/>
            <c:spPr>
              <a:gradFill rotWithShape="1">
                <a:gsLst>
                  <a:gs pos="0">
                    <a:schemeClr val="accent3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50000"/>
                    <a:shade val="95000"/>
                  </a:schemeClr>
                </a:contourClr>
              </a:sp3d>
            </c:spPr>
          </c:bandFmt>
          <c:bandFmt>
            <c:idx val="33"/>
            <c:spPr>
              <a:gradFill rotWithShape="1">
                <a:gsLst>
                  <a:gs pos="0">
                    <a:schemeClr val="accent4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50000"/>
                    <a:shade val="95000"/>
                  </a:schemeClr>
                </a:contourClr>
              </a:sp3d>
            </c:spPr>
          </c:bandFmt>
          <c:bandFmt>
            <c:idx val="34"/>
            <c:spPr>
              <a:gradFill rotWithShape="1">
                <a:gsLst>
                  <a:gs pos="0">
                    <a:schemeClr val="accent5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5">
                    <a:lumMod val="50000"/>
                    <a:shade val="95000"/>
                  </a:schemeClr>
                </a:contourClr>
              </a:sp3d>
            </c:spPr>
          </c:bandFmt>
          <c:bandFmt>
            <c:idx val="35"/>
            <c:spPr>
              <a:gradFill rotWithShape="1">
                <a:gsLst>
                  <a:gs pos="0">
                    <a:schemeClr val="accent6">
                      <a:lumMod val="5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5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5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5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lumMod val="50000"/>
                    <a:shade val="95000"/>
                  </a:schemeClr>
                </a:contourClr>
              </a:sp3d>
            </c:spPr>
          </c:bandFmt>
          <c:bandFmt>
            <c:idx val="3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70000"/>
                      <a:lumOff val="3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70000"/>
                      <a:lumOff val="3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70000"/>
                    <a:lumOff val="3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1">
                    <a:lumMod val="70000"/>
                    <a:lumOff val="30000"/>
                    <a:shade val="95000"/>
                  </a:schemeClr>
                </a:contourClr>
              </a:sp3d>
            </c:spPr>
          </c:bandFmt>
          <c:bandFmt>
            <c:idx val="37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70000"/>
                      <a:lumOff val="3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70000"/>
                      <a:lumOff val="3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70000"/>
                    <a:lumOff val="3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2">
                    <a:lumMod val="70000"/>
                    <a:lumOff val="30000"/>
                    <a:shade val="95000"/>
                  </a:schemeClr>
                </a:contourClr>
              </a:sp3d>
            </c:spPr>
          </c:bandFmt>
          <c:bandFmt>
            <c:idx val="38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70000"/>
                      <a:lumOff val="3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70000"/>
                      <a:lumOff val="3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70000"/>
                    <a:lumOff val="3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3">
                    <a:lumMod val="70000"/>
                    <a:lumOff val="30000"/>
                    <a:shade val="95000"/>
                  </a:schemeClr>
                </a:contourClr>
              </a:sp3d>
            </c:spPr>
          </c:bandFmt>
          <c:bandFmt>
            <c:idx val="39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70000"/>
                      <a:lumOff val="3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70000"/>
                      <a:lumOff val="3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70000"/>
                    <a:lumOff val="3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4">
                    <a:lumMod val="70000"/>
                    <a:lumOff val="30000"/>
                    <a:shade val="95000"/>
                  </a:schemeClr>
                </a:contourClr>
              </a:sp3d>
            </c:spPr>
          </c:bandFmt>
        </c:bandFmts>
        <c:axId val="645916696"/>
        <c:axId val="645919320"/>
        <c:axId val="498551400"/>
      </c:surfaceChart>
      <c:catAx>
        <c:axId val="64591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919320"/>
        <c:crosses val="autoZero"/>
        <c:auto val="1"/>
        <c:lblAlgn val="ctr"/>
        <c:lblOffset val="100"/>
        <c:noMultiLvlLbl val="0"/>
      </c:catAx>
      <c:valAx>
        <c:axId val="645919320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916696"/>
        <c:crosses val="autoZero"/>
        <c:crossBetween val="midCat"/>
        <c:majorUnit val="10"/>
        <c:minorUnit val="10"/>
      </c:valAx>
      <c:serAx>
        <c:axId val="49855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919320"/>
        <c:crosses val="autoZero"/>
        <c:tickLblSkip val="1"/>
        <c:tickMark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入力マップ_変更前!$J$10:$J$17</c:f>
              <c:numCache>
                <c:formatCode>General</c:formatCode>
                <c:ptCount val="8"/>
                <c:pt idx="0">
                  <c:v>600</c:v>
                </c:pt>
                <c:pt idx="1">
                  <c:v>1462.5</c:v>
                </c:pt>
                <c:pt idx="2">
                  <c:v>2250</c:v>
                </c:pt>
                <c:pt idx="3">
                  <c:v>3600</c:v>
                </c:pt>
                <c:pt idx="4">
                  <c:v>4650</c:v>
                </c:pt>
                <c:pt idx="5">
                  <c:v>5400</c:v>
                </c:pt>
                <c:pt idx="6">
                  <c:v>5850</c:v>
                </c:pt>
                <c:pt idx="7">
                  <c:v>6000</c:v>
                </c:pt>
              </c:numCache>
            </c:numRef>
          </c:xVal>
          <c:yVal>
            <c:numRef>
              <c:f>入力マップ_変更前!$K$10:$K$17</c:f>
              <c:numCache>
                <c:formatCode>General</c:formatCode>
                <c:ptCount val="8"/>
                <c:pt idx="0">
                  <c:v>-5</c:v>
                </c:pt>
                <c:pt idx="1">
                  <c:v>60</c:v>
                </c:pt>
                <c:pt idx="2">
                  <c:v>80</c:v>
                </c:pt>
                <c:pt idx="3">
                  <c:v>130</c:v>
                </c:pt>
                <c:pt idx="4">
                  <c:v>160</c:v>
                </c:pt>
                <c:pt idx="5">
                  <c:v>150</c:v>
                </c:pt>
                <c:pt idx="6">
                  <c:v>151</c:v>
                </c:pt>
                <c:pt idx="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3-4501-B9A0-03E5DB74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63992"/>
        <c:axId val="591128616"/>
      </c:scatterChart>
      <c:valAx>
        <c:axId val="6004639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128616"/>
        <c:crosses val="autoZero"/>
        <c:crossBetween val="midCat"/>
      </c:valAx>
      <c:valAx>
        <c:axId val="591128616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4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205467</xdr:colOff>
      <xdr:row>2</xdr:row>
      <xdr:rowOff>144236</xdr:rowOff>
    </xdr:from>
    <xdr:to>
      <xdr:col>19</xdr:col>
      <xdr:colOff>100692</xdr:colOff>
      <xdr:row>20</xdr:row>
      <xdr:rowOff>87086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00727E-FFA5-4358-8A87-B03433C6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588817</xdr:colOff>
      <xdr:row>33</xdr:row>
      <xdr:rowOff>0</xdr:rowOff>
    </xdr:from>
    <xdr:to>
      <xdr:col>30</xdr:col>
      <xdr:colOff>121227</xdr:colOff>
      <xdr:row>64</xdr:row>
      <xdr:rowOff>69273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967233-B4DC-4DBE-ACDD-D3E2AAF89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355021</xdr:colOff>
      <xdr:row>36</xdr:row>
      <xdr:rowOff>123825</xdr:rowOff>
    </xdr:from>
    <xdr:to>
      <xdr:col>28</xdr:col>
      <xdr:colOff>181841</xdr:colOff>
      <xdr:row>61</xdr:row>
      <xdr:rowOff>155864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674627E-F307-4B79-8187-33DB2685F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205467</xdr:colOff>
      <xdr:row>2</xdr:row>
      <xdr:rowOff>144236</xdr:rowOff>
    </xdr:from>
    <xdr:to>
      <xdr:col>19</xdr:col>
      <xdr:colOff>100692</xdr:colOff>
      <xdr:row>20</xdr:row>
      <xdr:rowOff>87086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588817</xdr:colOff>
      <xdr:row>27</xdr:row>
      <xdr:rowOff>0</xdr:rowOff>
    </xdr:from>
    <xdr:to>
      <xdr:col>30</xdr:col>
      <xdr:colOff>121227</xdr:colOff>
      <xdr:row>58</xdr:row>
      <xdr:rowOff>69273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E73503-CE9C-4879-A971-CD3005AA0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355021</xdr:colOff>
      <xdr:row>30</xdr:row>
      <xdr:rowOff>123825</xdr:rowOff>
    </xdr:from>
    <xdr:to>
      <xdr:col>28</xdr:col>
      <xdr:colOff>181841</xdr:colOff>
      <xdr:row>55</xdr:row>
      <xdr:rowOff>155864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E0658A6-6279-47B5-8FFF-AFDB3F97F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163287</xdr:colOff>
      <xdr:row>1</xdr:row>
      <xdr:rowOff>95250</xdr:rowOff>
    </xdr:from>
    <xdr:to>
      <xdr:col>14</xdr:col>
      <xdr:colOff>176894</xdr:colOff>
      <xdr:row>26</xdr:row>
      <xdr:rowOff>113406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91B7966-C334-4284-82C5-A7AEFB35F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4" y="272143"/>
          <a:ext cx="8858250" cy="4440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28</xdr:row>
      <xdr:rowOff>95250</xdr:rowOff>
    </xdr:from>
    <xdr:to>
      <xdr:col>7</xdr:col>
      <xdr:colOff>330653</xdr:colOff>
      <xdr:row>32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0D002-4095-4FC0-92A6-3705EA875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5048250"/>
          <a:ext cx="4127046" cy="736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340178</xdr:colOff>
      <xdr:row>63</xdr:row>
      <xdr:rowOff>81643</xdr:rowOff>
    </xdr:from>
    <xdr:to>
      <xdr:col>17</xdr:col>
      <xdr:colOff>381000</xdr:colOff>
      <xdr:row>66</xdr:row>
      <xdr:rowOff>54428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308915E-23AE-4AC9-9141-415CEC5E2145}"/>
            </a:ext>
          </a:extLst>
        </xdr:cNvPr>
        <xdr:cNvSpPr txBox="1"/>
      </xdr:nvSpPr>
      <xdr:spPr>
        <a:xfrm>
          <a:off x="10300607" y="9456964"/>
          <a:ext cx="2081893" cy="5034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変更後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ｙ軸と燃料消費量を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3/4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530679</xdr:colOff>
      <xdr:row>26</xdr:row>
      <xdr:rowOff>122464</xdr:rowOff>
    </xdr:from>
    <xdr:to>
      <xdr:col>15</xdr:col>
      <xdr:colOff>27214</xdr:colOff>
      <xdr:row>29</xdr:row>
      <xdr:rowOff>95249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B3AC28D-B158-4305-9F3A-56B75DFB3D15}"/>
            </a:ext>
          </a:extLst>
        </xdr:cNvPr>
        <xdr:cNvSpPr txBox="1"/>
      </xdr:nvSpPr>
      <xdr:spPr>
        <a:xfrm>
          <a:off x="7769679" y="4721678"/>
          <a:ext cx="2898321" cy="5034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変更後</a:t>
          </a:r>
          <a:endParaRPr kumimoji="0"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出力トルク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3/4    2L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エンジン→</a:t>
          </a:r>
          <a:r>
            <a: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1.5L</a:t>
          </a:r>
          <a:r>
            <a:rPr kumimoji="0"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エンジン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62"/>
  <sheetViews>
    <sheetView tabSelected="1" zoomScale="70" zoomScaleNormal="70" workbookViewId="0">
      <selection activeCell="C7" sqref="C7"/>
    </sheetView>
  </sheetViews>
  <sheetFormatPr defaultRowHeight="13.5" x14ac:dyDescent="0.15"/>
  <cols>
    <col min="1" max="1" width="9" customWidth="1"/>
  </cols>
  <sheetData>
    <row r="6" spans="1:19" x14ac:dyDescent="0.15">
      <c r="A6" t="s">
        <v>3</v>
      </c>
      <c r="C6" t="s">
        <v>22</v>
      </c>
    </row>
    <row r="7" spans="1:19" x14ac:dyDescent="0.15">
      <c r="A7" t="s">
        <v>9</v>
      </c>
      <c r="S7" t="s">
        <v>13</v>
      </c>
    </row>
    <row r="8" spans="1:19" x14ac:dyDescent="0.15">
      <c r="B8">
        <v>600</v>
      </c>
      <c r="C8">
        <v>1462.5</v>
      </c>
      <c r="D8">
        <v>2250</v>
      </c>
      <c r="E8">
        <v>3600</v>
      </c>
      <c r="F8">
        <v>4650</v>
      </c>
      <c r="G8">
        <v>5400</v>
      </c>
      <c r="H8">
        <v>5850</v>
      </c>
      <c r="I8">
        <v>6000</v>
      </c>
      <c r="S8" t="s">
        <v>14</v>
      </c>
    </row>
    <row r="9" spans="1:19" x14ac:dyDescent="0.15">
      <c r="A9" s="3"/>
      <c r="B9" s="4">
        <v>0</v>
      </c>
      <c r="C9" s="4">
        <v>5</v>
      </c>
      <c r="D9" s="4">
        <v>10</v>
      </c>
      <c r="E9" s="4">
        <v>20</v>
      </c>
      <c r="F9" s="4">
        <v>30</v>
      </c>
      <c r="G9" s="4">
        <v>40</v>
      </c>
      <c r="H9" s="4">
        <v>50</v>
      </c>
      <c r="I9" s="4">
        <v>100</v>
      </c>
      <c r="J9" t="s">
        <v>5</v>
      </c>
    </row>
    <row r="10" spans="1:19" x14ac:dyDescent="0.15">
      <c r="A10" s="5">
        <v>500</v>
      </c>
      <c r="B10" s="3">
        <v>-3.75</v>
      </c>
      <c r="C10" s="3">
        <v>35.25</v>
      </c>
      <c r="D10" s="3">
        <v>70.5</v>
      </c>
      <c r="E10" s="3">
        <v>87</v>
      </c>
      <c r="F10" s="3">
        <v>87</v>
      </c>
      <c r="G10" s="3">
        <v>87</v>
      </c>
      <c r="H10" s="3">
        <v>87</v>
      </c>
      <c r="I10" s="3">
        <v>87</v>
      </c>
      <c r="J10" s="6">
        <v>600</v>
      </c>
      <c r="K10" s="6">
        <v>-5</v>
      </c>
      <c r="S10" t="s">
        <v>15</v>
      </c>
    </row>
    <row r="11" spans="1:19" x14ac:dyDescent="0.15">
      <c r="A11" s="5">
        <v>1000</v>
      </c>
      <c r="B11" s="3">
        <v>-7.5</v>
      </c>
      <c r="C11" s="3">
        <v>43.650000000000006</v>
      </c>
      <c r="D11" s="3">
        <v>78.974999999999994</v>
      </c>
      <c r="E11" s="3">
        <v>99.975000000000009</v>
      </c>
      <c r="F11" s="3">
        <v>101.02499999999999</v>
      </c>
      <c r="G11" s="3">
        <v>101.625</v>
      </c>
      <c r="H11" s="3">
        <v>102.14999999999999</v>
      </c>
      <c r="I11" s="3">
        <v>104.92500000000001</v>
      </c>
      <c r="J11" s="6">
        <v>1462.5</v>
      </c>
      <c r="K11" s="6">
        <v>60</v>
      </c>
      <c r="S11" t="s">
        <v>16</v>
      </c>
    </row>
    <row r="12" spans="1:19" x14ac:dyDescent="0.15">
      <c r="A12" s="5">
        <v>2000</v>
      </c>
      <c r="B12" s="3">
        <v>-11.25</v>
      </c>
      <c r="C12" s="3">
        <v>18.375</v>
      </c>
      <c r="D12" s="3">
        <v>65.775000000000006</v>
      </c>
      <c r="E12" s="3">
        <v>115.72500000000001</v>
      </c>
      <c r="F12" s="3">
        <v>126.44999999999999</v>
      </c>
      <c r="G12" s="3">
        <v>130.875</v>
      </c>
      <c r="H12" s="3">
        <v>131.55000000000001</v>
      </c>
      <c r="I12" s="3">
        <v>133.42500000000001</v>
      </c>
      <c r="J12">
        <v>2250</v>
      </c>
      <c r="K12">
        <v>80</v>
      </c>
    </row>
    <row r="13" spans="1:19" x14ac:dyDescent="0.15">
      <c r="A13" s="5">
        <v>3000</v>
      </c>
      <c r="B13" s="3">
        <v>-15</v>
      </c>
      <c r="C13" s="3">
        <v>0</v>
      </c>
      <c r="D13" s="3">
        <v>39.900000000000006</v>
      </c>
      <c r="E13" s="3">
        <v>105.60000000000001</v>
      </c>
      <c r="F13" s="3">
        <v>127.125</v>
      </c>
      <c r="G13" s="3">
        <v>134.47500000000002</v>
      </c>
      <c r="H13" s="3">
        <v>136.35000000000002</v>
      </c>
      <c r="I13" s="3">
        <v>140.625</v>
      </c>
      <c r="J13">
        <v>3600</v>
      </c>
      <c r="K13">
        <v>130</v>
      </c>
    </row>
    <row r="14" spans="1:19" x14ac:dyDescent="0.15">
      <c r="A14" s="5">
        <v>4000</v>
      </c>
      <c r="B14" s="3">
        <v>-18.75</v>
      </c>
      <c r="C14" s="3">
        <v>-3.75</v>
      </c>
      <c r="D14" s="3">
        <v>25.200000000000003</v>
      </c>
      <c r="E14" s="3">
        <v>94.125</v>
      </c>
      <c r="F14" s="3">
        <v>125.85000000000001</v>
      </c>
      <c r="G14" s="3">
        <v>135.44999999999999</v>
      </c>
      <c r="H14" s="3">
        <v>139.64999999999998</v>
      </c>
      <c r="I14" s="3">
        <v>143.25</v>
      </c>
      <c r="J14">
        <v>4650</v>
      </c>
      <c r="K14">
        <v>160</v>
      </c>
    </row>
    <row r="15" spans="1:19" x14ac:dyDescent="0.15">
      <c r="A15" s="5">
        <v>5000</v>
      </c>
      <c r="B15" s="3">
        <v>-22.5</v>
      </c>
      <c r="C15" s="3">
        <v>-7.5</v>
      </c>
      <c r="D15" s="3">
        <v>14.174999999999999</v>
      </c>
      <c r="E15" s="3">
        <v>77.625</v>
      </c>
      <c r="F15" s="3">
        <v>116.69999999999999</v>
      </c>
      <c r="G15" s="3">
        <v>126.89999999999999</v>
      </c>
      <c r="H15" s="3">
        <v>136.5</v>
      </c>
      <c r="I15" s="3">
        <v>145.57499999999999</v>
      </c>
      <c r="J15">
        <v>5400</v>
      </c>
      <c r="K15">
        <v>150</v>
      </c>
    </row>
    <row r="16" spans="1:19" x14ac:dyDescent="0.15">
      <c r="A16" s="5">
        <v>6000</v>
      </c>
      <c r="B16" s="3">
        <v>-26.25</v>
      </c>
      <c r="C16" s="3">
        <v>-11.25</v>
      </c>
      <c r="D16" s="3">
        <v>3.9749999999999996</v>
      </c>
      <c r="E16" s="3">
        <v>55.425000000000004</v>
      </c>
      <c r="F16" s="3">
        <v>90.9</v>
      </c>
      <c r="G16" s="3">
        <v>103.875</v>
      </c>
      <c r="H16" s="3">
        <v>113.32499999999999</v>
      </c>
      <c r="I16" s="3">
        <v>121.35000000000001</v>
      </c>
      <c r="J16">
        <v>5850</v>
      </c>
      <c r="K16">
        <v>151</v>
      </c>
    </row>
    <row r="17" spans="1:14" x14ac:dyDescent="0.15">
      <c r="A17" s="5">
        <v>6500</v>
      </c>
      <c r="B17" s="3">
        <v>-30</v>
      </c>
      <c r="C17" s="3">
        <v>-15</v>
      </c>
      <c r="D17" s="3">
        <v>0</v>
      </c>
      <c r="E17" s="3">
        <v>47.400000000000006</v>
      </c>
      <c r="F17" s="3">
        <v>79.5</v>
      </c>
      <c r="G17" s="3">
        <v>95.25</v>
      </c>
      <c r="H17" s="3">
        <v>100.5</v>
      </c>
      <c r="I17" s="3">
        <v>112.5</v>
      </c>
      <c r="J17">
        <v>6000</v>
      </c>
      <c r="K17">
        <v>150</v>
      </c>
    </row>
    <row r="18" spans="1:14" x14ac:dyDescent="0.15">
      <c r="A18" t="s">
        <v>4</v>
      </c>
    </row>
    <row r="29" spans="1:14" x14ac:dyDescent="0.15">
      <c r="A29" t="s">
        <v>6</v>
      </c>
    </row>
    <row r="30" spans="1:14" x14ac:dyDescent="0.15">
      <c r="A30" t="s">
        <v>10</v>
      </c>
    </row>
    <row r="31" spans="1:14" x14ac:dyDescent="0.15">
      <c r="B31">
        <v>500</v>
      </c>
      <c r="C31">
        <v>1000</v>
      </c>
      <c r="D31">
        <v>1500</v>
      </c>
      <c r="E31">
        <v>2000</v>
      </c>
      <c r="F31">
        <v>2500</v>
      </c>
      <c r="G31">
        <v>3000</v>
      </c>
      <c r="H31">
        <v>3500</v>
      </c>
      <c r="I31">
        <v>4000</v>
      </c>
      <c r="J31">
        <v>4500</v>
      </c>
      <c r="K31">
        <v>5000</v>
      </c>
      <c r="L31">
        <v>5500</v>
      </c>
      <c r="M31">
        <v>6000</v>
      </c>
      <c r="N31">
        <v>6500</v>
      </c>
    </row>
    <row r="32" spans="1:14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15">
      <c r="A33">
        <v>22.5</v>
      </c>
      <c r="B33">
        <v>0.15000000000000002</v>
      </c>
      <c r="C33">
        <v>0.26249999999999996</v>
      </c>
      <c r="D33">
        <v>0.39</v>
      </c>
      <c r="E33">
        <v>0.52499999999999991</v>
      </c>
      <c r="F33">
        <v>0.65249999999999997</v>
      </c>
      <c r="G33">
        <v>0.78750000000000009</v>
      </c>
      <c r="H33">
        <v>0.91500000000000004</v>
      </c>
      <c r="I33">
        <v>1.0499999999999998</v>
      </c>
      <c r="J33">
        <v>1.1775</v>
      </c>
      <c r="K33">
        <v>1.3125</v>
      </c>
      <c r="L33">
        <v>1.44</v>
      </c>
      <c r="M33">
        <v>1.5674999999999999</v>
      </c>
      <c r="N33">
        <v>2.13</v>
      </c>
    </row>
    <row r="34" spans="1:14" x14ac:dyDescent="0.15">
      <c r="A34">
        <v>45</v>
      </c>
      <c r="B34">
        <v>0.22499999999999998</v>
      </c>
      <c r="C34">
        <v>0.36749999999999999</v>
      </c>
      <c r="D34">
        <v>0.54749999999999999</v>
      </c>
      <c r="E34">
        <v>0.73499999999999999</v>
      </c>
      <c r="F34">
        <v>0.91500000000000004</v>
      </c>
      <c r="G34">
        <v>1.1025</v>
      </c>
      <c r="H34">
        <v>1.2825</v>
      </c>
      <c r="I34">
        <v>1.4624999999999999</v>
      </c>
      <c r="J34">
        <v>1.6500000000000001</v>
      </c>
      <c r="K34">
        <v>1.83</v>
      </c>
      <c r="L34">
        <v>2.16</v>
      </c>
      <c r="M34">
        <v>2.7524999999999999</v>
      </c>
      <c r="N34">
        <v>3.4050000000000002</v>
      </c>
    </row>
    <row r="35" spans="1:14" x14ac:dyDescent="0.15">
      <c r="A35">
        <v>67.5</v>
      </c>
      <c r="B35">
        <v>0.255</v>
      </c>
      <c r="C35">
        <v>0.50250000000000006</v>
      </c>
      <c r="D35">
        <v>0.75</v>
      </c>
      <c r="E35">
        <v>0.98250000000000004</v>
      </c>
      <c r="F35">
        <v>1.2524999999999999</v>
      </c>
      <c r="G35">
        <v>1.53</v>
      </c>
      <c r="H35">
        <v>1.7849999999999999</v>
      </c>
      <c r="I35">
        <v>2.1225000000000001</v>
      </c>
      <c r="J35">
        <v>2.3850000000000002</v>
      </c>
      <c r="K35">
        <v>2.7524999999999999</v>
      </c>
      <c r="L35">
        <v>3.24</v>
      </c>
      <c r="M35">
        <v>4.125</v>
      </c>
      <c r="N35">
        <v>5.1074999999999999</v>
      </c>
    </row>
    <row r="36" spans="1:14" x14ac:dyDescent="0.15">
      <c r="A36">
        <v>90</v>
      </c>
      <c r="B36">
        <v>0.33750000000000002</v>
      </c>
      <c r="C36">
        <v>0.66749999999999998</v>
      </c>
      <c r="D36">
        <v>0.96</v>
      </c>
      <c r="E36">
        <v>1.26</v>
      </c>
      <c r="F36">
        <v>1.605</v>
      </c>
      <c r="G36">
        <v>1.9650000000000001</v>
      </c>
      <c r="H36">
        <v>2.2874999999999996</v>
      </c>
      <c r="I36">
        <v>2.67</v>
      </c>
      <c r="J36">
        <v>3.18</v>
      </c>
      <c r="K36">
        <v>3.6674999999999995</v>
      </c>
      <c r="L36">
        <v>4.32</v>
      </c>
      <c r="M36">
        <v>5.4975000000000005</v>
      </c>
      <c r="N36">
        <v>6.8100000000000005</v>
      </c>
    </row>
    <row r="37" spans="1:14" x14ac:dyDescent="0.15">
      <c r="A37">
        <v>112.5</v>
      </c>
      <c r="B37">
        <v>0.42749999999999999</v>
      </c>
      <c r="C37">
        <v>0.84749999999999992</v>
      </c>
      <c r="D37">
        <v>1.2000000000000002</v>
      </c>
      <c r="E37">
        <v>1.5674999999999999</v>
      </c>
      <c r="F37">
        <v>2.0024999999999999</v>
      </c>
      <c r="G37">
        <v>2.4074999999999998</v>
      </c>
      <c r="H37">
        <v>2.8050000000000002</v>
      </c>
      <c r="I37">
        <v>3.2700000000000005</v>
      </c>
      <c r="J37">
        <v>3.9749999999999996</v>
      </c>
      <c r="K37">
        <v>4.5825000000000005</v>
      </c>
      <c r="L37">
        <v>5.4</v>
      </c>
      <c r="M37">
        <v>6.87</v>
      </c>
      <c r="N37">
        <v>8.504999999999999</v>
      </c>
    </row>
    <row r="38" spans="1:14" x14ac:dyDescent="0.15">
      <c r="A38">
        <v>135</v>
      </c>
      <c r="B38">
        <v>0.51</v>
      </c>
      <c r="C38">
        <v>1.02</v>
      </c>
      <c r="D38">
        <v>1.53</v>
      </c>
      <c r="E38">
        <v>1.9650000000000001</v>
      </c>
      <c r="F38">
        <v>2.5049999999999999</v>
      </c>
      <c r="G38">
        <v>3.0074999999999998</v>
      </c>
      <c r="H38">
        <v>3.5024999999999999</v>
      </c>
      <c r="I38">
        <v>4.0049999999999999</v>
      </c>
      <c r="J38">
        <v>4.7700000000000005</v>
      </c>
      <c r="K38">
        <v>5.4975000000000005</v>
      </c>
      <c r="L38">
        <v>6.48</v>
      </c>
      <c r="M38">
        <v>8.25</v>
      </c>
      <c r="N38">
        <v>10.2075</v>
      </c>
    </row>
    <row r="39" spans="1:14" x14ac:dyDescent="0.15">
      <c r="A39">
        <v>150</v>
      </c>
      <c r="B39">
        <v>0.55499999999999994</v>
      </c>
      <c r="C39">
        <v>1.1025</v>
      </c>
      <c r="D39">
        <v>1.6575</v>
      </c>
      <c r="E39">
        <v>2.2125000000000004</v>
      </c>
      <c r="F39">
        <v>2.7675000000000001</v>
      </c>
      <c r="G39">
        <v>3.3149999999999999</v>
      </c>
      <c r="H39">
        <v>3.87</v>
      </c>
      <c r="I39">
        <v>4.4250000000000007</v>
      </c>
      <c r="J39">
        <v>5.1674999999999995</v>
      </c>
      <c r="K39">
        <v>5.9550000000000001</v>
      </c>
      <c r="L39">
        <v>7.02</v>
      </c>
      <c r="M39">
        <v>8.932500000000001</v>
      </c>
      <c r="N39">
        <v>11.0625</v>
      </c>
    </row>
    <row r="41" spans="1:14" x14ac:dyDescent="0.15">
      <c r="A41" t="s">
        <v>12</v>
      </c>
    </row>
    <row r="42" spans="1:14" x14ac:dyDescent="0.15">
      <c r="B42">
        <f>B43/60*2*PI()</f>
        <v>52.35987755982989</v>
      </c>
      <c r="C42">
        <f t="shared" ref="C42:N42" si="0">C43/60*2*PI()</f>
        <v>104.71975511965978</v>
      </c>
      <c r="D42">
        <f t="shared" si="0"/>
        <v>157.07963267948966</v>
      </c>
      <c r="E42">
        <f t="shared" si="0"/>
        <v>209.43951023931956</v>
      </c>
      <c r="F42">
        <f t="shared" si="0"/>
        <v>261.79938779914943</v>
      </c>
      <c r="G42">
        <f t="shared" si="0"/>
        <v>314.15926535897933</v>
      </c>
      <c r="H42">
        <f t="shared" si="0"/>
        <v>366.51914291880922</v>
      </c>
      <c r="I42">
        <f t="shared" si="0"/>
        <v>418.87902047863912</v>
      </c>
      <c r="J42">
        <f t="shared" si="0"/>
        <v>471.23889803846896</v>
      </c>
      <c r="K42">
        <f t="shared" si="0"/>
        <v>523.59877559829886</v>
      </c>
      <c r="L42">
        <f t="shared" si="0"/>
        <v>575.95865315812875</v>
      </c>
      <c r="M42">
        <f t="shared" si="0"/>
        <v>628.31853071795865</v>
      </c>
      <c r="N42">
        <f t="shared" si="0"/>
        <v>680.67840827778844</v>
      </c>
    </row>
    <row r="43" spans="1:14" x14ac:dyDescent="0.15">
      <c r="B43">
        <v>500</v>
      </c>
      <c r="C43">
        <v>1000</v>
      </c>
      <c r="D43">
        <v>1500</v>
      </c>
      <c r="E43">
        <v>2000</v>
      </c>
      <c r="F43">
        <v>2500</v>
      </c>
      <c r="G43">
        <v>3000</v>
      </c>
      <c r="H43">
        <v>3500</v>
      </c>
      <c r="I43">
        <v>4000</v>
      </c>
      <c r="J43">
        <v>4500</v>
      </c>
      <c r="K43">
        <v>5000</v>
      </c>
      <c r="L43">
        <v>5500</v>
      </c>
      <c r="M43">
        <v>6000</v>
      </c>
      <c r="N43">
        <v>6500</v>
      </c>
    </row>
    <row r="44" spans="1:14" x14ac:dyDescent="0.15">
      <c r="A44">
        <v>0</v>
      </c>
      <c r="B44">
        <f>B$42*$A44/1000</f>
        <v>0</v>
      </c>
      <c r="C44">
        <f t="shared" ref="C44:N51" si="1">C$42*$A44/1000</f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:14" x14ac:dyDescent="0.15">
      <c r="A45">
        <v>22.5</v>
      </c>
      <c r="B45">
        <f t="shared" ref="B45:B51" si="2">B$42*$A45/1000</f>
        <v>1.1780972450961726</v>
      </c>
      <c r="C45">
        <f t="shared" si="1"/>
        <v>2.3561944901923453</v>
      </c>
      <c r="D45">
        <f t="shared" si="1"/>
        <v>3.5342917352885173</v>
      </c>
      <c r="E45">
        <f t="shared" si="1"/>
        <v>4.7123889803846906</v>
      </c>
      <c r="F45">
        <f t="shared" si="1"/>
        <v>5.8904862254808625</v>
      </c>
      <c r="G45">
        <f t="shared" si="1"/>
        <v>7.0685834705770345</v>
      </c>
      <c r="H45">
        <f t="shared" si="1"/>
        <v>8.2466807156732091</v>
      </c>
      <c r="I45">
        <f t="shared" si="1"/>
        <v>9.4247779607693811</v>
      </c>
      <c r="J45">
        <f t="shared" si="1"/>
        <v>10.602875205865551</v>
      </c>
      <c r="K45">
        <f t="shared" si="1"/>
        <v>11.780972450961725</v>
      </c>
      <c r="L45">
        <f t="shared" si="1"/>
        <v>12.959069696057897</v>
      </c>
      <c r="M45">
        <f t="shared" si="1"/>
        <v>14.137166941154069</v>
      </c>
      <c r="N45">
        <f t="shared" si="1"/>
        <v>15.315264186250241</v>
      </c>
    </row>
    <row r="46" spans="1:14" x14ac:dyDescent="0.15">
      <c r="A46">
        <v>45</v>
      </c>
      <c r="B46">
        <f t="shared" si="2"/>
        <v>2.3561944901923453</v>
      </c>
      <c r="C46">
        <f t="shared" si="1"/>
        <v>4.7123889803846906</v>
      </c>
      <c r="D46">
        <f t="shared" si="1"/>
        <v>7.0685834705770345</v>
      </c>
      <c r="E46">
        <f t="shared" si="1"/>
        <v>9.4247779607693811</v>
      </c>
      <c r="F46">
        <f t="shared" si="1"/>
        <v>11.780972450961725</v>
      </c>
      <c r="G46">
        <f t="shared" si="1"/>
        <v>14.137166941154069</v>
      </c>
      <c r="H46">
        <f t="shared" si="1"/>
        <v>16.493361431346418</v>
      </c>
      <c r="I46">
        <f t="shared" si="1"/>
        <v>18.849555921538762</v>
      </c>
      <c r="J46">
        <f t="shared" si="1"/>
        <v>21.205750411731103</v>
      </c>
      <c r="K46">
        <f t="shared" si="1"/>
        <v>23.56194490192345</v>
      </c>
      <c r="L46">
        <f t="shared" si="1"/>
        <v>25.918139392115794</v>
      </c>
      <c r="M46">
        <f t="shared" si="1"/>
        <v>28.274333882308138</v>
      </c>
      <c r="N46">
        <f t="shared" si="1"/>
        <v>30.630528372500482</v>
      </c>
    </row>
    <row r="47" spans="1:14" x14ac:dyDescent="0.15">
      <c r="A47">
        <v>67.5</v>
      </c>
      <c r="B47">
        <f t="shared" si="2"/>
        <v>3.5342917352885173</v>
      </c>
      <c r="C47">
        <f t="shared" si="1"/>
        <v>7.0685834705770345</v>
      </c>
      <c r="D47">
        <f t="shared" si="1"/>
        <v>10.602875205865551</v>
      </c>
      <c r="E47">
        <f t="shared" si="1"/>
        <v>14.137166941154069</v>
      </c>
      <c r="F47">
        <f t="shared" si="1"/>
        <v>17.671458676442587</v>
      </c>
      <c r="G47">
        <f t="shared" si="1"/>
        <v>21.205750411731103</v>
      </c>
      <c r="H47">
        <f t="shared" si="1"/>
        <v>24.740042147019622</v>
      </c>
      <c r="I47">
        <f t="shared" si="1"/>
        <v>28.274333882308138</v>
      </c>
      <c r="J47">
        <f t="shared" si="1"/>
        <v>31.808625617596654</v>
      </c>
      <c r="K47">
        <f t="shared" si="1"/>
        <v>35.342917352885173</v>
      </c>
      <c r="L47">
        <f t="shared" si="1"/>
        <v>38.877209088173686</v>
      </c>
      <c r="M47">
        <f t="shared" si="1"/>
        <v>42.411500823462205</v>
      </c>
      <c r="N47">
        <f t="shared" si="1"/>
        <v>45.945792558750718</v>
      </c>
    </row>
    <row r="48" spans="1:14" x14ac:dyDescent="0.15">
      <c r="A48">
        <v>90</v>
      </c>
      <c r="B48">
        <f t="shared" si="2"/>
        <v>4.7123889803846906</v>
      </c>
      <c r="C48">
        <f t="shared" si="1"/>
        <v>9.4247779607693811</v>
      </c>
      <c r="D48">
        <f t="shared" si="1"/>
        <v>14.137166941154069</v>
      </c>
      <c r="E48">
        <f t="shared" si="1"/>
        <v>18.849555921538762</v>
      </c>
      <c r="F48">
        <f t="shared" si="1"/>
        <v>23.56194490192345</v>
      </c>
      <c r="G48">
        <f t="shared" si="1"/>
        <v>28.274333882308138</v>
      </c>
      <c r="H48">
        <f t="shared" si="1"/>
        <v>32.986722862692837</v>
      </c>
      <c r="I48">
        <f t="shared" si="1"/>
        <v>37.699111843077524</v>
      </c>
      <c r="J48">
        <f t="shared" si="1"/>
        <v>42.411500823462205</v>
      </c>
      <c r="K48">
        <f t="shared" si="1"/>
        <v>47.1238898038469</v>
      </c>
      <c r="L48">
        <f t="shared" si="1"/>
        <v>51.836278784231588</v>
      </c>
      <c r="M48">
        <f t="shared" si="1"/>
        <v>56.548667764616276</v>
      </c>
      <c r="N48">
        <f t="shared" si="1"/>
        <v>61.261056745000964</v>
      </c>
    </row>
    <row r="49" spans="1:14" x14ac:dyDescent="0.15">
      <c r="A49">
        <v>112.5</v>
      </c>
      <c r="B49">
        <f t="shared" si="2"/>
        <v>5.8904862254808625</v>
      </c>
      <c r="C49">
        <f t="shared" si="1"/>
        <v>11.780972450961725</v>
      </c>
      <c r="D49">
        <f t="shared" si="1"/>
        <v>17.671458676442587</v>
      </c>
      <c r="E49">
        <f t="shared" si="1"/>
        <v>23.56194490192345</v>
      </c>
      <c r="F49">
        <f t="shared" si="1"/>
        <v>29.45243112740431</v>
      </c>
      <c r="G49">
        <f t="shared" si="1"/>
        <v>35.342917352885173</v>
      </c>
      <c r="H49">
        <f t="shared" si="1"/>
        <v>41.233403578366037</v>
      </c>
      <c r="I49">
        <f t="shared" si="1"/>
        <v>47.1238898038469</v>
      </c>
      <c r="J49">
        <f t="shared" si="1"/>
        <v>53.014376029327757</v>
      </c>
      <c r="K49">
        <f t="shared" si="1"/>
        <v>58.90486225480862</v>
      </c>
      <c r="L49">
        <f t="shared" si="1"/>
        <v>64.795348480289476</v>
      </c>
      <c r="M49">
        <f t="shared" si="1"/>
        <v>70.685834705770347</v>
      </c>
      <c r="N49">
        <f t="shared" si="1"/>
        <v>76.576320931251203</v>
      </c>
    </row>
    <row r="50" spans="1:14" x14ac:dyDescent="0.15">
      <c r="A50">
        <v>135</v>
      </c>
      <c r="B50">
        <f t="shared" si="2"/>
        <v>7.0685834705770345</v>
      </c>
      <c r="C50">
        <f t="shared" si="1"/>
        <v>14.137166941154069</v>
      </c>
      <c r="D50">
        <f t="shared" si="1"/>
        <v>21.205750411731103</v>
      </c>
      <c r="E50">
        <f t="shared" si="1"/>
        <v>28.274333882308138</v>
      </c>
      <c r="F50">
        <f t="shared" si="1"/>
        <v>35.342917352885173</v>
      </c>
      <c r="G50">
        <f t="shared" si="1"/>
        <v>42.411500823462205</v>
      </c>
      <c r="H50">
        <f t="shared" si="1"/>
        <v>49.480084294039244</v>
      </c>
      <c r="I50">
        <f t="shared" si="1"/>
        <v>56.548667764616276</v>
      </c>
      <c r="J50">
        <f t="shared" si="1"/>
        <v>63.617251235193308</v>
      </c>
      <c r="K50">
        <f t="shared" si="1"/>
        <v>70.685834705770347</v>
      </c>
      <c r="L50">
        <f t="shared" si="1"/>
        <v>77.754418176347372</v>
      </c>
      <c r="M50">
        <f t="shared" si="1"/>
        <v>84.823001646924411</v>
      </c>
      <c r="N50">
        <f t="shared" si="1"/>
        <v>91.891585117501435</v>
      </c>
    </row>
    <row r="51" spans="1:14" x14ac:dyDescent="0.15">
      <c r="A51">
        <v>150</v>
      </c>
      <c r="B51">
        <f t="shared" si="2"/>
        <v>7.8539816339744837</v>
      </c>
      <c r="C51">
        <f t="shared" si="1"/>
        <v>15.707963267948967</v>
      </c>
      <c r="D51">
        <f t="shared" si="1"/>
        <v>23.56194490192345</v>
      </c>
      <c r="E51">
        <f t="shared" si="1"/>
        <v>31.415926535897935</v>
      </c>
      <c r="F51">
        <f t="shared" si="1"/>
        <v>39.269908169872409</v>
      </c>
      <c r="G51">
        <f t="shared" si="1"/>
        <v>47.1238898038469</v>
      </c>
      <c r="H51">
        <f t="shared" si="1"/>
        <v>54.977871437821385</v>
      </c>
      <c r="I51">
        <f t="shared" si="1"/>
        <v>62.831853071795869</v>
      </c>
      <c r="J51">
        <f t="shared" si="1"/>
        <v>70.685834705770347</v>
      </c>
      <c r="K51">
        <f t="shared" si="1"/>
        <v>78.539816339744817</v>
      </c>
      <c r="L51">
        <f t="shared" si="1"/>
        <v>86.393797973719316</v>
      </c>
      <c r="M51">
        <f t="shared" si="1"/>
        <v>94.247779607693801</v>
      </c>
      <c r="N51">
        <f t="shared" si="1"/>
        <v>102.10176124166827</v>
      </c>
    </row>
    <row r="53" spans="1:14" x14ac:dyDescent="0.15">
      <c r="A53" t="s">
        <v>0</v>
      </c>
    </row>
    <row r="54" spans="1:14" x14ac:dyDescent="0.15">
      <c r="B54">
        <v>500</v>
      </c>
      <c r="C54">
        <v>1000</v>
      </c>
      <c r="D54">
        <v>1500</v>
      </c>
      <c r="E54">
        <v>2000</v>
      </c>
      <c r="F54">
        <v>2500</v>
      </c>
      <c r="G54">
        <v>3000</v>
      </c>
      <c r="H54">
        <v>3500</v>
      </c>
      <c r="I54">
        <v>4000</v>
      </c>
      <c r="J54">
        <v>4500</v>
      </c>
      <c r="K54">
        <v>5000</v>
      </c>
      <c r="L54">
        <v>5500</v>
      </c>
      <c r="M54">
        <v>6000</v>
      </c>
      <c r="N54">
        <v>6500</v>
      </c>
    </row>
    <row r="55" spans="1:14" x14ac:dyDescent="0.15">
      <c r="A55">
        <v>0</v>
      </c>
      <c r="B55">
        <f>IF(B44=0,0,B32/B44*3600)</f>
        <v>0</v>
      </c>
      <c r="C55">
        <f t="shared" ref="C55:N55" si="3">IF(C44=0,0,C32/C44*3600)</f>
        <v>0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</row>
    <row r="56" spans="1:14" x14ac:dyDescent="0.15">
      <c r="A56">
        <v>22.5</v>
      </c>
      <c r="B56">
        <f t="shared" ref="B56:N56" si="4">IF(B45=0,0,B33/B45*3600)</f>
        <v>458.36623610465858</v>
      </c>
      <c r="C56">
        <f t="shared" si="4"/>
        <v>401.07045659157615</v>
      </c>
      <c r="D56">
        <f t="shared" si="4"/>
        <v>397.2507379573708</v>
      </c>
      <c r="E56">
        <f t="shared" si="4"/>
        <v>401.07045659157615</v>
      </c>
      <c r="F56">
        <f t="shared" si="4"/>
        <v>398.77862541105293</v>
      </c>
      <c r="G56">
        <f t="shared" si="4"/>
        <v>401.07045659157632</v>
      </c>
      <c r="H56">
        <f t="shared" si="4"/>
        <v>399.43343431977382</v>
      </c>
      <c r="I56">
        <f t="shared" si="4"/>
        <v>401.07045659157615</v>
      </c>
      <c r="J56">
        <f t="shared" si="4"/>
        <v>399.79721704684107</v>
      </c>
      <c r="K56">
        <f t="shared" si="4"/>
        <v>401.07045659157626</v>
      </c>
      <c r="L56">
        <f t="shared" si="4"/>
        <v>400.02871514588384</v>
      </c>
      <c r="M56">
        <f t="shared" si="4"/>
        <v>399.1605972744735</v>
      </c>
      <c r="N56">
        <f t="shared" si="4"/>
        <v>500.67696559124244</v>
      </c>
    </row>
    <row r="57" spans="1:14" x14ac:dyDescent="0.15">
      <c r="A57">
        <v>45</v>
      </c>
      <c r="B57">
        <f t="shared" ref="B57:N57" si="5">IF(B46=0,0,B34/B46*3600)</f>
        <v>343.77467707849388</v>
      </c>
      <c r="C57">
        <f t="shared" si="5"/>
        <v>280.74931961410334</v>
      </c>
      <c r="D57">
        <f t="shared" si="5"/>
        <v>278.83946029700058</v>
      </c>
      <c r="E57">
        <f t="shared" si="5"/>
        <v>280.74931961410334</v>
      </c>
      <c r="F57">
        <f t="shared" si="5"/>
        <v>279.60340402384173</v>
      </c>
      <c r="G57">
        <f t="shared" si="5"/>
        <v>280.7493196141034</v>
      </c>
      <c r="H57">
        <f t="shared" si="5"/>
        <v>279.93080847820215</v>
      </c>
      <c r="I57">
        <f t="shared" si="5"/>
        <v>279.31692512627626</v>
      </c>
      <c r="J57">
        <f t="shared" si="5"/>
        <v>280.11269984173583</v>
      </c>
      <c r="K57">
        <f t="shared" si="5"/>
        <v>279.60340402384173</v>
      </c>
      <c r="L57">
        <f t="shared" si="5"/>
        <v>300.02153635941289</v>
      </c>
      <c r="M57">
        <f t="shared" si="5"/>
        <v>350.4591846883535</v>
      </c>
      <c r="N57">
        <f t="shared" si="5"/>
        <v>400.18898306060584</v>
      </c>
    </row>
    <row r="58" spans="1:14" x14ac:dyDescent="0.15">
      <c r="A58">
        <v>67.5</v>
      </c>
      <c r="B58">
        <f t="shared" ref="B58:N58" si="6">IF(B47=0,0,B35/B47*3600)</f>
        <v>259.74086712597318</v>
      </c>
      <c r="C58">
        <f t="shared" si="6"/>
        <v>255.92114849176775</v>
      </c>
      <c r="D58">
        <f t="shared" si="6"/>
        <v>254.64790894703256</v>
      </c>
      <c r="E58">
        <f t="shared" si="6"/>
        <v>250.19157054045948</v>
      </c>
      <c r="F58">
        <f t="shared" si="6"/>
        <v>255.15720476492658</v>
      </c>
      <c r="G58">
        <f t="shared" si="6"/>
        <v>259.74086712597318</v>
      </c>
      <c r="H58">
        <f t="shared" si="6"/>
        <v>259.74086712597318</v>
      </c>
      <c r="I58">
        <f t="shared" si="6"/>
        <v>270.24509337003832</v>
      </c>
      <c r="J58">
        <f t="shared" si="6"/>
        <v>269.92678348385454</v>
      </c>
      <c r="K58">
        <f t="shared" si="6"/>
        <v>280.36734775068282</v>
      </c>
      <c r="L58">
        <f t="shared" si="6"/>
        <v>300.02153635941295</v>
      </c>
      <c r="M58">
        <f t="shared" si="6"/>
        <v>350.14087480216978</v>
      </c>
      <c r="N58">
        <f t="shared" si="6"/>
        <v>400.18898306060584</v>
      </c>
    </row>
    <row r="59" spans="1:14" x14ac:dyDescent="0.15">
      <c r="A59">
        <v>90</v>
      </c>
      <c r="B59">
        <f t="shared" ref="B59:N59" si="7">IF(B48=0,0,B36/B48*3600)</f>
        <v>257.83100780887042</v>
      </c>
      <c r="C59">
        <f t="shared" si="7"/>
        <v>254.96621883321626</v>
      </c>
      <c r="D59">
        <f t="shared" si="7"/>
        <v>244.46199258915121</v>
      </c>
      <c r="E59">
        <f t="shared" si="7"/>
        <v>240.64227395494572</v>
      </c>
      <c r="F59">
        <f t="shared" si="7"/>
        <v>245.22593631599236</v>
      </c>
      <c r="G59">
        <f t="shared" si="7"/>
        <v>250.19157054045948</v>
      </c>
      <c r="H59">
        <f t="shared" si="7"/>
        <v>249.64589644985858</v>
      </c>
      <c r="I59">
        <f t="shared" si="7"/>
        <v>254.96621883321626</v>
      </c>
      <c r="J59">
        <f t="shared" si="7"/>
        <v>269.92678348385454</v>
      </c>
      <c r="K59">
        <f t="shared" si="7"/>
        <v>280.17636181897251</v>
      </c>
      <c r="L59">
        <f t="shared" si="7"/>
        <v>300.02153635941289</v>
      </c>
      <c r="M59">
        <f t="shared" si="7"/>
        <v>349.98171985907788</v>
      </c>
      <c r="N59">
        <f t="shared" si="7"/>
        <v>400.18898306060584</v>
      </c>
    </row>
    <row r="60" spans="1:14" x14ac:dyDescent="0.15">
      <c r="A60">
        <v>112.5</v>
      </c>
      <c r="B60">
        <f t="shared" ref="B60:N60" si="8">IF(B49=0,0,B37/B49*3600)</f>
        <v>261.26875457965536</v>
      </c>
      <c r="C60">
        <f t="shared" si="8"/>
        <v>258.97692339913209</v>
      </c>
      <c r="D60">
        <f t="shared" si="8"/>
        <v>244.46199258915127</v>
      </c>
      <c r="E60">
        <f t="shared" si="8"/>
        <v>239.49635836468406</v>
      </c>
      <c r="F60">
        <f t="shared" si="8"/>
        <v>244.76757007988769</v>
      </c>
      <c r="G60">
        <f t="shared" si="8"/>
        <v>245.2259363159923</v>
      </c>
      <c r="H60">
        <f t="shared" si="8"/>
        <v>244.89853186163191</v>
      </c>
      <c r="I60">
        <f t="shared" si="8"/>
        <v>249.80959867703896</v>
      </c>
      <c r="J60">
        <f t="shared" si="8"/>
        <v>269.92678348385448</v>
      </c>
      <c r="K60">
        <f t="shared" si="8"/>
        <v>280.06177025994646</v>
      </c>
      <c r="L60">
        <f t="shared" si="8"/>
        <v>300.02153635941295</v>
      </c>
      <c r="M60">
        <f t="shared" si="8"/>
        <v>349.88622689322273</v>
      </c>
      <c r="N60">
        <f t="shared" si="8"/>
        <v>399.83639364821755</v>
      </c>
    </row>
    <row r="61" spans="1:14" x14ac:dyDescent="0.15">
      <c r="A61">
        <v>135</v>
      </c>
      <c r="B61">
        <f t="shared" ref="B61:N61" si="9">IF(B50=0,0,B38/B50*3600)</f>
        <v>259.74086712597318</v>
      </c>
      <c r="C61">
        <f t="shared" si="9"/>
        <v>259.74086712597318</v>
      </c>
      <c r="D61">
        <f t="shared" si="9"/>
        <v>259.74086712597318</v>
      </c>
      <c r="E61">
        <f t="shared" si="9"/>
        <v>250.19157054045948</v>
      </c>
      <c r="F61">
        <f t="shared" si="9"/>
        <v>255.15720476492658</v>
      </c>
      <c r="G61">
        <f t="shared" si="9"/>
        <v>255.28452871940013</v>
      </c>
      <c r="H61">
        <f t="shared" si="9"/>
        <v>254.82980031056613</v>
      </c>
      <c r="I61">
        <f t="shared" si="9"/>
        <v>254.96621883321632</v>
      </c>
      <c r="J61">
        <f t="shared" si="9"/>
        <v>269.92678348385454</v>
      </c>
      <c r="K61">
        <f t="shared" si="9"/>
        <v>279.98537588726231</v>
      </c>
      <c r="L61">
        <f t="shared" si="9"/>
        <v>300.02153635941295</v>
      </c>
      <c r="M61">
        <f t="shared" si="9"/>
        <v>350.14087480216978</v>
      </c>
      <c r="N61">
        <f t="shared" si="9"/>
        <v>399.8951585502823</v>
      </c>
    </row>
    <row r="62" spans="1:14" x14ac:dyDescent="0.15">
      <c r="A62">
        <v>150</v>
      </c>
      <c r="B62">
        <f t="shared" ref="B62:N62" si="10">IF(B51=0,0,B39/B51*3600)</f>
        <v>254.39326103808546</v>
      </c>
      <c r="C62">
        <f t="shared" si="10"/>
        <v>252.67438765269304</v>
      </c>
      <c r="D62">
        <f t="shared" si="10"/>
        <v>253.24734544782385</v>
      </c>
      <c r="E62">
        <f t="shared" si="10"/>
        <v>253.53382434538926</v>
      </c>
      <c r="F62">
        <f t="shared" si="10"/>
        <v>253.7057116839286</v>
      </c>
      <c r="G62">
        <f t="shared" si="10"/>
        <v>253.24734544782385</v>
      </c>
      <c r="H62">
        <f t="shared" si="10"/>
        <v>253.41104767500406</v>
      </c>
      <c r="I62">
        <f t="shared" si="10"/>
        <v>253.53382434538926</v>
      </c>
      <c r="J62">
        <f t="shared" si="10"/>
        <v>263.17861389675807</v>
      </c>
      <c r="K62">
        <f t="shared" si="10"/>
        <v>272.95709360032424</v>
      </c>
      <c r="L62">
        <f t="shared" si="10"/>
        <v>292.52099795042756</v>
      </c>
      <c r="M62">
        <f t="shared" si="10"/>
        <v>341.19636700040525</v>
      </c>
      <c r="N62">
        <f t="shared" si="10"/>
        <v>390.05203745444504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56"/>
  <sheetViews>
    <sheetView zoomScale="70" zoomScaleNormal="70" workbookViewId="0">
      <selection activeCell="O43" sqref="O43"/>
    </sheetView>
  </sheetViews>
  <sheetFormatPr defaultRowHeight="13.5" x14ac:dyDescent="0.15"/>
  <cols>
    <col min="1" max="1" width="9" customWidth="1"/>
  </cols>
  <sheetData>
    <row r="6" spans="1:19" x14ac:dyDescent="0.15">
      <c r="A6" t="s">
        <v>3</v>
      </c>
      <c r="C6" t="s">
        <v>17</v>
      </c>
    </row>
    <row r="7" spans="1:19" x14ac:dyDescent="0.15">
      <c r="A7" t="s">
        <v>9</v>
      </c>
      <c r="S7" t="s">
        <v>13</v>
      </c>
    </row>
    <row r="8" spans="1:19" x14ac:dyDescent="0.15">
      <c r="B8">
        <v>600</v>
      </c>
      <c r="C8">
        <v>1462.5</v>
      </c>
      <c r="D8">
        <v>2250</v>
      </c>
      <c r="E8">
        <v>3600</v>
      </c>
      <c r="F8">
        <v>4650</v>
      </c>
      <c r="G8">
        <v>5400</v>
      </c>
      <c r="H8">
        <v>5850</v>
      </c>
      <c r="I8">
        <v>6000</v>
      </c>
      <c r="S8" t="s">
        <v>14</v>
      </c>
    </row>
    <row r="9" spans="1:19" x14ac:dyDescent="0.15">
      <c r="A9" s="3"/>
      <c r="B9" s="4">
        <v>0</v>
      </c>
      <c r="C9" s="4">
        <v>5</v>
      </c>
      <c r="D9" s="4">
        <v>10</v>
      </c>
      <c r="E9" s="4">
        <v>20</v>
      </c>
      <c r="F9" s="4">
        <v>30</v>
      </c>
      <c r="G9" s="4">
        <v>40</v>
      </c>
      <c r="H9" s="4">
        <v>50</v>
      </c>
      <c r="I9" s="4">
        <v>100</v>
      </c>
      <c r="J9" t="s">
        <v>5</v>
      </c>
    </row>
    <row r="10" spans="1:19" x14ac:dyDescent="0.15">
      <c r="A10" s="5">
        <v>500</v>
      </c>
      <c r="B10" s="3">
        <v>-5</v>
      </c>
      <c r="C10" s="3">
        <v>47</v>
      </c>
      <c r="D10" s="3">
        <v>94</v>
      </c>
      <c r="E10" s="3">
        <v>116</v>
      </c>
      <c r="F10" s="3">
        <v>116</v>
      </c>
      <c r="G10" s="3">
        <v>116</v>
      </c>
      <c r="H10" s="3">
        <v>116</v>
      </c>
      <c r="I10" s="3">
        <v>116</v>
      </c>
      <c r="J10" s="6">
        <v>600</v>
      </c>
      <c r="K10" s="6">
        <v>-5</v>
      </c>
      <c r="S10" t="s">
        <v>15</v>
      </c>
    </row>
    <row r="11" spans="1:19" x14ac:dyDescent="0.15">
      <c r="A11" s="5">
        <v>1000</v>
      </c>
      <c r="B11" s="3">
        <v>-10</v>
      </c>
      <c r="C11" s="3">
        <v>58.2</v>
      </c>
      <c r="D11" s="3">
        <v>105.3</v>
      </c>
      <c r="E11" s="3">
        <v>133.30000000000001</v>
      </c>
      <c r="F11" s="3">
        <v>134.69999999999999</v>
      </c>
      <c r="G11" s="3">
        <v>135.5</v>
      </c>
      <c r="H11" s="3">
        <v>136.19999999999999</v>
      </c>
      <c r="I11" s="3">
        <v>139.9</v>
      </c>
      <c r="J11" s="6">
        <v>1462.5</v>
      </c>
      <c r="K11" s="6">
        <v>60</v>
      </c>
      <c r="S11" t="s">
        <v>16</v>
      </c>
    </row>
    <row r="12" spans="1:19" x14ac:dyDescent="0.15">
      <c r="A12" s="5">
        <v>2000</v>
      </c>
      <c r="B12" s="3">
        <v>-15</v>
      </c>
      <c r="C12" s="3">
        <v>24.5</v>
      </c>
      <c r="D12" s="3">
        <v>87.7</v>
      </c>
      <c r="E12" s="3">
        <v>154.30000000000001</v>
      </c>
      <c r="F12" s="3">
        <v>168.6</v>
      </c>
      <c r="G12" s="3">
        <v>174.5</v>
      </c>
      <c r="H12" s="3">
        <v>175.4</v>
      </c>
      <c r="I12" s="3">
        <v>177.9</v>
      </c>
      <c r="J12">
        <v>2250</v>
      </c>
      <c r="K12">
        <v>80</v>
      </c>
    </row>
    <row r="13" spans="1:19" x14ac:dyDescent="0.15">
      <c r="A13" s="5">
        <v>3000</v>
      </c>
      <c r="B13" s="3">
        <v>-20</v>
      </c>
      <c r="C13" s="3">
        <v>0</v>
      </c>
      <c r="D13" s="3">
        <v>53.2</v>
      </c>
      <c r="E13" s="3">
        <v>140.80000000000001</v>
      </c>
      <c r="F13" s="3">
        <v>169.5</v>
      </c>
      <c r="G13" s="3">
        <v>179.3</v>
      </c>
      <c r="H13" s="3">
        <v>181.8</v>
      </c>
      <c r="I13" s="3">
        <v>187.5</v>
      </c>
      <c r="J13">
        <v>3600</v>
      </c>
      <c r="K13">
        <v>130</v>
      </c>
    </row>
    <row r="14" spans="1:19" x14ac:dyDescent="0.15">
      <c r="A14" s="5">
        <v>4000</v>
      </c>
      <c r="B14" s="3">
        <v>-25</v>
      </c>
      <c r="C14" s="3">
        <v>-5</v>
      </c>
      <c r="D14" s="3">
        <v>33.6</v>
      </c>
      <c r="E14" s="3">
        <v>125.5</v>
      </c>
      <c r="F14" s="3">
        <v>167.8</v>
      </c>
      <c r="G14" s="3">
        <v>180.6</v>
      </c>
      <c r="H14" s="3">
        <v>186.2</v>
      </c>
      <c r="I14" s="3">
        <v>191</v>
      </c>
      <c r="J14">
        <v>4650</v>
      </c>
      <c r="K14">
        <v>160</v>
      </c>
    </row>
    <row r="15" spans="1:19" x14ac:dyDescent="0.15">
      <c r="A15" s="5">
        <v>5000</v>
      </c>
      <c r="B15" s="3">
        <v>-30</v>
      </c>
      <c r="C15" s="3">
        <v>-10</v>
      </c>
      <c r="D15" s="3">
        <v>18.899999999999999</v>
      </c>
      <c r="E15" s="3">
        <v>103.5</v>
      </c>
      <c r="F15" s="3">
        <v>155.6</v>
      </c>
      <c r="G15" s="3">
        <v>169.2</v>
      </c>
      <c r="H15" s="3">
        <v>182</v>
      </c>
      <c r="I15" s="3">
        <v>194.1</v>
      </c>
      <c r="J15">
        <v>5400</v>
      </c>
      <c r="K15">
        <v>150</v>
      </c>
    </row>
    <row r="16" spans="1:19" x14ac:dyDescent="0.15">
      <c r="A16" s="5">
        <v>6000</v>
      </c>
      <c r="B16" s="3">
        <v>-35</v>
      </c>
      <c r="C16" s="3">
        <v>-15</v>
      </c>
      <c r="D16" s="3">
        <v>5.3</v>
      </c>
      <c r="E16" s="3">
        <v>73.900000000000006</v>
      </c>
      <c r="F16" s="3">
        <v>121.2</v>
      </c>
      <c r="G16" s="3">
        <v>138.5</v>
      </c>
      <c r="H16" s="3">
        <v>151.1</v>
      </c>
      <c r="I16" s="3">
        <v>161.80000000000001</v>
      </c>
      <c r="J16">
        <v>5850</v>
      </c>
      <c r="K16">
        <v>151</v>
      </c>
    </row>
    <row r="17" spans="1:14" x14ac:dyDescent="0.15">
      <c r="A17" s="5">
        <v>6500</v>
      </c>
      <c r="B17" s="3">
        <v>-40</v>
      </c>
      <c r="C17" s="3">
        <v>-20</v>
      </c>
      <c r="D17" s="3">
        <v>0</v>
      </c>
      <c r="E17" s="3">
        <v>63.2</v>
      </c>
      <c r="F17" s="3">
        <v>106</v>
      </c>
      <c r="G17" s="3">
        <v>127</v>
      </c>
      <c r="H17" s="3">
        <v>134</v>
      </c>
      <c r="I17" s="3">
        <v>150</v>
      </c>
      <c r="J17">
        <v>6000</v>
      </c>
      <c r="K17">
        <v>150</v>
      </c>
    </row>
    <row r="18" spans="1:14" x14ac:dyDescent="0.15">
      <c r="A18" t="s">
        <v>4</v>
      </c>
    </row>
    <row r="23" spans="1:14" x14ac:dyDescent="0.15">
      <c r="A23" t="s">
        <v>6</v>
      </c>
    </row>
    <row r="24" spans="1:14" x14ac:dyDescent="0.15">
      <c r="A24" t="s">
        <v>10</v>
      </c>
    </row>
    <row r="25" spans="1:14" x14ac:dyDescent="0.15">
      <c r="B25">
        <v>500</v>
      </c>
      <c r="C25">
        <v>1000</v>
      </c>
      <c r="D25">
        <v>1500</v>
      </c>
      <c r="E25">
        <v>2000</v>
      </c>
      <c r="F25">
        <v>2500</v>
      </c>
      <c r="G25">
        <v>3000</v>
      </c>
      <c r="H25">
        <v>3500</v>
      </c>
      <c r="I25">
        <v>4000</v>
      </c>
      <c r="J25">
        <v>4500</v>
      </c>
      <c r="K25">
        <v>5000</v>
      </c>
      <c r="L25">
        <v>5500</v>
      </c>
      <c r="M25">
        <v>6000</v>
      </c>
      <c r="N25">
        <v>6500</v>
      </c>
    </row>
    <row r="26" spans="1:14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15">
      <c r="A27">
        <v>30</v>
      </c>
      <c r="B27">
        <v>0.2</v>
      </c>
      <c r="C27">
        <v>0.35</v>
      </c>
      <c r="D27">
        <v>0.52</v>
      </c>
      <c r="E27">
        <v>0.7</v>
      </c>
      <c r="F27">
        <v>0.87</v>
      </c>
      <c r="G27">
        <v>1.05</v>
      </c>
      <c r="H27">
        <v>1.22</v>
      </c>
      <c r="I27">
        <v>1.4</v>
      </c>
      <c r="J27">
        <v>1.57</v>
      </c>
      <c r="K27">
        <v>1.75</v>
      </c>
      <c r="L27">
        <v>1.92</v>
      </c>
      <c r="M27">
        <v>2.09</v>
      </c>
      <c r="N27">
        <v>2.84</v>
      </c>
    </row>
    <row r="28" spans="1:14" x14ac:dyDescent="0.15">
      <c r="A28">
        <v>60</v>
      </c>
      <c r="B28">
        <v>0.3</v>
      </c>
      <c r="C28">
        <v>0.49</v>
      </c>
      <c r="D28">
        <v>0.73</v>
      </c>
      <c r="E28">
        <v>0.98</v>
      </c>
      <c r="F28">
        <v>1.22</v>
      </c>
      <c r="G28">
        <v>1.47</v>
      </c>
      <c r="H28">
        <v>1.71</v>
      </c>
      <c r="I28">
        <v>1.95</v>
      </c>
      <c r="J28">
        <v>2.2000000000000002</v>
      </c>
      <c r="K28">
        <v>2.44</v>
      </c>
      <c r="L28">
        <v>2.88</v>
      </c>
      <c r="M28">
        <v>3.67</v>
      </c>
      <c r="N28">
        <v>4.54</v>
      </c>
    </row>
    <row r="29" spans="1:14" x14ac:dyDescent="0.15">
      <c r="A29">
        <v>90</v>
      </c>
      <c r="B29">
        <v>0.34</v>
      </c>
      <c r="C29">
        <v>0.67</v>
      </c>
      <c r="D29">
        <v>1</v>
      </c>
      <c r="E29">
        <v>1.31</v>
      </c>
      <c r="F29">
        <v>1.67</v>
      </c>
      <c r="G29">
        <v>2.04</v>
      </c>
      <c r="H29">
        <v>2.38</v>
      </c>
      <c r="I29">
        <v>2.83</v>
      </c>
      <c r="J29">
        <v>3.18</v>
      </c>
      <c r="K29">
        <v>3.67</v>
      </c>
      <c r="L29">
        <v>4.32</v>
      </c>
      <c r="M29">
        <v>5.5</v>
      </c>
      <c r="N29">
        <v>6.81</v>
      </c>
    </row>
    <row r="30" spans="1:14" x14ac:dyDescent="0.15">
      <c r="A30">
        <v>120</v>
      </c>
      <c r="B30">
        <v>0.45</v>
      </c>
      <c r="C30">
        <v>0.89</v>
      </c>
      <c r="D30">
        <v>1.28</v>
      </c>
      <c r="E30">
        <v>1.68</v>
      </c>
      <c r="F30">
        <v>2.14</v>
      </c>
      <c r="G30">
        <v>2.62</v>
      </c>
      <c r="H30">
        <v>3.05</v>
      </c>
      <c r="I30">
        <v>3.56</v>
      </c>
      <c r="J30">
        <v>4.24</v>
      </c>
      <c r="K30">
        <v>4.8899999999999997</v>
      </c>
      <c r="L30">
        <v>5.76</v>
      </c>
      <c r="M30">
        <v>7.33</v>
      </c>
      <c r="N30">
        <v>9.08</v>
      </c>
    </row>
    <row r="31" spans="1:14" x14ac:dyDescent="0.15">
      <c r="A31">
        <v>150</v>
      </c>
      <c r="B31">
        <v>0.56999999999999995</v>
      </c>
      <c r="C31">
        <v>1.1299999999999999</v>
      </c>
      <c r="D31">
        <v>1.6</v>
      </c>
      <c r="E31">
        <v>2.09</v>
      </c>
      <c r="F31">
        <v>2.67</v>
      </c>
      <c r="G31">
        <v>3.21</v>
      </c>
      <c r="H31">
        <v>3.74</v>
      </c>
      <c r="I31">
        <v>4.3600000000000003</v>
      </c>
      <c r="J31">
        <v>5.3</v>
      </c>
      <c r="K31">
        <v>6.11</v>
      </c>
      <c r="L31">
        <v>7.2</v>
      </c>
      <c r="M31">
        <v>9.16</v>
      </c>
      <c r="N31">
        <v>11.34</v>
      </c>
    </row>
    <row r="32" spans="1:14" x14ac:dyDescent="0.15">
      <c r="A32">
        <v>180</v>
      </c>
      <c r="B32">
        <v>0.68</v>
      </c>
      <c r="C32">
        <v>1.36</v>
      </c>
      <c r="D32">
        <v>2.04</v>
      </c>
      <c r="E32">
        <v>2.62</v>
      </c>
      <c r="F32">
        <v>3.34</v>
      </c>
      <c r="G32">
        <v>4.01</v>
      </c>
      <c r="H32">
        <v>4.67</v>
      </c>
      <c r="I32">
        <v>5.34</v>
      </c>
      <c r="J32">
        <v>6.36</v>
      </c>
      <c r="K32">
        <v>7.33</v>
      </c>
      <c r="L32">
        <v>8.64</v>
      </c>
      <c r="M32">
        <v>11</v>
      </c>
      <c r="N32">
        <v>13.61</v>
      </c>
    </row>
    <row r="33" spans="1:14" x14ac:dyDescent="0.15">
      <c r="A33">
        <v>200</v>
      </c>
      <c r="B33">
        <v>0.74</v>
      </c>
      <c r="C33">
        <v>1.47</v>
      </c>
      <c r="D33">
        <v>2.21</v>
      </c>
      <c r="E33">
        <v>2.95</v>
      </c>
      <c r="F33">
        <v>3.69</v>
      </c>
      <c r="G33">
        <v>4.42</v>
      </c>
      <c r="H33">
        <v>5.16</v>
      </c>
      <c r="I33">
        <v>5.9</v>
      </c>
      <c r="J33">
        <v>6.89</v>
      </c>
      <c r="K33">
        <v>7.94</v>
      </c>
      <c r="L33">
        <v>9.36</v>
      </c>
      <c r="M33">
        <v>11.91</v>
      </c>
      <c r="N33">
        <v>14.75</v>
      </c>
    </row>
    <row r="35" spans="1:14" x14ac:dyDescent="0.15">
      <c r="A35" t="s">
        <v>12</v>
      </c>
    </row>
    <row r="36" spans="1:14" x14ac:dyDescent="0.15">
      <c r="B36">
        <f>B37/60*2*PI()</f>
        <v>52.35987755982989</v>
      </c>
      <c r="C36">
        <f t="shared" ref="C36:N36" si="0">C37/60*2*PI()</f>
        <v>104.71975511965978</v>
      </c>
      <c r="D36">
        <f t="shared" si="0"/>
        <v>157.07963267948966</v>
      </c>
      <c r="E36">
        <f t="shared" si="0"/>
        <v>209.43951023931956</v>
      </c>
      <c r="F36">
        <f t="shared" si="0"/>
        <v>261.79938779914943</v>
      </c>
      <c r="G36">
        <f t="shared" si="0"/>
        <v>314.15926535897933</v>
      </c>
      <c r="H36">
        <f t="shared" si="0"/>
        <v>366.51914291880922</v>
      </c>
      <c r="I36">
        <f t="shared" si="0"/>
        <v>418.87902047863912</v>
      </c>
      <c r="J36">
        <f t="shared" si="0"/>
        <v>471.23889803846896</v>
      </c>
      <c r="K36">
        <f t="shared" si="0"/>
        <v>523.59877559829886</v>
      </c>
      <c r="L36">
        <f t="shared" si="0"/>
        <v>575.95865315812875</v>
      </c>
      <c r="M36">
        <f t="shared" si="0"/>
        <v>628.31853071795865</v>
      </c>
      <c r="N36">
        <f t="shared" si="0"/>
        <v>680.67840827778844</v>
      </c>
    </row>
    <row r="37" spans="1:14" x14ac:dyDescent="0.15">
      <c r="B37">
        <v>500</v>
      </c>
      <c r="C37">
        <v>1000</v>
      </c>
      <c r="D37">
        <v>1500</v>
      </c>
      <c r="E37">
        <v>2000</v>
      </c>
      <c r="F37">
        <v>2500</v>
      </c>
      <c r="G37">
        <v>3000</v>
      </c>
      <c r="H37">
        <v>3500</v>
      </c>
      <c r="I37">
        <v>4000</v>
      </c>
      <c r="J37">
        <v>4500</v>
      </c>
      <c r="K37">
        <v>5000</v>
      </c>
      <c r="L37">
        <v>5500</v>
      </c>
      <c r="M37">
        <v>6000</v>
      </c>
      <c r="N37">
        <v>6500</v>
      </c>
    </row>
    <row r="38" spans="1:14" x14ac:dyDescent="0.15">
      <c r="A38">
        <v>0</v>
      </c>
      <c r="B38">
        <f>B$36*$A38/1000</f>
        <v>0</v>
      </c>
      <c r="C38">
        <f t="shared" ref="C38:N45" si="1">C$36*$A38/1000</f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15">
      <c r="A39">
        <v>30</v>
      </c>
      <c r="B39">
        <f t="shared" ref="B39:B45" si="2">B$36*$A39/1000</f>
        <v>1.5707963267948968</v>
      </c>
      <c r="C39">
        <f t="shared" si="1"/>
        <v>3.1415926535897936</v>
      </c>
      <c r="D39">
        <f t="shared" si="1"/>
        <v>4.7123889803846897</v>
      </c>
      <c r="E39">
        <f t="shared" si="1"/>
        <v>6.2831853071795871</v>
      </c>
      <c r="F39">
        <f t="shared" si="1"/>
        <v>7.8539816339744828</v>
      </c>
      <c r="G39">
        <f t="shared" si="1"/>
        <v>9.4247779607693793</v>
      </c>
      <c r="H39">
        <f t="shared" si="1"/>
        <v>10.995574287564278</v>
      </c>
      <c r="I39">
        <f t="shared" si="1"/>
        <v>12.566370614359174</v>
      </c>
      <c r="J39">
        <f t="shared" si="1"/>
        <v>14.137166941154067</v>
      </c>
      <c r="K39">
        <f t="shared" si="1"/>
        <v>15.707963267948966</v>
      </c>
      <c r="L39">
        <f t="shared" si="1"/>
        <v>17.278759594743864</v>
      </c>
      <c r="M39">
        <f t="shared" si="1"/>
        <v>18.849555921538759</v>
      </c>
      <c r="N39">
        <f t="shared" si="1"/>
        <v>20.420352248333653</v>
      </c>
    </row>
    <row r="40" spans="1:14" x14ac:dyDescent="0.15">
      <c r="A40">
        <v>60</v>
      </c>
      <c r="B40">
        <f t="shared" si="2"/>
        <v>3.1415926535897936</v>
      </c>
      <c r="C40">
        <f t="shared" si="1"/>
        <v>6.2831853071795871</v>
      </c>
      <c r="D40">
        <f t="shared" si="1"/>
        <v>9.4247779607693793</v>
      </c>
      <c r="E40">
        <f t="shared" si="1"/>
        <v>12.566370614359174</v>
      </c>
      <c r="F40">
        <f t="shared" si="1"/>
        <v>15.707963267948966</v>
      </c>
      <c r="G40">
        <f t="shared" si="1"/>
        <v>18.849555921538759</v>
      </c>
      <c r="H40">
        <f t="shared" si="1"/>
        <v>21.991148575128555</v>
      </c>
      <c r="I40">
        <f t="shared" si="1"/>
        <v>25.132741228718348</v>
      </c>
      <c r="J40">
        <f t="shared" si="1"/>
        <v>28.274333882308134</v>
      </c>
      <c r="K40">
        <f t="shared" si="1"/>
        <v>31.415926535897931</v>
      </c>
      <c r="L40">
        <f t="shared" si="1"/>
        <v>34.557519189487728</v>
      </c>
      <c r="M40">
        <f t="shared" si="1"/>
        <v>37.699111843077517</v>
      </c>
      <c r="N40">
        <f t="shared" si="1"/>
        <v>40.840704496667307</v>
      </c>
    </row>
    <row r="41" spans="1:14" x14ac:dyDescent="0.15">
      <c r="A41">
        <v>90</v>
      </c>
      <c r="B41">
        <f t="shared" si="2"/>
        <v>4.7123889803846906</v>
      </c>
      <c r="C41">
        <f t="shared" si="1"/>
        <v>9.4247779607693811</v>
      </c>
      <c r="D41">
        <f t="shared" si="1"/>
        <v>14.137166941154069</v>
      </c>
      <c r="E41">
        <f t="shared" si="1"/>
        <v>18.849555921538762</v>
      </c>
      <c r="F41">
        <f t="shared" si="1"/>
        <v>23.56194490192345</v>
      </c>
      <c r="G41">
        <f t="shared" si="1"/>
        <v>28.274333882308138</v>
      </c>
      <c r="H41">
        <f t="shared" si="1"/>
        <v>32.986722862692837</v>
      </c>
      <c r="I41">
        <f t="shared" si="1"/>
        <v>37.699111843077524</v>
      </c>
      <c r="J41">
        <f t="shared" si="1"/>
        <v>42.411500823462205</v>
      </c>
      <c r="K41">
        <f t="shared" si="1"/>
        <v>47.1238898038469</v>
      </c>
      <c r="L41">
        <f t="shared" si="1"/>
        <v>51.836278784231588</v>
      </c>
      <c r="M41">
        <f t="shared" si="1"/>
        <v>56.548667764616276</v>
      </c>
      <c r="N41">
        <f t="shared" si="1"/>
        <v>61.261056745000964</v>
      </c>
    </row>
    <row r="42" spans="1:14" x14ac:dyDescent="0.15">
      <c r="A42">
        <v>120</v>
      </c>
      <c r="B42">
        <f t="shared" si="2"/>
        <v>6.2831853071795871</v>
      </c>
      <c r="C42">
        <f t="shared" si="1"/>
        <v>12.566370614359174</v>
      </c>
      <c r="D42">
        <f t="shared" si="1"/>
        <v>18.849555921538759</v>
      </c>
      <c r="E42">
        <f t="shared" si="1"/>
        <v>25.132741228718348</v>
      </c>
      <c r="F42">
        <f t="shared" si="1"/>
        <v>31.415926535897931</v>
      </c>
      <c r="G42">
        <f t="shared" si="1"/>
        <v>37.699111843077517</v>
      </c>
      <c r="H42">
        <f t="shared" si="1"/>
        <v>43.982297150257111</v>
      </c>
      <c r="I42">
        <f t="shared" si="1"/>
        <v>50.265482457436697</v>
      </c>
      <c r="J42">
        <f t="shared" si="1"/>
        <v>56.548667764616269</v>
      </c>
      <c r="K42">
        <f t="shared" si="1"/>
        <v>62.831853071795862</v>
      </c>
      <c r="L42">
        <f t="shared" si="1"/>
        <v>69.115038378975456</v>
      </c>
      <c r="M42">
        <f t="shared" si="1"/>
        <v>75.398223686155035</v>
      </c>
      <c r="N42">
        <f t="shared" si="1"/>
        <v>81.681408993334614</v>
      </c>
    </row>
    <row r="43" spans="1:14" x14ac:dyDescent="0.15">
      <c r="A43">
        <v>150</v>
      </c>
      <c r="B43">
        <f t="shared" si="2"/>
        <v>7.8539816339744837</v>
      </c>
      <c r="C43">
        <f t="shared" si="1"/>
        <v>15.707963267948967</v>
      </c>
      <c r="D43">
        <f t="shared" si="1"/>
        <v>23.56194490192345</v>
      </c>
      <c r="E43">
        <f t="shared" si="1"/>
        <v>31.415926535897935</v>
      </c>
      <c r="F43">
        <f t="shared" si="1"/>
        <v>39.269908169872409</v>
      </c>
      <c r="G43">
        <f t="shared" si="1"/>
        <v>47.1238898038469</v>
      </c>
      <c r="H43">
        <f t="shared" si="1"/>
        <v>54.977871437821385</v>
      </c>
      <c r="I43">
        <f t="shared" si="1"/>
        <v>62.831853071795869</v>
      </c>
      <c r="J43">
        <f t="shared" si="1"/>
        <v>70.685834705770347</v>
      </c>
      <c r="K43">
        <f t="shared" si="1"/>
        <v>78.539816339744817</v>
      </c>
      <c r="L43">
        <f t="shared" si="1"/>
        <v>86.393797973719316</v>
      </c>
      <c r="M43">
        <f t="shared" si="1"/>
        <v>94.247779607693801</v>
      </c>
      <c r="N43">
        <f t="shared" si="1"/>
        <v>102.10176124166827</v>
      </c>
    </row>
    <row r="44" spans="1:14" x14ac:dyDescent="0.15">
      <c r="A44">
        <v>180</v>
      </c>
      <c r="B44">
        <f t="shared" si="2"/>
        <v>9.4247779607693811</v>
      </c>
      <c r="C44">
        <f t="shared" si="1"/>
        <v>18.849555921538762</v>
      </c>
      <c r="D44">
        <f t="shared" si="1"/>
        <v>28.274333882308138</v>
      </c>
      <c r="E44">
        <f t="shared" si="1"/>
        <v>37.699111843077524</v>
      </c>
      <c r="F44">
        <f t="shared" si="1"/>
        <v>47.1238898038469</v>
      </c>
      <c r="G44">
        <f t="shared" si="1"/>
        <v>56.548667764616276</v>
      </c>
      <c r="H44">
        <f t="shared" si="1"/>
        <v>65.973445725385673</v>
      </c>
      <c r="I44">
        <f t="shared" si="1"/>
        <v>75.398223686155049</v>
      </c>
      <c r="J44">
        <f t="shared" si="1"/>
        <v>84.823001646924411</v>
      </c>
      <c r="K44">
        <f t="shared" si="1"/>
        <v>94.247779607693801</v>
      </c>
      <c r="L44">
        <f t="shared" si="1"/>
        <v>103.67255756846318</v>
      </c>
      <c r="M44">
        <f t="shared" si="1"/>
        <v>113.09733552923255</v>
      </c>
      <c r="N44">
        <f t="shared" si="1"/>
        <v>122.52211349000193</v>
      </c>
    </row>
    <row r="45" spans="1:14" x14ac:dyDescent="0.15">
      <c r="A45">
        <v>200</v>
      </c>
      <c r="B45">
        <f t="shared" si="2"/>
        <v>10.471975511965978</v>
      </c>
      <c r="C45">
        <f t="shared" si="1"/>
        <v>20.943951023931955</v>
      </c>
      <c r="D45">
        <f t="shared" si="1"/>
        <v>31.415926535897931</v>
      </c>
      <c r="E45">
        <f t="shared" si="1"/>
        <v>41.887902047863911</v>
      </c>
      <c r="F45">
        <f t="shared" si="1"/>
        <v>52.35987755982989</v>
      </c>
      <c r="G45">
        <f t="shared" si="1"/>
        <v>62.831853071795862</v>
      </c>
      <c r="H45">
        <f t="shared" si="1"/>
        <v>73.303828583761842</v>
      </c>
      <c r="I45">
        <f t="shared" si="1"/>
        <v>83.775804095727821</v>
      </c>
      <c r="J45">
        <f t="shared" si="1"/>
        <v>94.247779607693801</v>
      </c>
      <c r="K45">
        <f t="shared" si="1"/>
        <v>104.71975511965978</v>
      </c>
      <c r="L45">
        <f t="shared" si="1"/>
        <v>115.19173063162575</v>
      </c>
      <c r="M45">
        <f t="shared" si="1"/>
        <v>125.66370614359172</v>
      </c>
      <c r="N45">
        <f t="shared" si="1"/>
        <v>136.13568165555768</v>
      </c>
    </row>
    <row r="47" spans="1:14" x14ac:dyDescent="0.15">
      <c r="A47" t="s">
        <v>11</v>
      </c>
    </row>
    <row r="48" spans="1:14" x14ac:dyDescent="0.15">
      <c r="B48">
        <v>500</v>
      </c>
      <c r="C48">
        <v>1000</v>
      </c>
      <c r="D48">
        <v>1500</v>
      </c>
      <c r="E48">
        <v>2000</v>
      </c>
      <c r="F48">
        <v>2500</v>
      </c>
      <c r="G48">
        <v>3000</v>
      </c>
      <c r="H48">
        <v>3500</v>
      </c>
      <c r="I48">
        <v>4000</v>
      </c>
      <c r="J48">
        <v>4500</v>
      </c>
      <c r="K48">
        <v>5000</v>
      </c>
      <c r="L48">
        <v>5500</v>
      </c>
      <c r="M48">
        <v>6000</v>
      </c>
      <c r="N48">
        <v>6500</v>
      </c>
    </row>
    <row r="49" spans="1:14" x14ac:dyDescent="0.15">
      <c r="A49">
        <v>0</v>
      </c>
      <c r="B49">
        <f>IF(B38=0,0,B26/B38*3600)</f>
        <v>0</v>
      </c>
      <c r="C49">
        <f t="shared" ref="C49:N49" si="3">IF(C38=0,0,C26/C38*3600)</f>
        <v>0</v>
      </c>
      <c r="D49">
        <f t="shared" si="3"/>
        <v>0</v>
      </c>
      <c r="E49">
        <f t="shared" si="3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</row>
    <row r="50" spans="1:14" x14ac:dyDescent="0.15">
      <c r="A50">
        <v>30</v>
      </c>
      <c r="B50">
        <f t="shared" ref="B50:N50" si="4">IF(B39=0,0,B27/B39*3600)</f>
        <v>458.36623610465858</v>
      </c>
      <c r="C50">
        <f t="shared" si="4"/>
        <v>401.0704565915762</v>
      </c>
      <c r="D50">
        <f t="shared" si="4"/>
        <v>397.2507379573708</v>
      </c>
      <c r="E50">
        <f t="shared" si="4"/>
        <v>401.0704565915762</v>
      </c>
      <c r="F50">
        <f t="shared" si="4"/>
        <v>398.77862541105299</v>
      </c>
      <c r="G50">
        <f t="shared" si="4"/>
        <v>401.07045659157632</v>
      </c>
      <c r="H50">
        <f t="shared" si="4"/>
        <v>399.43343431977388</v>
      </c>
      <c r="I50">
        <f t="shared" si="4"/>
        <v>401.0704565915762</v>
      </c>
      <c r="J50">
        <f t="shared" si="4"/>
        <v>399.79721704684113</v>
      </c>
      <c r="K50">
        <f t="shared" si="4"/>
        <v>401.07045659157626</v>
      </c>
      <c r="L50">
        <f t="shared" si="4"/>
        <v>400.02871514588384</v>
      </c>
      <c r="M50">
        <f t="shared" si="4"/>
        <v>399.1605972744735</v>
      </c>
      <c r="N50">
        <f t="shared" si="4"/>
        <v>500.67696559124249</v>
      </c>
    </row>
    <row r="51" spans="1:14" x14ac:dyDescent="0.15">
      <c r="A51">
        <v>60</v>
      </c>
      <c r="B51">
        <f t="shared" ref="B51:N51" si="5">IF(B40=0,0,B28/B40*3600)</f>
        <v>343.77467707849388</v>
      </c>
      <c r="C51">
        <f t="shared" si="5"/>
        <v>280.74931961410334</v>
      </c>
      <c r="D51">
        <f t="shared" si="5"/>
        <v>278.83946029700058</v>
      </c>
      <c r="E51">
        <f t="shared" si="5"/>
        <v>280.74931961410334</v>
      </c>
      <c r="F51">
        <f t="shared" si="5"/>
        <v>279.60340402384173</v>
      </c>
      <c r="G51">
        <f t="shared" si="5"/>
        <v>280.7493196141034</v>
      </c>
      <c r="H51">
        <f t="shared" si="5"/>
        <v>279.93080847820221</v>
      </c>
      <c r="I51">
        <f t="shared" si="5"/>
        <v>279.31692512627626</v>
      </c>
      <c r="J51">
        <f t="shared" si="5"/>
        <v>280.11269984173583</v>
      </c>
      <c r="K51">
        <f t="shared" si="5"/>
        <v>279.60340402384173</v>
      </c>
      <c r="L51">
        <f t="shared" si="5"/>
        <v>300.02153635941283</v>
      </c>
      <c r="M51">
        <f t="shared" si="5"/>
        <v>350.4591846883535</v>
      </c>
      <c r="N51">
        <f t="shared" si="5"/>
        <v>400.18898306060578</v>
      </c>
    </row>
    <row r="52" spans="1:14" x14ac:dyDescent="0.15">
      <c r="A52">
        <v>90</v>
      </c>
      <c r="B52">
        <f t="shared" ref="B52:N52" si="6">IF(B41=0,0,B29/B41*3600)</f>
        <v>259.74086712597312</v>
      </c>
      <c r="C52">
        <f t="shared" si="6"/>
        <v>255.92114849176767</v>
      </c>
      <c r="D52">
        <f t="shared" si="6"/>
        <v>254.64790894703256</v>
      </c>
      <c r="E52">
        <f t="shared" si="6"/>
        <v>250.19157054045945</v>
      </c>
      <c r="F52">
        <f t="shared" si="6"/>
        <v>255.15720476492658</v>
      </c>
      <c r="G52">
        <f t="shared" si="6"/>
        <v>259.74086712597318</v>
      </c>
      <c r="H52">
        <f t="shared" si="6"/>
        <v>259.74086712597307</v>
      </c>
      <c r="I52">
        <f t="shared" si="6"/>
        <v>270.24509337003826</v>
      </c>
      <c r="J52">
        <f t="shared" si="6"/>
        <v>269.92678348385454</v>
      </c>
      <c r="K52">
        <f t="shared" si="6"/>
        <v>280.36734775068282</v>
      </c>
      <c r="L52">
        <f t="shared" si="6"/>
        <v>300.02153635941289</v>
      </c>
      <c r="M52">
        <f t="shared" si="6"/>
        <v>350.14087480216978</v>
      </c>
      <c r="N52">
        <f t="shared" si="6"/>
        <v>400.18898306060572</v>
      </c>
    </row>
    <row r="53" spans="1:14" x14ac:dyDescent="0.15">
      <c r="A53">
        <v>120</v>
      </c>
      <c r="B53">
        <f t="shared" ref="B53:N53" si="7">IF(B42=0,0,B30/B42*3600)</f>
        <v>257.83100780887042</v>
      </c>
      <c r="C53">
        <f t="shared" si="7"/>
        <v>254.96621883321632</v>
      </c>
      <c r="D53">
        <f t="shared" si="7"/>
        <v>244.46199258915127</v>
      </c>
      <c r="E53">
        <f t="shared" si="7"/>
        <v>240.64227395494572</v>
      </c>
      <c r="F53">
        <f t="shared" si="7"/>
        <v>245.22593631599236</v>
      </c>
      <c r="G53">
        <f t="shared" si="7"/>
        <v>250.19157054045948</v>
      </c>
      <c r="H53">
        <f t="shared" si="7"/>
        <v>249.64589644985864</v>
      </c>
      <c r="I53">
        <f t="shared" si="7"/>
        <v>254.96621883321632</v>
      </c>
      <c r="J53">
        <f t="shared" si="7"/>
        <v>269.92678348385454</v>
      </c>
      <c r="K53">
        <f t="shared" si="7"/>
        <v>280.17636181897257</v>
      </c>
      <c r="L53">
        <f t="shared" si="7"/>
        <v>300.02153635941283</v>
      </c>
      <c r="M53">
        <f t="shared" si="7"/>
        <v>349.98171985907788</v>
      </c>
      <c r="N53">
        <f t="shared" si="7"/>
        <v>400.18898306060578</v>
      </c>
    </row>
    <row r="54" spans="1:14" x14ac:dyDescent="0.15">
      <c r="A54">
        <v>150</v>
      </c>
      <c r="B54">
        <f t="shared" ref="B54:N54" si="8">IF(B43=0,0,B31/B43*3600)</f>
        <v>261.26875457965536</v>
      </c>
      <c r="C54">
        <f t="shared" si="8"/>
        <v>258.97692339913209</v>
      </c>
      <c r="D54">
        <f t="shared" si="8"/>
        <v>244.46199258915121</v>
      </c>
      <c r="E54">
        <f t="shared" si="8"/>
        <v>239.49635836468406</v>
      </c>
      <c r="F54">
        <f t="shared" si="8"/>
        <v>244.76757007988769</v>
      </c>
      <c r="G54">
        <f t="shared" si="8"/>
        <v>245.22593631599236</v>
      </c>
      <c r="H54">
        <f t="shared" si="8"/>
        <v>244.89853186163185</v>
      </c>
      <c r="I54">
        <f t="shared" si="8"/>
        <v>249.80959867703891</v>
      </c>
      <c r="J54">
        <f t="shared" si="8"/>
        <v>269.92678348385448</v>
      </c>
      <c r="K54">
        <f t="shared" si="8"/>
        <v>280.06177025994646</v>
      </c>
      <c r="L54">
        <f t="shared" si="8"/>
        <v>300.02153635941289</v>
      </c>
      <c r="M54">
        <f t="shared" si="8"/>
        <v>349.88622689322273</v>
      </c>
      <c r="N54">
        <f t="shared" si="8"/>
        <v>399.83639364821755</v>
      </c>
    </row>
    <row r="55" spans="1:14" x14ac:dyDescent="0.15">
      <c r="A55">
        <v>180</v>
      </c>
      <c r="B55">
        <f t="shared" ref="B55:N55" si="9">IF(B44=0,0,B32/B44*3600)</f>
        <v>259.74086712597312</v>
      </c>
      <c r="C55">
        <f t="shared" si="9"/>
        <v>259.74086712597312</v>
      </c>
      <c r="D55">
        <f t="shared" si="9"/>
        <v>259.74086712597318</v>
      </c>
      <c r="E55">
        <f t="shared" si="9"/>
        <v>250.19157054045945</v>
      </c>
      <c r="F55">
        <f t="shared" si="9"/>
        <v>255.15720476492658</v>
      </c>
      <c r="G55">
        <f t="shared" si="9"/>
        <v>255.28452871940013</v>
      </c>
      <c r="H55">
        <f t="shared" si="9"/>
        <v>254.8298003105661</v>
      </c>
      <c r="I55">
        <f t="shared" si="9"/>
        <v>254.96621883321626</v>
      </c>
      <c r="J55">
        <f t="shared" si="9"/>
        <v>269.92678348385454</v>
      </c>
      <c r="K55">
        <f t="shared" si="9"/>
        <v>279.98537588726225</v>
      </c>
      <c r="L55">
        <f t="shared" si="9"/>
        <v>300.02153635941289</v>
      </c>
      <c r="M55">
        <f t="shared" si="9"/>
        <v>350.14087480216978</v>
      </c>
      <c r="N55">
        <f t="shared" si="9"/>
        <v>399.89515855028225</v>
      </c>
    </row>
    <row r="56" spans="1:14" x14ac:dyDescent="0.15">
      <c r="A56">
        <v>200</v>
      </c>
      <c r="B56">
        <f t="shared" ref="B56:N56" si="10">IF(B45=0,0,B33/B45*3600)</f>
        <v>254.39326103808551</v>
      </c>
      <c r="C56">
        <f t="shared" si="10"/>
        <v>252.67438765269304</v>
      </c>
      <c r="D56">
        <f t="shared" si="10"/>
        <v>253.24734544782385</v>
      </c>
      <c r="E56">
        <f t="shared" si="10"/>
        <v>253.53382434538926</v>
      </c>
      <c r="F56">
        <f t="shared" si="10"/>
        <v>253.70571168392848</v>
      </c>
      <c r="G56">
        <f t="shared" si="10"/>
        <v>253.24734544782385</v>
      </c>
      <c r="H56">
        <f t="shared" si="10"/>
        <v>253.41104767500411</v>
      </c>
      <c r="I56">
        <f t="shared" si="10"/>
        <v>253.53382434538926</v>
      </c>
      <c r="J56">
        <f t="shared" si="10"/>
        <v>263.17861389675807</v>
      </c>
      <c r="K56">
        <f t="shared" si="10"/>
        <v>272.95709360032419</v>
      </c>
      <c r="L56">
        <f t="shared" si="10"/>
        <v>292.52099795042756</v>
      </c>
      <c r="M56">
        <f t="shared" si="10"/>
        <v>341.19636700040525</v>
      </c>
      <c r="N56">
        <f t="shared" si="10"/>
        <v>390.0520374544451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31"/>
  <sheetViews>
    <sheetView zoomScale="70" zoomScaleNormal="70" workbookViewId="0">
      <selection activeCell="A32" sqref="A32"/>
    </sheetView>
  </sheetViews>
  <sheetFormatPr defaultRowHeight="13.5" x14ac:dyDescent="0.15"/>
  <cols>
    <col min="1" max="1" width="12.25" bestFit="1" customWidth="1"/>
  </cols>
  <sheetData>
    <row r="8" spans="1:1" x14ac:dyDescent="0.15">
      <c r="A8" t="s">
        <v>19</v>
      </c>
    </row>
    <row r="9" spans="1:1" x14ac:dyDescent="0.15">
      <c r="A9" t="s">
        <v>20</v>
      </c>
    </row>
    <row r="18" spans="1:1" x14ac:dyDescent="0.15">
      <c r="A18" t="s">
        <v>18</v>
      </c>
    </row>
    <row r="31" spans="1:1" x14ac:dyDescent="0.15">
      <c r="A31" t="s">
        <v>21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67"/>
  <sheetViews>
    <sheetView topLeftCell="A13" zoomScale="70" zoomScaleNormal="70" workbookViewId="0">
      <selection activeCell="U38" sqref="U38"/>
    </sheetView>
  </sheetViews>
  <sheetFormatPr defaultRowHeight="13.5" x14ac:dyDescent="0.15"/>
  <cols>
    <col min="1" max="1" width="14.625" customWidth="1"/>
  </cols>
  <sheetData>
    <row r="3" spans="1:10" x14ac:dyDescent="0.15">
      <c r="A3" t="s">
        <v>1</v>
      </c>
      <c r="B3" s="1">
        <v>500</v>
      </c>
      <c r="C3">
        <v>1000</v>
      </c>
      <c r="D3">
        <v>2000</v>
      </c>
      <c r="E3">
        <v>3000</v>
      </c>
      <c r="F3">
        <v>4000</v>
      </c>
      <c r="G3">
        <v>5000</v>
      </c>
      <c r="H3">
        <v>6000</v>
      </c>
      <c r="I3">
        <v>6500</v>
      </c>
    </row>
    <row r="4" spans="1:10" x14ac:dyDescent="0.15">
      <c r="A4" t="s">
        <v>2</v>
      </c>
      <c r="B4">
        <v>0</v>
      </c>
      <c r="C4">
        <v>5</v>
      </c>
      <c r="D4">
        <v>10</v>
      </c>
      <c r="E4">
        <v>20</v>
      </c>
      <c r="F4">
        <v>30</v>
      </c>
      <c r="G4">
        <v>40</v>
      </c>
      <c r="H4">
        <v>50</v>
      </c>
      <c r="I4">
        <v>100</v>
      </c>
    </row>
    <row r="5" spans="1:10" x14ac:dyDescent="0.15">
      <c r="A5" t="s">
        <v>3</v>
      </c>
      <c r="B5">
        <v>-5</v>
      </c>
      <c r="C5">
        <v>-10</v>
      </c>
      <c r="D5">
        <v>-15</v>
      </c>
      <c r="E5">
        <v>-20</v>
      </c>
      <c r="F5">
        <v>-25</v>
      </c>
      <c r="G5">
        <v>-30</v>
      </c>
      <c r="H5">
        <v>-35</v>
      </c>
      <c r="I5" s="2">
        <f>-40</f>
        <v>-40</v>
      </c>
    </row>
    <row r="6" spans="1:10" x14ac:dyDescent="0.15">
      <c r="B6">
        <v>47</v>
      </c>
      <c r="C6">
        <v>58.2</v>
      </c>
      <c r="D6">
        <v>24.5</v>
      </c>
      <c r="E6">
        <v>0</v>
      </c>
      <c r="F6">
        <v>-5</v>
      </c>
      <c r="G6">
        <v>-10</v>
      </c>
      <c r="H6">
        <v>-15</v>
      </c>
      <c r="I6">
        <v>-20</v>
      </c>
    </row>
    <row r="7" spans="1:10" x14ac:dyDescent="0.15">
      <c r="B7">
        <v>94</v>
      </c>
      <c r="C7">
        <v>105.3</v>
      </c>
      <c r="D7">
        <v>87.7</v>
      </c>
      <c r="E7">
        <v>53.2</v>
      </c>
      <c r="F7">
        <v>33.6</v>
      </c>
      <c r="G7">
        <v>18.899999999999999</v>
      </c>
      <c r="H7">
        <v>5.3</v>
      </c>
      <c r="I7">
        <v>0</v>
      </c>
    </row>
    <row r="8" spans="1:10" x14ac:dyDescent="0.15">
      <c r="B8">
        <v>116</v>
      </c>
      <c r="C8">
        <v>133.30000000000001</v>
      </c>
      <c r="D8">
        <v>154.30000000000001</v>
      </c>
      <c r="E8">
        <v>140.80000000000001</v>
      </c>
      <c r="F8">
        <v>125.5</v>
      </c>
      <c r="G8">
        <v>103.5</v>
      </c>
      <c r="H8">
        <v>73.900000000000006</v>
      </c>
      <c r="I8">
        <v>63.2</v>
      </c>
    </row>
    <row r="9" spans="1:10" x14ac:dyDescent="0.15">
      <c r="B9">
        <v>116</v>
      </c>
      <c r="C9">
        <v>134.69999999999999</v>
      </c>
      <c r="D9">
        <v>168.6</v>
      </c>
      <c r="E9">
        <v>169.5</v>
      </c>
      <c r="F9">
        <v>167.8</v>
      </c>
      <c r="G9">
        <v>155.6</v>
      </c>
      <c r="H9">
        <v>121.2</v>
      </c>
      <c r="I9">
        <v>106</v>
      </c>
    </row>
    <row r="10" spans="1:10" x14ac:dyDescent="0.15">
      <c r="B10">
        <v>116</v>
      </c>
      <c r="C10">
        <v>135.5</v>
      </c>
      <c r="D10">
        <v>174.5</v>
      </c>
      <c r="E10">
        <v>179.3</v>
      </c>
      <c r="F10">
        <v>180.6</v>
      </c>
      <c r="G10">
        <v>169.2</v>
      </c>
      <c r="H10">
        <v>138.5</v>
      </c>
      <c r="I10">
        <v>127</v>
      </c>
    </row>
    <row r="11" spans="1:10" x14ac:dyDescent="0.15">
      <c r="B11">
        <v>116</v>
      </c>
      <c r="C11">
        <v>136.19999999999999</v>
      </c>
      <c r="D11">
        <v>175.4</v>
      </c>
      <c r="E11">
        <v>181.8</v>
      </c>
      <c r="F11">
        <v>186.2</v>
      </c>
      <c r="G11">
        <v>182</v>
      </c>
      <c r="H11">
        <v>151.1</v>
      </c>
      <c r="I11">
        <v>134</v>
      </c>
    </row>
    <row r="12" spans="1:10" x14ac:dyDescent="0.15">
      <c r="B12">
        <v>116</v>
      </c>
      <c r="C12">
        <v>139.9</v>
      </c>
      <c r="D12">
        <v>177.9</v>
      </c>
      <c r="E12">
        <v>187.5</v>
      </c>
      <c r="F12">
        <v>191</v>
      </c>
      <c r="G12">
        <v>194.1</v>
      </c>
      <c r="H12">
        <v>161.80000000000001</v>
      </c>
      <c r="I12">
        <v>150</v>
      </c>
    </row>
    <row r="14" spans="1:10" x14ac:dyDescent="0.15">
      <c r="C14" s="1">
        <v>500</v>
      </c>
      <c r="D14">
        <v>1000</v>
      </c>
      <c r="E14">
        <v>2000</v>
      </c>
      <c r="F14">
        <v>3000</v>
      </c>
      <c r="G14">
        <v>4000</v>
      </c>
      <c r="H14">
        <v>5000</v>
      </c>
      <c r="I14">
        <v>6000</v>
      </c>
      <c r="J14">
        <v>6500</v>
      </c>
    </row>
    <row r="15" spans="1:10" x14ac:dyDescent="0.15">
      <c r="B15">
        <v>0</v>
      </c>
      <c r="C15">
        <v>-5</v>
      </c>
      <c r="D15">
        <v>-10</v>
      </c>
      <c r="E15">
        <v>-15</v>
      </c>
      <c r="F15">
        <v>-20</v>
      </c>
      <c r="G15">
        <v>-25</v>
      </c>
      <c r="H15">
        <v>-30</v>
      </c>
      <c r="I15">
        <v>-35</v>
      </c>
      <c r="J15" s="2">
        <f>-40</f>
        <v>-40</v>
      </c>
    </row>
    <row r="16" spans="1:10" x14ac:dyDescent="0.15">
      <c r="B16">
        <v>5</v>
      </c>
      <c r="C16">
        <v>47</v>
      </c>
      <c r="D16">
        <v>58.2</v>
      </c>
      <c r="E16">
        <v>24.5</v>
      </c>
      <c r="F16">
        <v>0</v>
      </c>
      <c r="G16">
        <v>-5</v>
      </c>
      <c r="H16">
        <v>-10</v>
      </c>
      <c r="I16">
        <v>-15</v>
      </c>
      <c r="J16">
        <v>-20</v>
      </c>
    </row>
    <row r="17" spans="2:26" x14ac:dyDescent="0.15">
      <c r="B17">
        <v>10</v>
      </c>
      <c r="C17">
        <v>94</v>
      </c>
      <c r="D17">
        <v>105.3</v>
      </c>
      <c r="E17">
        <v>87.7</v>
      </c>
      <c r="F17">
        <v>53.2</v>
      </c>
      <c r="G17">
        <v>33.6</v>
      </c>
      <c r="H17">
        <v>18.899999999999999</v>
      </c>
      <c r="I17">
        <v>5.3</v>
      </c>
      <c r="J17">
        <v>0</v>
      </c>
    </row>
    <row r="18" spans="2:26" x14ac:dyDescent="0.15">
      <c r="B18">
        <v>20</v>
      </c>
      <c r="C18">
        <v>116</v>
      </c>
      <c r="D18">
        <v>133.30000000000001</v>
      </c>
      <c r="E18">
        <v>154.30000000000001</v>
      </c>
      <c r="F18">
        <v>140.80000000000001</v>
      </c>
      <c r="G18">
        <v>125.5</v>
      </c>
      <c r="H18">
        <v>103.5</v>
      </c>
      <c r="I18">
        <v>73.900000000000006</v>
      </c>
      <c r="J18">
        <v>63.2</v>
      </c>
    </row>
    <row r="19" spans="2:26" x14ac:dyDescent="0.15">
      <c r="B19">
        <v>30</v>
      </c>
      <c r="C19">
        <v>116</v>
      </c>
      <c r="D19">
        <v>134.69999999999999</v>
      </c>
      <c r="E19">
        <v>168.6</v>
      </c>
      <c r="F19">
        <v>169.5</v>
      </c>
      <c r="G19">
        <v>167.8</v>
      </c>
      <c r="H19">
        <v>155.6</v>
      </c>
      <c r="I19">
        <v>121.2</v>
      </c>
      <c r="J19">
        <v>106</v>
      </c>
    </row>
    <row r="20" spans="2:26" x14ac:dyDescent="0.15">
      <c r="B20">
        <v>40</v>
      </c>
      <c r="C20">
        <v>116</v>
      </c>
      <c r="D20">
        <v>135.5</v>
      </c>
      <c r="E20">
        <v>174.5</v>
      </c>
      <c r="F20">
        <v>179.3</v>
      </c>
      <c r="G20">
        <v>180.6</v>
      </c>
      <c r="H20">
        <v>169.2</v>
      </c>
      <c r="I20">
        <v>138.5</v>
      </c>
      <c r="J20">
        <v>127</v>
      </c>
    </row>
    <row r="21" spans="2:26" x14ac:dyDescent="0.15">
      <c r="B21">
        <v>50</v>
      </c>
      <c r="C21">
        <v>116</v>
      </c>
      <c r="D21">
        <v>136.19999999999999</v>
      </c>
      <c r="E21">
        <v>175.4</v>
      </c>
      <c r="F21">
        <v>181.8</v>
      </c>
      <c r="G21">
        <v>186.2</v>
      </c>
      <c r="H21">
        <v>182</v>
      </c>
      <c r="I21">
        <v>151.1</v>
      </c>
      <c r="J21">
        <v>134</v>
      </c>
    </row>
    <row r="22" spans="2:26" x14ac:dyDescent="0.15">
      <c r="B22">
        <v>100</v>
      </c>
      <c r="C22">
        <v>116</v>
      </c>
      <c r="D22">
        <v>139.9</v>
      </c>
      <c r="E22">
        <v>177.9</v>
      </c>
      <c r="F22">
        <v>187.5</v>
      </c>
      <c r="G22">
        <v>191</v>
      </c>
      <c r="H22">
        <v>194.1</v>
      </c>
      <c r="I22">
        <v>161.80000000000001</v>
      </c>
      <c r="J22">
        <v>150</v>
      </c>
    </row>
    <row r="24" spans="2:26" x14ac:dyDescent="0.15">
      <c r="C24" s="1">
        <v>500</v>
      </c>
      <c r="D24">
        <v>1000</v>
      </c>
      <c r="E24">
        <v>2000</v>
      </c>
      <c r="F24">
        <v>3000</v>
      </c>
      <c r="G24">
        <v>4000</v>
      </c>
      <c r="H24">
        <v>5000</v>
      </c>
      <c r="I24">
        <v>6000</v>
      </c>
      <c r="J24">
        <v>6500</v>
      </c>
      <c r="S24" s="1">
        <v>500</v>
      </c>
      <c r="T24">
        <v>1000</v>
      </c>
      <c r="U24">
        <v>2000</v>
      </c>
      <c r="V24">
        <v>3000</v>
      </c>
      <c r="W24">
        <v>4000</v>
      </c>
      <c r="X24">
        <v>5000</v>
      </c>
      <c r="Y24">
        <v>6000</v>
      </c>
      <c r="Z24">
        <v>6500</v>
      </c>
    </row>
    <row r="25" spans="2:26" x14ac:dyDescent="0.15">
      <c r="B25">
        <v>0</v>
      </c>
      <c r="C25">
        <f t="shared" ref="C25:J32" si="0">C15*3/4</f>
        <v>-3.75</v>
      </c>
      <c r="D25">
        <f t="shared" si="0"/>
        <v>-7.5</v>
      </c>
      <c r="E25">
        <f t="shared" si="0"/>
        <v>-11.25</v>
      </c>
      <c r="F25">
        <f t="shared" si="0"/>
        <v>-15</v>
      </c>
      <c r="G25">
        <f t="shared" si="0"/>
        <v>-18.75</v>
      </c>
      <c r="H25">
        <f t="shared" si="0"/>
        <v>-22.5</v>
      </c>
      <c r="I25">
        <f t="shared" si="0"/>
        <v>-26.25</v>
      </c>
      <c r="J25">
        <f t="shared" si="0"/>
        <v>-30</v>
      </c>
      <c r="S25">
        <f>C25</f>
        <v>-3.75</v>
      </c>
      <c r="T25" t="str">
        <f>S25&amp;", "&amp;D25</f>
        <v>-3.75, -7.5</v>
      </c>
      <c r="U25" t="str">
        <f t="shared" ref="U25:Z25" si="1">T25&amp;", "&amp;E25</f>
        <v>-3.75, -7.5, -11.25</v>
      </c>
      <c r="V25" t="str">
        <f t="shared" si="1"/>
        <v>-3.75, -7.5, -11.25, -15</v>
      </c>
      <c r="W25" t="str">
        <f t="shared" si="1"/>
        <v>-3.75, -7.5, -11.25, -15, -18.75</v>
      </c>
      <c r="X25" t="str">
        <f t="shared" si="1"/>
        <v>-3.75, -7.5, -11.25, -15, -18.75, -22.5</v>
      </c>
      <c r="Y25" t="str">
        <f t="shared" si="1"/>
        <v>-3.75, -7.5, -11.25, -15, -18.75, -22.5, -26.25</v>
      </c>
      <c r="Z25" t="str">
        <f t="shared" si="1"/>
        <v>-3.75, -7.5, -11.25, -15, -18.75, -22.5, -26.25, -30</v>
      </c>
    </row>
    <row r="26" spans="2:26" x14ac:dyDescent="0.15">
      <c r="B26">
        <v>5</v>
      </c>
      <c r="C26">
        <f t="shared" si="0"/>
        <v>35.25</v>
      </c>
      <c r="D26">
        <f t="shared" si="0"/>
        <v>43.650000000000006</v>
      </c>
      <c r="E26">
        <f t="shared" si="0"/>
        <v>18.375</v>
      </c>
      <c r="F26">
        <f t="shared" si="0"/>
        <v>0</v>
      </c>
      <c r="G26">
        <f t="shared" si="0"/>
        <v>-3.75</v>
      </c>
      <c r="H26">
        <f t="shared" si="0"/>
        <v>-7.5</v>
      </c>
      <c r="I26">
        <f t="shared" si="0"/>
        <v>-11.25</v>
      </c>
      <c r="J26">
        <f t="shared" si="0"/>
        <v>-15</v>
      </c>
      <c r="S26">
        <f t="shared" ref="S26:S32" si="2">C26</f>
        <v>35.25</v>
      </c>
      <c r="T26" t="str">
        <f t="shared" ref="T26:T32" si="3">S26&amp;", "&amp;D26</f>
        <v>35.25, 43.65</v>
      </c>
      <c r="U26" t="str">
        <f t="shared" ref="U26:U32" si="4">T26&amp;", "&amp;E26</f>
        <v>35.25, 43.65, 18.375</v>
      </c>
      <c r="V26" t="str">
        <f t="shared" ref="V26:V32" si="5">U26&amp;", "&amp;F26</f>
        <v>35.25, 43.65, 18.375, 0</v>
      </c>
      <c r="W26" t="str">
        <f t="shared" ref="W26:W32" si="6">V26&amp;", "&amp;G26</f>
        <v>35.25, 43.65, 18.375, 0, -3.75</v>
      </c>
      <c r="X26" t="str">
        <f t="shared" ref="X26:X32" si="7">W26&amp;", "&amp;H26</f>
        <v>35.25, 43.65, 18.375, 0, -3.75, -7.5</v>
      </c>
      <c r="Y26" t="str">
        <f t="shared" ref="Y26:Y32" si="8">X26&amp;", "&amp;I26</f>
        <v>35.25, 43.65, 18.375, 0, -3.75, -7.5, -11.25</v>
      </c>
      <c r="Z26" t="str">
        <f t="shared" ref="Z26:Z32" si="9">Y26&amp;", "&amp;J26</f>
        <v>35.25, 43.65, 18.375, 0, -3.75, -7.5, -11.25, -15</v>
      </c>
    </row>
    <row r="27" spans="2:26" x14ac:dyDescent="0.15">
      <c r="B27">
        <v>10</v>
      </c>
      <c r="C27">
        <f t="shared" si="0"/>
        <v>70.5</v>
      </c>
      <c r="D27">
        <f t="shared" si="0"/>
        <v>78.974999999999994</v>
      </c>
      <c r="E27">
        <f t="shared" si="0"/>
        <v>65.775000000000006</v>
      </c>
      <c r="F27">
        <f t="shared" si="0"/>
        <v>39.900000000000006</v>
      </c>
      <c r="G27">
        <f t="shared" si="0"/>
        <v>25.200000000000003</v>
      </c>
      <c r="H27">
        <f t="shared" si="0"/>
        <v>14.174999999999999</v>
      </c>
      <c r="I27">
        <f t="shared" si="0"/>
        <v>3.9749999999999996</v>
      </c>
      <c r="J27">
        <f t="shared" si="0"/>
        <v>0</v>
      </c>
      <c r="S27">
        <f t="shared" si="2"/>
        <v>70.5</v>
      </c>
      <c r="T27" t="str">
        <f t="shared" si="3"/>
        <v>70.5, 78.975</v>
      </c>
      <c r="U27" t="str">
        <f t="shared" si="4"/>
        <v>70.5, 78.975, 65.775</v>
      </c>
      <c r="V27" t="str">
        <f t="shared" si="5"/>
        <v>70.5, 78.975, 65.775, 39.9</v>
      </c>
      <c r="W27" t="str">
        <f t="shared" si="6"/>
        <v>70.5, 78.975, 65.775, 39.9, 25.2</v>
      </c>
      <c r="X27" t="str">
        <f t="shared" si="7"/>
        <v>70.5, 78.975, 65.775, 39.9, 25.2, 14.175</v>
      </c>
      <c r="Y27" t="str">
        <f t="shared" si="8"/>
        <v>70.5, 78.975, 65.775, 39.9, 25.2, 14.175, 3.975</v>
      </c>
      <c r="Z27" t="str">
        <f t="shared" si="9"/>
        <v>70.5, 78.975, 65.775, 39.9, 25.2, 14.175, 3.975, 0</v>
      </c>
    </row>
    <row r="28" spans="2:26" x14ac:dyDescent="0.15">
      <c r="B28">
        <v>20</v>
      </c>
      <c r="C28">
        <f t="shared" si="0"/>
        <v>87</v>
      </c>
      <c r="D28">
        <f t="shared" si="0"/>
        <v>99.975000000000009</v>
      </c>
      <c r="E28">
        <f t="shared" si="0"/>
        <v>115.72500000000001</v>
      </c>
      <c r="F28">
        <f t="shared" si="0"/>
        <v>105.60000000000001</v>
      </c>
      <c r="G28">
        <f t="shared" si="0"/>
        <v>94.125</v>
      </c>
      <c r="H28">
        <f t="shared" si="0"/>
        <v>77.625</v>
      </c>
      <c r="I28">
        <f t="shared" si="0"/>
        <v>55.425000000000004</v>
      </c>
      <c r="J28">
        <f t="shared" si="0"/>
        <v>47.400000000000006</v>
      </c>
      <c r="S28">
        <f t="shared" si="2"/>
        <v>87</v>
      </c>
      <c r="T28" t="str">
        <f t="shared" si="3"/>
        <v>87, 99.975</v>
      </c>
      <c r="U28" t="str">
        <f t="shared" si="4"/>
        <v>87, 99.975, 115.725</v>
      </c>
      <c r="V28" t="str">
        <f t="shared" si="5"/>
        <v>87, 99.975, 115.725, 105.6</v>
      </c>
      <c r="W28" t="str">
        <f t="shared" si="6"/>
        <v>87, 99.975, 115.725, 105.6, 94.125</v>
      </c>
      <c r="X28" t="str">
        <f t="shared" si="7"/>
        <v>87, 99.975, 115.725, 105.6, 94.125, 77.625</v>
      </c>
      <c r="Y28" t="str">
        <f t="shared" si="8"/>
        <v>87, 99.975, 115.725, 105.6, 94.125, 77.625, 55.425</v>
      </c>
      <c r="Z28" t="str">
        <f t="shared" si="9"/>
        <v>87, 99.975, 115.725, 105.6, 94.125, 77.625, 55.425, 47.4</v>
      </c>
    </row>
    <row r="29" spans="2:26" x14ac:dyDescent="0.15">
      <c r="B29">
        <v>30</v>
      </c>
      <c r="C29">
        <f t="shared" si="0"/>
        <v>87</v>
      </c>
      <c r="D29">
        <f t="shared" si="0"/>
        <v>101.02499999999999</v>
      </c>
      <c r="E29">
        <f t="shared" si="0"/>
        <v>126.44999999999999</v>
      </c>
      <c r="F29">
        <f t="shared" si="0"/>
        <v>127.125</v>
      </c>
      <c r="G29">
        <f t="shared" si="0"/>
        <v>125.85000000000001</v>
      </c>
      <c r="H29">
        <f t="shared" si="0"/>
        <v>116.69999999999999</v>
      </c>
      <c r="I29">
        <f t="shared" si="0"/>
        <v>90.9</v>
      </c>
      <c r="J29">
        <f t="shared" si="0"/>
        <v>79.5</v>
      </c>
      <c r="S29">
        <f t="shared" si="2"/>
        <v>87</v>
      </c>
      <c r="T29" t="str">
        <f t="shared" si="3"/>
        <v>87, 101.025</v>
      </c>
      <c r="U29" t="str">
        <f t="shared" si="4"/>
        <v>87, 101.025, 126.45</v>
      </c>
      <c r="V29" t="str">
        <f t="shared" si="5"/>
        <v>87, 101.025, 126.45, 127.125</v>
      </c>
      <c r="W29" t="str">
        <f t="shared" si="6"/>
        <v>87, 101.025, 126.45, 127.125, 125.85</v>
      </c>
      <c r="X29" t="str">
        <f t="shared" si="7"/>
        <v>87, 101.025, 126.45, 127.125, 125.85, 116.7</v>
      </c>
      <c r="Y29" t="str">
        <f t="shared" si="8"/>
        <v>87, 101.025, 126.45, 127.125, 125.85, 116.7, 90.9</v>
      </c>
      <c r="Z29" t="str">
        <f t="shared" si="9"/>
        <v>87, 101.025, 126.45, 127.125, 125.85, 116.7, 90.9, 79.5</v>
      </c>
    </row>
    <row r="30" spans="2:26" x14ac:dyDescent="0.15">
      <c r="B30">
        <v>40</v>
      </c>
      <c r="C30">
        <f t="shared" si="0"/>
        <v>87</v>
      </c>
      <c r="D30">
        <f t="shared" si="0"/>
        <v>101.625</v>
      </c>
      <c r="E30">
        <f t="shared" si="0"/>
        <v>130.875</v>
      </c>
      <c r="F30">
        <f t="shared" si="0"/>
        <v>134.47500000000002</v>
      </c>
      <c r="G30">
        <f t="shared" si="0"/>
        <v>135.44999999999999</v>
      </c>
      <c r="H30">
        <f t="shared" si="0"/>
        <v>126.89999999999999</v>
      </c>
      <c r="I30">
        <f t="shared" si="0"/>
        <v>103.875</v>
      </c>
      <c r="J30">
        <f t="shared" si="0"/>
        <v>95.25</v>
      </c>
      <c r="S30">
        <f t="shared" si="2"/>
        <v>87</v>
      </c>
      <c r="T30" t="str">
        <f t="shared" si="3"/>
        <v>87, 101.625</v>
      </c>
      <c r="U30" t="str">
        <f t="shared" si="4"/>
        <v>87, 101.625, 130.875</v>
      </c>
      <c r="V30" t="str">
        <f t="shared" si="5"/>
        <v>87, 101.625, 130.875, 134.475</v>
      </c>
      <c r="W30" t="str">
        <f t="shared" si="6"/>
        <v>87, 101.625, 130.875, 134.475, 135.45</v>
      </c>
      <c r="X30" t="str">
        <f t="shared" si="7"/>
        <v>87, 101.625, 130.875, 134.475, 135.45, 126.9</v>
      </c>
      <c r="Y30" t="str">
        <f t="shared" si="8"/>
        <v>87, 101.625, 130.875, 134.475, 135.45, 126.9, 103.875</v>
      </c>
      <c r="Z30" t="str">
        <f t="shared" si="9"/>
        <v>87, 101.625, 130.875, 134.475, 135.45, 126.9, 103.875, 95.25</v>
      </c>
    </row>
    <row r="31" spans="2:26" x14ac:dyDescent="0.15">
      <c r="B31">
        <v>50</v>
      </c>
      <c r="C31">
        <f t="shared" si="0"/>
        <v>87</v>
      </c>
      <c r="D31">
        <f t="shared" si="0"/>
        <v>102.14999999999999</v>
      </c>
      <c r="E31">
        <f t="shared" si="0"/>
        <v>131.55000000000001</v>
      </c>
      <c r="F31">
        <f t="shared" si="0"/>
        <v>136.35000000000002</v>
      </c>
      <c r="G31">
        <f t="shared" si="0"/>
        <v>139.64999999999998</v>
      </c>
      <c r="H31">
        <f t="shared" si="0"/>
        <v>136.5</v>
      </c>
      <c r="I31">
        <f t="shared" si="0"/>
        <v>113.32499999999999</v>
      </c>
      <c r="J31">
        <f t="shared" si="0"/>
        <v>100.5</v>
      </c>
      <c r="S31">
        <f t="shared" si="2"/>
        <v>87</v>
      </c>
      <c r="T31" t="str">
        <f t="shared" si="3"/>
        <v>87, 102.15</v>
      </c>
      <c r="U31" t="str">
        <f t="shared" si="4"/>
        <v>87, 102.15, 131.55</v>
      </c>
      <c r="V31" t="str">
        <f t="shared" si="5"/>
        <v>87, 102.15, 131.55, 136.35</v>
      </c>
      <c r="W31" t="str">
        <f t="shared" si="6"/>
        <v>87, 102.15, 131.55, 136.35, 139.65</v>
      </c>
      <c r="X31" t="str">
        <f t="shared" si="7"/>
        <v>87, 102.15, 131.55, 136.35, 139.65, 136.5</v>
      </c>
      <c r="Y31" t="str">
        <f t="shared" si="8"/>
        <v>87, 102.15, 131.55, 136.35, 139.65, 136.5, 113.325</v>
      </c>
      <c r="Z31" t="str">
        <f t="shared" si="9"/>
        <v>87, 102.15, 131.55, 136.35, 139.65, 136.5, 113.325, 100.5</v>
      </c>
    </row>
    <row r="32" spans="2:26" x14ac:dyDescent="0.15">
      <c r="B32">
        <v>100</v>
      </c>
      <c r="C32">
        <f t="shared" si="0"/>
        <v>87</v>
      </c>
      <c r="D32">
        <f t="shared" si="0"/>
        <v>104.92500000000001</v>
      </c>
      <c r="E32">
        <f t="shared" si="0"/>
        <v>133.42500000000001</v>
      </c>
      <c r="F32">
        <f t="shared" si="0"/>
        <v>140.625</v>
      </c>
      <c r="G32">
        <f t="shared" si="0"/>
        <v>143.25</v>
      </c>
      <c r="H32">
        <f t="shared" si="0"/>
        <v>145.57499999999999</v>
      </c>
      <c r="I32">
        <f t="shared" si="0"/>
        <v>121.35000000000001</v>
      </c>
      <c r="J32">
        <f t="shared" si="0"/>
        <v>112.5</v>
      </c>
      <c r="S32">
        <f t="shared" si="2"/>
        <v>87</v>
      </c>
      <c r="T32" t="str">
        <f t="shared" si="3"/>
        <v>87, 104.925</v>
      </c>
      <c r="U32" t="str">
        <f t="shared" si="4"/>
        <v>87, 104.925, 133.425</v>
      </c>
      <c r="V32" t="str">
        <f t="shared" si="5"/>
        <v>87, 104.925, 133.425, 140.625</v>
      </c>
      <c r="W32" t="str">
        <f t="shared" si="6"/>
        <v>87, 104.925, 133.425, 140.625, 143.25</v>
      </c>
      <c r="X32" t="str">
        <f t="shared" si="7"/>
        <v>87, 104.925, 133.425, 140.625, 143.25, 145.575</v>
      </c>
      <c r="Y32" t="str">
        <f t="shared" si="8"/>
        <v>87, 104.925, 133.425, 140.625, 143.25, 145.575, 121.35</v>
      </c>
      <c r="Z32" t="str">
        <f t="shared" si="9"/>
        <v>87, 104.925, 133.425, 140.625, 143.25, 145.575, 121.35, 112.5</v>
      </c>
    </row>
    <row r="35" spans="1:14" x14ac:dyDescent="0.15">
      <c r="A35" t="s">
        <v>7</v>
      </c>
      <c r="B35">
        <v>500</v>
      </c>
      <c r="C35">
        <v>1000</v>
      </c>
      <c r="D35">
        <v>1500</v>
      </c>
      <c r="E35">
        <v>2000</v>
      </c>
      <c r="F35">
        <v>2500</v>
      </c>
      <c r="G35">
        <v>3000</v>
      </c>
      <c r="H35">
        <v>3500</v>
      </c>
      <c r="I35">
        <v>4000</v>
      </c>
      <c r="J35">
        <v>4500</v>
      </c>
      <c r="K35">
        <v>5000</v>
      </c>
      <c r="L35">
        <v>5500</v>
      </c>
      <c r="M35">
        <v>6000</v>
      </c>
      <c r="N35">
        <v>6500</v>
      </c>
    </row>
    <row r="36" spans="1:14" x14ac:dyDescent="0.15">
      <c r="A36" t="s">
        <v>8</v>
      </c>
      <c r="B36">
        <v>0</v>
      </c>
      <c r="C36">
        <v>30</v>
      </c>
      <c r="D36">
        <v>60</v>
      </c>
      <c r="E36">
        <v>90</v>
      </c>
      <c r="F36">
        <v>120</v>
      </c>
      <c r="G36">
        <v>150</v>
      </c>
      <c r="H36">
        <v>180</v>
      </c>
      <c r="I36">
        <v>200</v>
      </c>
    </row>
    <row r="37" spans="1:14" x14ac:dyDescent="0.15">
      <c r="A37" t="s">
        <v>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15">
      <c r="B38">
        <v>0.2</v>
      </c>
      <c r="C38">
        <v>0.35</v>
      </c>
      <c r="D38">
        <v>0.52</v>
      </c>
      <c r="E38">
        <v>0.7</v>
      </c>
      <c r="F38">
        <v>0.87</v>
      </c>
      <c r="G38">
        <v>1.05</v>
      </c>
      <c r="H38">
        <v>1.22</v>
      </c>
      <c r="I38">
        <v>1.4</v>
      </c>
      <c r="J38">
        <v>1.57</v>
      </c>
      <c r="K38">
        <v>1.75</v>
      </c>
      <c r="L38">
        <v>1.92</v>
      </c>
      <c r="M38">
        <v>2.09</v>
      </c>
      <c r="N38">
        <v>2.84</v>
      </c>
    </row>
    <row r="39" spans="1:14" x14ac:dyDescent="0.15">
      <c r="B39">
        <v>0.3</v>
      </c>
      <c r="C39">
        <v>0.49</v>
      </c>
      <c r="D39">
        <v>0.73</v>
      </c>
      <c r="E39">
        <v>0.98</v>
      </c>
      <c r="F39">
        <v>1.22</v>
      </c>
      <c r="G39">
        <v>1.47</v>
      </c>
      <c r="H39">
        <v>1.71</v>
      </c>
      <c r="I39">
        <v>1.95</v>
      </c>
      <c r="J39">
        <v>2.2000000000000002</v>
      </c>
      <c r="K39">
        <v>2.44</v>
      </c>
      <c r="L39">
        <v>2.88</v>
      </c>
      <c r="M39">
        <v>3.67</v>
      </c>
      <c r="N39">
        <v>4.54</v>
      </c>
    </row>
    <row r="40" spans="1:14" x14ac:dyDescent="0.15">
      <c r="B40">
        <v>0.34</v>
      </c>
      <c r="C40">
        <v>0.67</v>
      </c>
      <c r="D40">
        <v>1</v>
      </c>
      <c r="E40">
        <v>1.31</v>
      </c>
      <c r="F40">
        <v>1.67</v>
      </c>
      <c r="G40">
        <v>2.04</v>
      </c>
      <c r="H40">
        <v>2.38</v>
      </c>
      <c r="I40">
        <v>2.83</v>
      </c>
      <c r="J40">
        <v>3.18</v>
      </c>
      <c r="K40">
        <v>3.67</v>
      </c>
      <c r="L40">
        <v>4.32</v>
      </c>
      <c r="M40">
        <v>5.5</v>
      </c>
      <c r="N40">
        <v>6.81</v>
      </c>
    </row>
    <row r="41" spans="1:14" x14ac:dyDescent="0.15">
      <c r="B41">
        <v>0.45</v>
      </c>
      <c r="C41">
        <v>0.89</v>
      </c>
      <c r="D41">
        <v>1.28</v>
      </c>
      <c r="E41">
        <v>1.68</v>
      </c>
      <c r="F41">
        <v>2.14</v>
      </c>
      <c r="G41">
        <v>2.62</v>
      </c>
      <c r="H41">
        <v>3.05</v>
      </c>
      <c r="I41">
        <v>3.56</v>
      </c>
      <c r="J41">
        <v>4.24</v>
      </c>
      <c r="K41">
        <v>4.8899999999999997</v>
      </c>
      <c r="L41">
        <v>5.76</v>
      </c>
      <c r="M41">
        <v>7.33</v>
      </c>
      <c r="N41">
        <v>9.08</v>
      </c>
    </row>
    <row r="42" spans="1:14" x14ac:dyDescent="0.15">
      <c r="B42">
        <v>0.56999999999999995</v>
      </c>
      <c r="C42">
        <v>1.1299999999999999</v>
      </c>
      <c r="D42">
        <v>1.6</v>
      </c>
      <c r="E42">
        <v>2.09</v>
      </c>
      <c r="F42">
        <v>2.67</v>
      </c>
      <c r="G42">
        <v>3.21</v>
      </c>
      <c r="H42">
        <v>3.74</v>
      </c>
      <c r="I42">
        <v>4.3600000000000003</v>
      </c>
      <c r="J42">
        <v>5.3</v>
      </c>
      <c r="K42">
        <v>6.11</v>
      </c>
      <c r="L42">
        <v>7.2</v>
      </c>
      <c r="M42">
        <v>9.16</v>
      </c>
      <c r="N42">
        <v>11.34</v>
      </c>
    </row>
    <row r="43" spans="1:14" x14ac:dyDescent="0.15">
      <c r="B43">
        <v>0.68</v>
      </c>
      <c r="C43">
        <v>1.36</v>
      </c>
      <c r="D43">
        <v>2.04</v>
      </c>
      <c r="E43">
        <v>2.62</v>
      </c>
      <c r="F43">
        <v>3.34</v>
      </c>
      <c r="G43">
        <v>4.01</v>
      </c>
      <c r="H43">
        <v>4.67</v>
      </c>
      <c r="I43">
        <v>5.34</v>
      </c>
      <c r="J43">
        <v>6.36</v>
      </c>
      <c r="K43">
        <v>7.33</v>
      </c>
      <c r="L43">
        <v>8.64</v>
      </c>
      <c r="M43">
        <v>11</v>
      </c>
      <c r="N43">
        <v>13.61</v>
      </c>
    </row>
    <row r="44" spans="1:14" x14ac:dyDescent="0.15">
      <c r="B44">
        <v>0.74</v>
      </c>
      <c r="C44">
        <v>1.47</v>
      </c>
      <c r="D44">
        <v>2.21</v>
      </c>
      <c r="E44">
        <v>2.95</v>
      </c>
      <c r="F44">
        <v>3.69</v>
      </c>
      <c r="G44">
        <v>4.42</v>
      </c>
      <c r="H44">
        <v>5.16</v>
      </c>
      <c r="I44">
        <v>5.9</v>
      </c>
      <c r="J44">
        <v>6.89</v>
      </c>
      <c r="K44">
        <v>7.94</v>
      </c>
      <c r="L44">
        <v>9.36</v>
      </c>
      <c r="M44">
        <v>11.91</v>
      </c>
      <c r="N44">
        <v>14.75</v>
      </c>
    </row>
    <row r="48" spans="1:14" x14ac:dyDescent="0.15">
      <c r="B48">
        <v>500</v>
      </c>
      <c r="C48">
        <v>1000</v>
      </c>
      <c r="D48">
        <v>1500</v>
      </c>
      <c r="E48">
        <v>2000</v>
      </c>
      <c r="F48">
        <v>2500</v>
      </c>
      <c r="G48">
        <v>3000</v>
      </c>
      <c r="H48">
        <v>3500</v>
      </c>
      <c r="I48">
        <v>4000</v>
      </c>
      <c r="J48">
        <v>4500</v>
      </c>
      <c r="K48">
        <v>5000</v>
      </c>
      <c r="L48">
        <v>5500</v>
      </c>
      <c r="M48">
        <v>6000</v>
      </c>
      <c r="N48">
        <v>6500</v>
      </c>
    </row>
    <row r="49" spans="1:3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31" x14ac:dyDescent="0.15">
      <c r="A50">
        <v>30</v>
      </c>
      <c r="B50">
        <v>0.2</v>
      </c>
      <c r="C50">
        <v>0.35</v>
      </c>
      <c r="D50">
        <v>0.52</v>
      </c>
      <c r="E50">
        <v>0.7</v>
      </c>
      <c r="F50">
        <v>0.87</v>
      </c>
      <c r="G50">
        <v>1.05</v>
      </c>
      <c r="H50">
        <v>1.22</v>
      </c>
      <c r="I50">
        <v>1.4</v>
      </c>
      <c r="J50">
        <v>1.57</v>
      </c>
      <c r="K50">
        <v>1.75</v>
      </c>
      <c r="L50">
        <v>1.92</v>
      </c>
      <c r="M50">
        <v>2.09</v>
      </c>
      <c r="N50">
        <v>2.84</v>
      </c>
    </row>
    <row r="51" spans="1:31" x14ac:dyDescent="0.15">
      <c r="A51">
        <v>60</v>
      </c>
      <c r="B51">
        <v>0.3</v>
      </c>
      <c r="C51">
        <v>0.49</v>
      </c>
      <c r="D51">
        <v>0.73</v>
      </c>
      <c r="E51">
        <v>0.98</v>
      </c>
      <c r="F51">
        <v>1.22</v>
      </c>
      <c r="G51">
        <v>1.47</v>
      </c>
      <c r="H51">
        <v>1.71</v>
      </c>
      <c r="I51">
        <v>1.95</v>
      </c>
      <c r="J51">
        <v>2.2000000000000002</v>
      </c>
      <c r="K51">
        <v>2.44</v>
      </c>
      <c r="L51">
        <v>2.88</v>
      </c>
      <c r="M51">
        <v>3.67</v>
      </c>
      <c r="N51">
        <v>4.54</v>
      </c>
    </row>
    <row r="52" spans="1:31" x14ac:dyDescent="0.15">
      <c r="A52">
        <v>90</v>
      </c>
      <c r="B52">
        <v>0.34</v>
      </c>
      <c r="C52">
        <v>0.67</v>
      </c>
      <c r="D52">
        <v>1</v>
      </c>
      <c r="E52">
        <v>1.31</v>
      </c>
      <c r="F52">
        <v>1.67</v>
      </c>
      <c r="G52">
        <v>2.04</v>
      </c>
      <c r="H52">
        <v>2.38</v>
      </c>
      <c r="I52">
        <v>2.83</v>
      </c>
      <c r="J52">
        <v>3.18</v>
      </c>
      <c r="K52">
        <v>3.67</v>
      </c>
      <c r="L52">
        <v>4.32</v>
      </c>
      <c r="M52">
        <v>5.5</v>
      </c>
      <c r="N52">
        <v>6.81</v>
      </c>
    </row>
    <row r="53" spans="1:31" x14ac:dyDescent="0.15">
      <c r="A53">
        <v>120</v>
      </c>
      <c r="B53">
        <v>0.45</v>
      </c>
      <c r="C53">
        <v>0.89</v>
      </c>
      <c r="D53">
        <v>1.28</v>
      </c>
      <c r="E53">
        <v>1.68</v>
      </c>
      <c r="F53">
        <v>2.14</v>
      </c>
      <c r="G53">
        <v>2.62</v>
      </c>
      <c r="H53">
        <v>3.05</v>
      </c>
      <c r="I53">
        <v>3.56</v>
      </c>
      <c r="J53">
        <v>4.24</v>
      </c>
      <c r="K53">
        <v>4.8899999999999997</v>
      </c>
      <c r="L53">
        <v>5.76</v>
      </c>
      <c r="M53">
        <v>7.33</v>
      </c>
      <c r="N53">
        <v>9.08</v>
      </c>
    </row>
    <row r="54" spans="1:31" x14ac:dyDescent="0.15">
      <c r="A54">
        <v>150</v>
      </c>
      <c r="B54">
        <v>0.56999999999999995</v>
      </c>
      <c r="C54">
        <v>1.1299999999999999</v>
      </c>
      <c r="D54">
        <v>1.6</v>
      </c>
      <c r="E54">
        <v>2.09</v>
      </c>
      <c r="F54">
        <v>2.67</v>
      </c>
      <c r="G54">
        <v>3.21</v>
      </c>
      <c r="H54">
        <v>3.74</v>
      </c>
      <c r="I54">
        <v>4.3600000000000003</v>
      </c>
      <c r="J54">
        <v>5.3</v>
      </c>
      <c r="K54">
        <v>6.11</v>
      </c>
      <c r="L54">
        <v>7.2</v>
      </c>
      <c r="M54">
        <v>9.16</v>
      </c>
      <c r="N54">
        <v>11.34</v>
      </c>
    </row>
    <row r="55" spans="1:31" x14ac:dyDescent="0.15">
      <c r="A55">
        <v>180</v>
      </c>
      <c r="B55">
        <v>0.68</v>
      </c>
      <c r="C55">
        <v>1.36</v>
      </c>
      <c r="D55">
        <v>2.04</v>
      </c>
      <c r="E55">
        <v>2.62</v>
      </c>
      <c r="F55">
        <v>3.34</v>
      </c>
      <c r="G55">
        <v>4.01</v>
      </c>
      <c r="H55">
        <v>4.67</v>
      </c>
      <c r="I55">
        <v>5.34</v>
      </c>
      <c r="J55">
        <v>6.36</v>
      </c>
      <c r="K55">
        <v>7.33</v>
      </c>
      <c r="L55">
        <v>8.64</v>
      </c>
      <c r="M55">
        <v>11</v>
      </c>
      <c r="N55">
        <v>13.61</v>
      </c>
    </row>
    <row r="56" spans="1:31" x14ac:dyDescent="0.15">
      <c r="A56">
        <v>200</v>
      </c>
      <c r="B56">
        <v>0.74</v>
      </c>
      <c r="C56">
        <v>1.47</v>
      </c>
      <c r="D56">
        <v>2.21</v>
      </c>
      <c r="E56">
        <v>2.95</v>
      </c>
      <c r="F56">
        <v>3.69</v>
      </c>
      <c r="G56">
        <v>4.42</v>
      </c>
      <c r="H56">
        <v>5.16</v>
      </c>
      <c r="I56">
        <v>5.9</v>
      </c>
      <c r="J56">
        <v>6.89</v>
      </c>
      <c r="K56">
        <v>7.94</v>
      </c>
      <c r="L56">
        <v>9.36</v>
      </c>
      <c r="M56">
        <v>11.91</v>
      </c>
      <c r="N56">
        <v>14.75</v>
      </c>
    </row>
    <row r="59" spans="1:31" x14ac:dyDescent="0.15">
      <c r="B59">
        <v>500</v>
      </c>
      <c r="C59">
        <v>1000</v>
      </c>
      <c r="D59">
        <v>1500</v>
      </c>
      <c r="E59">
        <v>2000</v>
      </c>
      <c r="F59">
        <v>2500</v>
      </c>
      <c r="G59">
        <v>3000</v>
      </c>
      <c r="H59">
        <v>3500</v>
      </c>
      <c r="I59">
        <v>4000</v>
      </c>
      <c r="J59">
        <v>4500</v>
      </c>
      <c r="K59">
        <v>5000</v>
      </c>
      <c r="L59">
        <v>5500</v>
      </c>
      <c r="M59">
        <v>6000</v>
      </c>
      <c r="N59">
        <v>6500</v>
      </c>
      <c r="S59">
        <v>500</v>
      </c>
      <c r="T59">
        <v>1000</v>
      </c>
      <c r="U59">
        <v>1500</v>
      </c>
      <c r="V59">
        <v>2000</v>
      </c>
      <c r="W59">
        <v>2500</v>
      </c>
      <c r="X59">
        <v>3000</v>
      </c>
      <c r="Y59">
        <v>3500</v>
      </c>
      <c r="Z59">
        <v>4000</v>
      </c>
      <c r="AA59">
        <v>4500</v>
      </c>
      <c r="AB59">
        <v>5000</v>
      </c>
      <c r="AC59">
        <v>5500</v>
      </c>
      <c r="AD59">
        <v>6000</v>
      </c>
      <c r="AE59">
        <v>6500</v>
      </c>
    </row>
    <row r="60" spans="1:31" x14ac:dyDescent="0.15">
      <c r="A60">
        <v>0</v>
      </c>
      <c r="B60">
        <f>B49*3/4</f>
        <v>0</v>
      </c>
      <c r="C60">
        <f t="shared" ref="C60:N60" si="10">C49*3/4</f>
        <v>0</v>
      </c>
      <c r="D60">
        <f t="shared" si="10"/>
        <v>0</v>
      </c>
      <c r="E60">
        <f t="shared" si="10"/>
        <v>0</v>
      </c>
      <c r="F60">
        <f t="shared" si="10"/>
        <v>0</v>
      </c>
      <c r="G60">
        <f t="shared" si="10"/>
        <v>0</v>
      </c>
      <c r="H60">
        <f t="shared" si="10"/>
        <v>0</v>
      </c>
      <c r="I60">
        <f t="shared" si="10"/>
        <v>0</v>
      </c>
      <c r="J60">
        <f t="shared" si="10"/>
        <v>0</v>
      </c>
      <c r="K60">
        <f t="shared" si="10"/>
        <v>0</v>
      </c>
      <c r="L60">
        <f t="shared" si="10"/>
        <v>0</v>
      </c>
      <c r="M60">
        <f t="shared" si="10"/>
        <v>0</v>
      </c>
      <c r="N60">
        <f t="shared" si="10"/>
        <v>0</v>
      </c>
      <c r="S60">
        <f>B60</f>
        <v>0</v>
      </c>
      <c r="T60" t="str">
        <f>S60&amp;", "&amp;C60</f>
        <v>0, 0</v>
      </c>
      <c r="U60" t="str">
        <f t="shared" ref="U60:AE60" si="11">T60&amp;", "&amp;D60</f>
        <v>0, 0, 0</v>
      </c>
      <c r="V60" t="str">
        <f t="shared" si="11"/>
        <v>0, 0, 0, 0</v>
      </c>
      <c r="W60" t="str">
        <f t="shared" si="11"/>
        <v>0, 0, 0, 0, 0</v>
      </c>
      <c r="X60" t="str">
        <f t="shared" si="11"/>
        <v>0, 0, 0, 0, 0, 0</v>
      </c>
      <c r="Y60" t="str">
        <f t="shared" si="11"/>
        <v>0, 0, 0, 0, 0, 0, 0</v>
      </c>
      <c r="Z60" t="str">
        <f t="shared" si="11"/>
        <v>0, 0, 0, 0, 0, 0, 0, 0</v>
      </c>
      <c r="AA60" t="str">
        <f t="shared" si="11"/>
        <v>0, 0, 0, 0, 0, 0, 0, 0, 0</v>
      </c>
      <c r="AB60" t="str">
        <f t="shared" si="11"/>
        <v>0, 0, 0, 0, 0, 0, 0, 0, 0, 0</v>
      </c>
      <c r="AC60" t="str">
        <f t="shared" si="11"/>
        <v>0, 0, 0, 0, 0, 0, 0, 0, 0, 0, 0</v>
      </c>
      <c r="AD60" t="str">
        <f t="shared" si="11"/>
        <v>0, 0, 0, 0, 0, 0, 0, 0, 0, 0, 0, 0</v>
      </c>
      <c r="AE60" t="str">
        <f t="shared" si="11"/>
        <v>0, 0, 0, 0, 0, 0, 0, 0, 0, 0, 0, 0, 0</v>
      </c>
    </row>
    <row r="61" spans="1:31" x14ac:dyDescent="0.15">
      <c r="A61">
        <v>22.5</v>
      </c>
      <c r="B61">
        <f t="shared" ref="B61:N61" si="12">B50*3/4</f>
        <v>0.15000000000000002</v>
      </c>
      <c r="C61">
        <f t="shared" si="12"/>
        <v>0.26249999999999996</v>
      </c>
      <c r="D61">
        <f t="shared" si="12"/>
        <v>0.39</v>
      </c>
      <c r="E61">
        <f t="shared" si="12"/>
        <v>0.52499999999999991</v>
      </c>
      <c r="F61">
        <f t="shared" si="12"/>
        <v>0.65249999999999997</v>
      </c>
      <c r="G61">
        <f t="shared" si="12"/>
        <v>0.78750000000000009</v>
      </c>
      <c r="H61">
        <f t="shared" si="12"/>
        <v>0.91500000000000004</v>
      </c>
      <c r="I61">
        <f t="shared" si="12"/>
        <v>1.0499999999999998</v>
      </c>
      <c r="J61">
        <f t="shared" si="12"/>
        <v>1.1775</v>
      </c>
      <c r="K61">
        <f t="shared" si="12"/>
        <v>1.3125</v>
      </c>
      <c r="L61">
        <f t="shared" si="12"/>
        <v>1.44</v>
      </c>
      <c r="M61">
        <f t="shared" si="12"/>
        <v>1.5674999999999999</v>
      </c>
      <c r="N61">
        <f t="shared" si="12"/>
        <v>2.13</v>
      </c>
      <c r="S61">
        <f>B61</f>
        <v>0.15000000000000002</v>
      </c>
      <c r="T61" t="str">
        <f t="shared" ref="T61:T67" si="13">S61&amp;", "&amp;C61</f>
        <v>0.15, 0.2625</v>
      </c>
      <c r="U61" t="str">
        <f t="shared" ref="U61:U67" si="14">T61&amp;", "&amp;D61</f>
        <v>0.15, 0.2625, 0.39</v>
      </c>
      <c r="V61" t="str">
        <f t="shared" ref="V61:V67" si="15">U61&amp;", "&amp;E61</f>
        <v>0.15, 0.2625, 0.39, 0.525</v>
      </c>
      <c r="W61" t="str">
        <f t="shared" ref="W61:W67" si="16">V61&amp;", "&amp;F61</f>
        <v>0.15, 0.2625, 0.39, 0.525, 0.6525</v>
      </c>
      <c r="X61" t="str">
        <f t="shared" ref="X61:X67" si="17">W61&amp;", "&amp;G61</f>
        <v>0.15, 0.2625, 0.39, 0.525, 0.6525, 0.7875</v>
      </c>
      <c r="Y61" t="str">
        <f t="shared" ref="Y61:Y67" si="18">X61&amp;", "&amp;H61</f>
        <v>0.15, 0.2625, 0.39, 0.525, 0.6525, 0.7875, 0.915</v>
      </c>
      <c r="Z61" t="str">
        <f t="shared" ref="Z61:Z67" si="19">Y61&amp;", "&amp;I61</f>
        <v>0.15, 0.2625, 0.39, 0.525, 0.6525, 0.7875, 0.915, 1.05</v>
      </c>
      <c r="AA61" t="str">
        <f t="shared" ref="AA61:AA67" si="20">Z61&amp;", "&amp;J61</f>
        <v>0.15, 0.2625, 0.39, 0.525, 0.6525, 0.7875, 0.915, 1.05, 1.1775</v>
      </c>
      <c r="AB61" t="str">
        <f t="shared" ref="AB61:AB67" si="21">AA61&amp;", "&amp;K61</f>
        <v>0.15, 0.2625, 0.39, 0.525, 0.6525, 0.7875, 0.915, 1.05, 1.1775, 1.3125</v>
      </c>
      <c r="AC61" t="str">
        <f t="shared" ref="AC61:AC67" si="22">AB61&amp;", "&amp;L61</f>
        <v>0.15, 0.2625, 0.39, 0.525, 0.6525, 0.7875, 0.915, 1.05, 1.1775, 1.3125, 1.44</v>
      </c>
      <c r="AD61" t="str">
        <f t="shared" ref="AD61:AD67" si="23">AC61&amp;", "&amp;M61</f>
        <v>0.15, 0.2625, 0.39, 0.525, 0.6525, 0.7875, 0.915, 1.05, 1.1775, 1.3125, 1.44, 1.5675</v>
      </c>
      <c r="AE61" t="str">
        <f t="shared" ref="AE61:AE67" si="24">AD61&amp;", "&amp;N61</f>
        <v>0.15, 0.2625, 0.39, 0.525, 0.6525, 0.7875, 0.915, 1.05, 1.1775, 1.3125, 1.44, 1.5675, 2.13</v>
      </c>
    </row>
    <row r="62" spans="1:31" x14ac:dyDescent="0.15">
      <c r="A62">
        <v>45</v>
      </c>
      <c r="B62">
        <f t="shared" ref="B62:N62" si="25">B51*3/4</f>
        <v>0.22499999999999998</v>
      </c>
      <c r="C62">
        <f t="shared" si="25"/>
        <v>0.36749999999999999</v>
      </c>
      <c r="D62">
        <f t="shared" si="25"/>
        <v>0.54749999999999999</v>
      </c>
      <c r="E62">
        <f t="shared" si="25"/>
        <v>0.73499999999999999</v>
      </c>
      <c r="F62">
        <f t="shared" si="25"/>
        <v>0.91500000000000004</v>
      </c>
      <c r="G62">
        <f t="shared" si="25"/>
        <v>1.1025</v>
      </c>
      <c r="H62">
        <f t="shared" si="25"/>
        <v>1.2825</v>
      </c>
      <c r="I62">
        <f t="shared" si="25"/>
        <v>1.4624999999999999</v>
      </c>
      <c r="J62">
        <f t="shared" si="25"/>
        <v>1.6500000000000001</v>
      </c>
      <c r="K62">
        <f t="shared" si="25"/>
        <v>1.83</v>
      </c>
      <c r="L62">
        <f t="shared" si="25"/>
        <v>2.16</v>
      </c>
      <c r="M62">
        <f t="shared" si="25"/>
        <v>2.7524999999999999</v>
      </c>
      <c r="N62">
        <f t="shared" si="25"/>
        <v>3.4050000000000002</v>
      </c>
      <c r="S62">
        <f t="shared" ref="S62:S67" si="26">B62</f>
        <v>0.22499999999999998</v>
      </c>
      <c r="T62" t="str">
        <f t="shared" si="13"/>
        <v>0.225, 0.3675</v>
      </c>
      <c r="U62" t="str">
        <f t="shared" si="14"/>
        <v>0.225, 0.3675, 0.5475</v>
      </c>
      <c r="V62" t="str">
        <f t="shared" si="15"/>
        <v>0.225, 0.3675, 0.5475, 0.735</v>
      </c>
      <c r="W62" t="str">
        <f t="shared" si="16"/>
        <v>0.225, 0.3675, 0.5475, 0.735, 0.915</v>
      </c>
      <c r="X62" t="str">
        <f t="shared" si="17"/>
        <v>0.225, 0.3675, 0.5475, 0.735, 0.915, 1.1025</v>
      </c>
      <c r="Y62" t="str">
        <f t="shared" si="18"/>
        <v>0.225, 0.3675, 0.5475, 0.735, 0.915, 1.1025, 1.2825</v>
      </c>
      <c r="Z62" t="str">
        <f t="shared" si="19"/>
        <v>0.225, 0.3675, 0.5475, 0.735, 0.915, 1.1025, 1.2825, 1.4625</v>
      </c>
      <c r="AA62" t="str">
        <f t="shared" si="20"/>
        <v>0.225, 0.3675, 0.5475, 0.735, 0.915, 1.1025, 1.2825, 1.4625, 1.65</v>
      </c>
      <c r="AB62" t="str">
        <f t="shared" si="21"/>
        <v>0.225, 0.3675, 0.5475, 0.735, 0.915, 1.1025, 1.2825, 1.4625, 1.65, 1.83</v>
      </c>
      <c r="AC62" t="str">
        <f t="shared" si="22"/>
        <v>0.225, 0.3675, 0.5475, 0.735, 0.915, 1.1025, 1.2825, 1.4625, 1.65, 1.83, 2.16</v>
      </c>
      <c r="AD62" t="str">
        <f t="shared" si="23"/>
        <v>0.225, 0.3675, 0.5475, 0.735, 0.915, 1.1025, 1.2825, 1.4625, 1.65, 1.83, 2.16, 2.7525</v>
      </c>
      <c r="AE62" t="str">
        <f t="shared" si="24"/>
        <v>0.225, 0.3675, 0.5475, 0.735, 0.915, 1.1025, 1.2825, 1.4625, 1.65, 1.83, 2.16, 2.7525, 3.405</v>
      </c>
    </row>
    <row r="63" spans="1:31" x14ac:dyDescent="0.15">
      <c r="A63">
        <v>67.5</v>
      </c>
      <c r="B63">
        <f t="shared" ref="B63:N63" si="27">B52*3/4</f>
        <v>0.255</v>
      </c>
      <c r="C63">
        <f t="shared" si="27"/>
        <v>0.50250000000000006</v>
      </c>
      <c r="D63">
        <f t="shared" si="27"/>
        <v>0.75</v>
      </c>
      <c r="E63">
        <f t="shared" si="27"/>
        <v>0.98250000000000004</v>
      </c>
      <c r="F63">
        <f t="shared" si="27"/>
        <v>1.2524999999999999</v>
      </c>
      <c r="G63">
        <f t="shared" si="27"/>
        <v>1.53</v>
      </c>
      <c r="H63">
        <f t="shared" si="27"/>
        <v>1.7849999999999999</v>
      </c>
      <c r="I63">
        <f t="shared" si="27"/>
        <v>2.1225000000000001</v>
      </c>
      <c r="J63">
        <f t="shared" si="27"/>
        <v>2.3850000000000002</v>
      </c>
      <c r="K63">
        <f t="shared" si="27"/>
        <v>2.7524999999999999</v>
      </c>
      <c r="L63">
        <f t="shared" si="27"/>
        <v>3.24</v>
      </c>
      <c r="M63">
        <f t="shared" si="27"/>
        <v>4.125</v>
      </c>
      <c r="N63">
        <f t="shared" si="27"/>
        <v>5.1074999999999999</v>
      </c>
      <c r="S63">
        <f t="shared" si="26"/>
        <v>0.255</v>
      </c>
      <c r="T63" t="str">
        <f t="shared" si="13"/>
        <v>0.255, 0.5025</v>
      </c>
      <c r="U63" t="str">
        <f t="shared" si="14"/>
        <v>0.255, 0.5025, 0.75</v>
      </c>
      <c r="V63" t="str">
        <f t="shared" si="15"/>
        <v>0.255, 0.5025, 0.75, 0.9825</v>
      </c>
      <c r="W63" t="str">
        <f t="shared" si="16"/>
        <v>0.255, 0.5025, 0.75, 0.9825, 1.2525</v>
      </c>
      <c r="X63" t="str">
        <f t="shared" si="17"/>
        <v>0.255, 0.5025, 0.75, 0.9825, 1.2525, 1.53</v>
      </c>
      <c r="Y63" t="str">
        <f t="shared" si="18"/>
        <v>0.255, 0.5025, 0.75, 0.9825, 1.2525, 1.53, 1.785</v>
      </c>
      <c r="Z63" t="str">
        <f t="shared" si="19"/>
        <v>0.255, 0.5025, 0.75, 0.9825, 1.2525, 1.53, 1.785, 2.1225</v>
      </c>
      <c r="AA63" t="str">
        <f t="shared" si="20"/>
        <v>0.255, 0.5025, 0.75, 0.9825, 1.2525, 1.53, 1.785, 2.1225, 2.385</v>
      </c>
      <c r="AB63" t="str">
        <f t="shared" si="21"/>
        <v>0.255, 0.5025, 0.75, 0.9825, 1.2525, 1.53, 1.785, 2.1225, 2.385, 2.7525</v>
      </c>
      <c r="AC63" t="str">
        <f t="shared" si="22"/>
        <v>0.255, 0.5025, 0.75, 0.9825, 1.2525, 1.53, 1.785, 2.1225, 2.385, 2.7525, 3.24</v>
      </c>
      <c r="AD63" t="str">
        <f t="shared" si="23"/>
        <v>0.255, 0.5025, 0.75, 0.9825, 1.2525, 1.53, 1.785, 2.1225, 2.385, 2.7525, 3.24, 4.125</v>
      </c>
      <c r="AE63" t="str">
        <f t="shared" si="24"/>
        <v>0.255, 0.5025, 0.75, 0.9825, 1.2525, 1.53, 1.785, 2.1225, 2.385, 2.7525, 3.24, 4.125, 5.1075</v>
      </c>
    </row>
    <row r="64" spans="1:31" x14ac:dyDescent="0.15">
      <c r="A64">
        <v>90</v>
      </c>
      <c r="B64">
        <f t="shared" ref="B64:N64" si="28">B53*3/4</f>
        <v>0.33750000000000002</v>
      </c>
      <c r="C64">
        <f t="shared" si="28"/>
        <v>0.66749999999999998</v>
      </c>
      <c r="D64">
        <f t="shared" si="28"/>
        <v>0.96</v>
      </c>
      <c r="E64">
        <f t="shared" si="28"/>
        <v>1.26</v>
      </c>
      <c r="F64">
        <f t="shared" si="28"/>
        <v>1.605</v>
      </c>
      <c r="G64">
        <f t="shared" si="28"/>
        <v>1.9650000000000001</v>
      </c>
      <c r="H64">
        <f t="shared" si="28"/>
        <v>2.2874999999999996</v>
      </c>
      <c r="I64">
        <f t="shared" si="28"/>
        <v>2.67</v>
      </c>
      <c r="J64">
        <f t="shared" si="28"/>
        <v>3.18</v>
      </c>
      <c r="K64">
        <f t="shared" si="28"/>
        <v>3.6674999999999995</v>
      </c>
      <c r="L64">
        <f t="shared" si="28"/>
        <v>4.32</v>
      </c>
      <c r="M64">
        <f t="shared" si="28"/>
        <v>5.4975000000000005</v>
      </c>
      <c r="N64">
        <f t="shared" si="28"/>
        <v>6.8100000000000005</v>
      </c>
      <c r="S64">
        <f t="shared" si="26"/>
        <v>0.33750000000000002</v>
      </c>
      <c r="T64" t="str">
        <f t="shared" si="13"/>
        <v>0.3375, 0.6675</v>
      </c>
      <c r="U64" t="str">
        <f t="shared" si="14"/>
        <v>0.3375, 0.6675, 0.96</v>
      </c>
      <c r="V64" t="str">
        <f t="shared" si="15"/>
        <v>0.3375, 0.6675, 0.96, 1.26</v>
      </c>
      <c r="W64" t="str">
        <f t="shared" si="16"/>
        <v>0.3375, 0.6675, 0.96, 1.26, 1.605</v>
      </c>
      <c r="X64" t="str">
        <f t="shared" si="17"/>
        <v>0.3375, 0.6675, 0.96, 1.26, 1.605, 1.965</v>
      </c>
      <c r="Y64" t="str">
        <f t="shared" si="18"/>
        <v>0.3375, 0.6675, 0.96, 1.26, 1.605, 1.965, 2.2875</v>
      </c>
      <c r="Z64" t="str">
        <f t="shared" si="19"/>
        <v>0.3375, 0.6675, 0.96, 1.26, 1.605, 1.965, 2.2875, 2.67</v>
      </c>
      <c r="AA64" t="str">
        <f t="shared" si="20"/>
        <v>0.3375, 0.6675, 0.96, 1.26, 1.605, 1.965, 2.2875, 2.67, 3.18</v>
      </c>
      <c r="AB64" t="str">
        <f t="shared" si="21"/>
        <v>0.3375, 0.6675, 0.96, 1.26, 1.605, 1.965, 2.2875, 2.67, 3.18, 3.6675</v>
      </c>
      <c r="AC64" t="str">
        <f t="shared" si="22"/>
        <v>0.3375, 0.6675, 0.96, 1.26, 1.605, 1.965, 2.2875, 2.67, 3.18, 3.6675, 4.32</v>
      </c>
      <c r="AD64" t="str">
        <f t="shared" si="23"/>
        <v>0.3375, 0.6675, 0.96, 1.26, 1.605, 1.965, 2.2875, 2.67, 3.18, 3.6675, 4.32, 5.4975</v>
      </c>
      <c r="AE64" t="str">
        <f t="shared" si="24"/>
        <v>0.3375, 0.6675, 0.96, 1.26, 1.605, 1.965, 2.2875, 2.67, 3.18, 3.6675, 4.32, 5.4975, 6.81</v>
      </c>
    </row>
    <row r="65" spans="1:31" x14ac:dyDescent="0.15">
      <c r="A65">
        <v>112.5</v>
      </c>
      <c r="B65">
        <f t="shared" ref="B65:N65" si="29">B54*3/4</f>
        <v>0.42749999999999999</v>
      </c>
      <c r="C65">
        <f t="shared" si="29"/>
        <v>0.84749999999999992</v>
      </c>
      <c r="D65">
        <f t="shared" si="29"/>
        <v>1.2000000000000002</v>
      </c>
      <c r="E65">
        <f t="shared" si="29"/>
        <v>1.5674999999999999</v>
      </c>
      <c r="F65">
        <f t="shared" si="29"/>
        <v>2.0024999999999999</v>
      </c>
      <c r="G65">
        <f t="shared" si="29"/>
        <v>2.4074999999999998</v>
      </c>
      <c r="H65">
        <f t="shared" si="29"/>
        <v>2.8050000000000002</v>
      </c>
      <c r="I65">
        <f t="shared" si="29"/>
        <v>3.2700000000000005</v>
      </c>
      <c r="J65">
        <f t="shared" si="29"/>
        <v>3.9749999999999996</v>
      </c>
      <c r="K65">
        <f t="shared" si="29"/>
        <v>4.5825000000000005</v>
      </c>
      <c r="L65">
        <f t="shared" si="29"/>
        <v>5.4</v>
      </c>
      <c r="M65">
        <f t="shared" si="29"/>
        <v>6.87</v>
      </c>
      <c r="N65">
        <f t="shared" si="29"/>
        <v>8.504999999999999</v>
      </c>
      <c r="S65">
        <f t="shared" si="26"/>
        <v>0.42749999999999999</v>
      </c>
      <c r="T65" t="str">
        <f t="shared" si="13"/>
        <v>0.4275, 0.8475</v>
      </c>
      <c r="U65" t="str">
        <f t="shared" si="14"/>
        <v>0.4275, 0.8475, 1.2</v>
      </c>
      <c r="V65" t="str">
        <f t="shared" si="15"/>
        <v>0.4275, 0.8475, 1.2, 1.5675</v>
      </c>
      <c r="W65" t="str">
        <f t="shared" si="16"/>
        <v>0.4275, 0.8475, 1.2, 1.5675, 2.0025</v>
      </c>
      <c r="X65" t="str">
        <f t="shared" si="17"/>
        <v>0.4275, 0.8475, 1.2, 1.5675, 2.0025, 2.4075</v>
      </c>
      <c r="Y65" t="str">
        <f t="shared" si="18"/>
        <v>0.4275, 0.8475, 1.2, 1.5675, 2.0025, 2.4075, 2.805</v>
      </c>
      <c r="Z65" t="str">
        <f t="shared" si="19"/>
        <v>0.4275, 0.8475, 1.2, 1.5675, 2.0025, 2.4075, 2.805, 3.27</v>
      </c>
      <c r="AA65" t="str">
        <f t="shared" si="20"/>
        <v>0.4275, 0.8475, 1.2, 1.5675, 2.0025, 2.4075, 2.805, 3.27, 3.975</v>
      </c>
      <c r="AB65" t="str">
        <f t="shared" si="21"/>
        <v>0.4275, 0.8475, 1.2, 1.5675, 2.0025, 2.4075, 2.805, 3.27, 3.975, 4.5825</v>
      </c>
      <c r="AC65" t="str">
        <f t="shared" si="22"/>
        <v>0.4275, 0.8475, 1.2, 1.5675, 2.0025, 2.4075, 2.805, 3.27, 3.975, 4.5825, 5.4</v>
      </c>
      <c r="AD65" t="str">
        <f t="shared" si="23"/>
        <v>0.4275, 0.8475, 1.2, 1.5675, 2.0025, 2.4075, 2.805, 3.27, 3.975, 4.5825, 5.4, 6.87</v>
      </c>
      <c r="AE65" t="str">
        <f t="shared" si="24"/>
        <v>0.4275, 0.8475, 1.2, 1.5675, 2.0025, 2.4075, 2.805, 3.27, 3.975, 4.5825, 5.4, 6.87, 8.505</v>
      </c>
    </row>
    <row r="66" spans="1:31" x14ac:dyDescent="0.15">
      <c r="A66">
        <v>135</v>
      </c>
      <c r="B66">
        <f t="shared" ref="B66:N66" si="30">B55*3/4</f>
        <v>0.51</v>
      </c>
      <c r="C66">
        <f t="shared" si="30"/>
        <v>1.02</v>
      </c>
      <c r="D66">
        <f t="shared" si="30"/>
        <v>1.53</v>
      </c>
      <c r="E66">
        <f t="shared" si="30"/>
        <v>1.9650000000000001</v>
      </c>
      <c r="F66">
        <f t="shared" si="30"/>
        <v>2.5049999999999999</v>
      </c>
      <c r="G66">
        <f t="shared" si="30"/>
        <v>3.0074999999999998</v>
      </c>
      <c r="H66">
        <f t="shared" si="30"/>
        <v>3.5024999999999999</v>
      </c>
      <c r="I66">
        <f t="shared" si="30"/>
        <v>4.0049999999999999</v>
      </c>
      <c r="J66">
        <f t="shared" si="30"/>
        <v>4.7700000000000005</v>
      </c>
      <c r="K66">
        <f t="shared" si="30"/>
        <v>5.4975000000000005</v>
      </c>
      <c r="L66">
        <f t="shared" si="30"/>
        <v>6.48</v>
      </c>
      <c r="M66">
        <f t="shared" si="30"/>
        <v>8.25</v>
      </c>
      <c r="N66">
        <f t="shared" si="30"/>
        <v>10.2075</v>
      </c>
      <c r="S66">
        <f t="shared" si="26"/>
        <v>0.51</v>
      </c>
      <c r="T66" t="str">
        <f t="shared" si="13"/>
        <v>0.51, 1.02</v>
      </c>
      <c r="U66" t="str">
        <f t="shared" si="14"/>
        <v>0.51, 1.02, 1.53</v>
      </c>
      <c r="V66" t="str">
        <f t="shared" si="15"/>
        <v>0.51, 1.02, 1.53, 1.965</v>
      </c>
      <c r="W66" t="str">
        <f t="shared" si="16"/>
        <v>0.51, 1.02, 1.53, 1.965, 2.505</v>
      </c>
      <c r="X66" t="str">
        <f t="shared" si="17"/>
        <v>0.51, 1.02, 1.53, 1.965, 2.505, 3.0075</v>
      </c>
      <c r="Y66" t="str">
        <f t="shared" si="18"/>
        <v>0.51, 1.02, 1.53, 1.965, 2.505, 3.0075, 3.5025</v>
      </c>
      <c r="Z66" t="str">
        <f t="shared" si="19"/>
        <v>0.51, 1.02, 1.53, 1.965, 2.505, 3.0075, 3.5025, 4.005</v>
      </c>
      <c r="AA66" t="str">
        <f t="shared" si="20"/>
        <v>0.51, 1.02, 1.53, 1.965, 2.505, 3.0075, 3.5025, 4.005, 4.77</v>
      </c>
      <c r="AB66" t="str">
        <f t="shared" si="21"/>
        <v>0.51, 1.02, 1.53, 1.965, 2.505, 3.0075, 3.5025, 4.005, 4.77, 5.4975</v>
      </c>
      <c r="AC66" t="str">
        <f t="shared" si="22"/>
        <v>0.51, 1.02, 1.53, 1.965, 2.505, 3.0075, 3.5025, 4.005, 4.77, 5.4975, 6.48</v>
      </c>
      <c r="AD66" t="str">
        <f t="shared" si="23"/>
        <v>0.51, 1.02, 1.53, 1.965, 2.505, 3.0075, 3.5025, 4.005, 4.77, 5.4975, 6.48, 8.25</v>
      </c>
      <c r="AE66" t="str">
        <f t="shared" si="24"/>
        <v>0.51, 1.02, 1.53, 1.965, 2.505, 3.0075, 3.5025, 4.005, 4.77, 5.4975, 6.48, 8.25, 10.2075</v>
      </c>
    </row>
    <row r="67" spans="1:31" x14ac:dyDescent="0.15">
      <c r="A67">
        <v>150</v>
      </c>
      <c r="B67">
        <f t="shared" ref="B67:N67" si="31">B56*3/4</f>
        <v>0.55499999999999994</v>
      </c>
      <c r="C67">
        <f t="shared" si="31"/>
        <v>1.1025</v>
      </c>
      <c r="D67">
        <f t="shared" si="31"/>
        <v>1.6575</v>
      </c>
      <c r="E67">
        <f t="shared" si="31"/>
        <v>2.2125000000000004</v>
      </c>
      <c r="F67">
        <f t="shared" si="31"/>
        <v>2.7675000000000001</v>
      </c>
      <c r="G67">
        <f t="shared" si="31"/>
        <v>3.3149999999999999</v>
      </c>
      <c r="H67">
        <f t="shared" si="31"/>
        <v>3.87</v>
      </c>
      <c r="I67">
        <f t="shared" si="31"/>
        <v>4.4250000000000007</v>
      </c>
      <c r="J67">
        <f t="shared" si="31"/>
        <v>5.1674999999999995</v>
      </c>
      <c r="K67">
        <f t="shared" si="31"/>
        <v>5.9550000000000001</v>
      </c>
      <c r="L67">
        <f t="shared" si="31"/>
        <v>7.02</v>
      </c>
      <c r="M67">
        <f t="shared" si="31"/>
        <v>8.932500000000001</v>
      </c>
      <c r="N67">
        <f t="shared" si="31"/>
        <v>11.0625</v>
      </c>
      <c r="S67">
        <f t="shared" si="26"/>
        <v>0.55499999999999994</v>
      </c>
      <c r="T67" t="str">
        <f t="shared" si="13"/>
        <v>0.555, 1.1025</v>
      </c>
      <c r="U67" t="str">
        <f t="shared" si="14"/>
        <v>0.555, 1.1025, 1.6575</v>
      </c>
      <c r="V67" t="str">
        <f t="shared" si="15"/>
        <v>0.555, 1.1025, 1.6575, 2.2125</v>
      </c>
      <c r="W67" t="str">
        <f t="shared" si="16"/>
        <v>0.555, 1.1025, 1.6575, 2.2125, 2.7675</v>
      </c>
      <c r="X67" t="str">
        <f t="shared" si="17"/>
        <v>0.555, 1.1025, 1.6575, 2.2125, 2.7675, 3.315</v>
      </c>
      <c r="Y67" t="str">
        <f t="shared" si="18"/>
        <v>0.555, 1.1025, 1.6575, 2.2125, 2.7675, 3.315, 3.87</v>
      </c>
      <c r="Z67" t="str">
        <f t="shared" si="19"/>
        <v>0.555, 1.1025, 1.6575, 2.2125, 2.7675, 3.315, 3.87, 4.425</v>
      </c>
      <c r="AA67" t="str">
        <f t="shared" si="20"/>
        <v>0.555, 1.1025, 1.6575, 2.2125, 2.7675, 3.315, 3.87, 4.425, 5.1675</v>
      </c>
      <c r="AB67" t="str">
        <f t="shared" si="21"/>
        <v>0.555, 1.1025, 1.6575, 2.2125, 2.7675, 3.315, 3.87, 4.425, 5.1675, 5.955</v>
      </c>
      <c r="AC67" t="str">
        <f t="shared" si="22"/>
        <v>0.555, 1.1025, 1.6575, 2.2125, 2.7675, 3.315, 3.87, 4.425, 5.1675, 5.955, 7.02</v>
      </c>
      <c r="AD67" t="str">
        <f t="shared" si="23"/>
        <v>0.555, 1.1025, 1.6575, 2.2125, 2.7675, 3.315, 3.87, 4.425, 5.1675, 5.955, 7.02, 8.9325</v>
      </c>
      <c r="AE67" t="str">
        <f t="shared" si="24"/>
        <v>0.555, 1.1025, 1.6575, 2.2125, 2.7675, 3.315, 3.87, 4.425, 5.1675, 5.955, 7.02, 8.9325, 11.0625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入力マップ_変更後</vt:lpstr>
      <vt:lpstr>入力マップ_変更前</vt:lpstr>
      <vt:lpstr>性能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2013-10-02T07:34:47Z</dcterms:created>
  <dcterms:modified xsi:type="dcterms:W3CDTF">2017-01-12T09:58:30Z</dcterms:modified>
</cp:coreProperties>
</file>