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mnj\OneDrive\Desktop\CLASS FOLDER\CROWDFUNDING ANALYSIS\"/>
    </mc:Choice>
  </mc:AlternateContent>
  <xr:revisionPtr revIDLastSave="0" documentId="13_ncr:1_{BADA14CA-3700-4065-976C-D31E99450810}" xr6:coauthVersionLast="47" xr6:coauthVersionMax="47" xr10:uidLastSave="{00000000-0000-0000-0000-000000000000}"/>
  <bookViews>
    <workbookView xWindow="-21765" yWindow="810" windowWidth="21930" windowHeight="13110" firstSheet="6" activeTab="6" xr2:uid="{00000000-000D-0000-FFFF-FFFF00000000}"/>
  </bookViews>
  <sheets>
    <sheet name="Chart1" sheetId="12" r:id="rId1"/>
    <sheet name="Kickstarter" sheetId="1" r:id="rId2"/>
    <sheet name="Descriptive Statistics" sheetId="11" r:id="rId3"/>
    <sheet name="Failed US Kickstarters" sheetId="10" r:id="rId4"/>
    <sheet name="Successful US Kickstarters" sheetId="9" r:id="rId5"/>
    <sheet name="Edinburgh Research" sheetId="8" r:id="rId6"/>
    <sheet name="Category Statistics" sheetId="2" r:id="rId7"/>
    <sheet name="Subcategory Statitics" sheetId="5" r:id="rId8"/>
    <sheet name="Outcomes Based on Launch Date" sheetId="7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B13" i="11"/>
  <c r="C13" i="11"/>
  <c r="C12" i="11"/>
  <c r="C11" i="11"/>
  <c r="C7" i="11"/>
  <c r="C6" i="11"/>
  <c r="C5" i="11"/>
  <c r="C4" i="11"/>
  <c r="B6" i="11"/>
  <c r="B5" i="11"/>
  <c r="B7" i="11" s="1"/>
  <c r="B11" i="11"/>
  <c r="B12" i="11"/>
  <c r="B4" i="11"/>
  <c r="C10" i="11" l="1"/>
  <c r="B10" i="11"/>
  <c r="C9" i="11"/>
  <c r="B9" i="11"/>
  <c r="C3" i="11"/>
  <c r="C2" i="11"/>
  <c r="B3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<sst xmlns="http://schemas.openxmlformats.org/spreadsheetml/2006/main" count="38341" uniqueCount="8399">
  <si>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</si>
  <si>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</si>
  <si>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</si>
  <si>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</si>
  <si>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</si>
  <si>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</si>
  <si>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</si>
  <si>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</si>
  <si>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</si>
  <si>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</si>
  <si>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</si>
  <si>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</si>
  <si>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</si>
  <si>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</si>
  <si>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</si>
  <si>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</si>
  <si>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</si>
  <si>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</si>
  <si>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</si>
  <si>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</si>
  <si>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</si>
  <si>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</si>
  <si>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</si>
  <si>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</si>
  <si>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</si>
  <si>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</si>
  <si>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</si>
  <si>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</si>
  <si>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</si>
  <si>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</si>
  <si>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</si>
  <si>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</si>
  <si>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</si>
  <si>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</si>
  <si>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</si>
  <si>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</si>
  <si>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</si>
  <si>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</si>
  <si>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</si>
  <si>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</si>
  <si>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</si>
  <si>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</si>
  <si>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</si>
  <si>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</si>
  <si>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</si>
  <si>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</si>
  <si>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</si>
  <si>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</si>
  <si>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</si>
  <si>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</si>
  <si>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</si>
  <si>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</si>
  <si>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</si>
  <si>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</si>
  <si>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</si>
  <si>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</si>
  <si>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</si>
  <si>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</si>
  <si>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</si>
  <si>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</si>
  <si>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</si>
  <si>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</si>
  <si>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</si>
  <si>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</si>
  <si>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</si>
  <si>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</si>
  <si>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</si>
  <si>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</si>
  <si>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</si>
  <si>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</si>
  <si>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</si>
  <si>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</si>
  <si>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</si>
  <si>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</si>
  <si>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</si>
  <si>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</si>
  <si>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</si>
  <si>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</si>
  <si>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</si>
  <si>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</si>
  <si>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</si>
  <si>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</si>
  <si>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</si>
  <si>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</si>
  <si>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</si>
  <si>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</si>
  <si>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</si>
  <si>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</si>
  <si>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</si>
  <si>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</si>
  <si>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</si>
  <si>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</si>
  <si>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</si>
  <si>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</si>
  <si>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</si>
  <si>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</si>
  <si>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</si>
  <si>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</si>
  <si>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</si>
  <si>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</si>
  <si>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</si>
  <si>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</si>
  <si>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</si>
  <si>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</si>
  <si>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</si>
  <si>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</si>
  <si>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</si>
  <si>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</si>
  <si>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</si>
  <si>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</si>
  <si>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</si>
  <si>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</si>
  <si>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</si>
  <si>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</si>
  <si>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</si>
  <si>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</si>
  <si>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</si>
  <si>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</si>
  <si>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</si>
  <si>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</si>
  <si>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</si>
  <si>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</si>
  <si>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</si>
  <si>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</si>
  <si>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</si>
  <si>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</si>
  <si>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</si>
  <si>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</si>
  <si>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</si>
  <si>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</si>
  <si>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</si>
  <si>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</si>
  <si>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</si>
  <si>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</si>
  <si>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</si>
  <si>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</si>
  <si>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</si>
  <si>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</si>
  <si>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</si>
  <si>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</si>
  <si>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</si>
  <si>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</si>
  <si>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</si>
  <si>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</si>
  <si>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</si>
  <si>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</si>
  <si>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</si>
  <si>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</si>
  <si>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</si>
  <si>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</si>
  <si>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</si>
  <si>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</si>
  <si>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</si>
  <si>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</si>
  <si>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</si>
  <si>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</si>
  <si>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</si>
  <si>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</si>
  <si>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</si>
  <si>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</si>
  <si>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</si>
  <si>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</si>
  <si>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</si>
  <si>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</si>
  <si>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</si>
  <si>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</si>
  <si>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</si>
  <si>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</si>
  <si>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</si>
  <si>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</si>
  <si>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</si>
  <si>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</si>
  <si>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</si>
  <si>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</si>
  <si>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</si>
  <si>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</si>
  <si>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</si>
  <si>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</si>
  <si>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</si>
  <si>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</si>
  <si>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</si>
  <si>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</si>
  <si>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</si>
  <si>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</si>
  <si>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</si>
  <si>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</si>
  <si>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</si>
  <si>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</si>
  <si>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</si>
  <si>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</si>
  <si>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</si>
  <si>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</si>
  <si>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</si>
  <si>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</si>
  <si>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</si>
  <si>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</si>
  <si>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</si>
  <si>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</si>
  <si>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</si>
  <si>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</si>
  <si>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</si>
  <si>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</si>
  <si>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</si>
  <si>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</si>
  <si>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</si>
  <si>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</si>
  <si>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</si>
  <si>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</si>
  <si>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</si>
  <si>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</si>
  <si>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</si>
  <si>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</si>
  <si>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</si>
  <si>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</si>
  <si>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</si>
  <si>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</si>
  <si>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</si>
  <si>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</si>
  <si>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</si>
  <si>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</si>
  <si>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</si>
  <si>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</si>
  <si>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</si>
  <si>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</si>
  <si>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</si>
  <si>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</si>
  <si>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</si>
  <si>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</si>
  <si>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</si>
  <si>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</si>
  <si>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</si>
  <si>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</si>
  <si>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</si>
  <si>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</si>
  <si>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</si>
  <si>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</si>
  <si>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</si>
  <si>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</si>
  <si>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</si>
  <si>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</si>
  <si>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</si>
  <si>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</si>
  <si>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</si>
  <si>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</si>
  <si>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</si>
  <si>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</si>
  <si>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</si>
  <si>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</si>
  <si>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</si>
  <si>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</si>
  <si>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</si>
  <si>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</si>
  <si>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</si>
  <si>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</si>
  <si>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</si>
  <si>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</si>
  <si>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</si>
  <si>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</si>
  <si>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</si>
  <si>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</si>
  <si>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</si>
  <si>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</si>
  <si>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</si>
  <si>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</si>
  <si>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</si>
  <si>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</si>
  <si>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</si>
  <si>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</si>
  <si>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</si>
  <si>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</si>
  <si>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</si>
  <si>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</si>
  <si>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</si>
  <si>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</si>
  <si>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</si>
  <si>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</si>
  <si>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</si>
  <si>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</si>
  <si>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</si>
  <si>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</si>
  <si>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</si>
  <si>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</si>
  <si>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</si>
  <si>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</si>
  <si>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</si>
  <si>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</si>
  <si>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</si>
  <si>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</si>
  <si>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</si>
  <si>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</si>
  <si>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</si>
  <si>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</si>
  <si>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</si>
  <si>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</si>
  <si>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</si>
  <si>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</si>
  <si>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</si>
  <si>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</si>
  <si>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</si>
  <si>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</si>
  <si>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</si>
  <si>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</si>
  <si>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</si>
  <si>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</si>
  <si>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</si>
  <si>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</si>
  <si>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</si>
  <si>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</si>
  <si>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</si>
  <si>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</si>
  <si>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</si>
  <si>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</si>
  <si>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</si>
  <si>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</si>
  <si>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</si>
  <si>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</si>
  <si>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</si>
  <si>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</si>
  <si>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</si>
  <si>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</si>
  <si>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</si>
  <si>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</si>
  <si>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</si>
  <si>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</si>
  <si>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</si>
  <si>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</si>
  <si>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</si>
  <si>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</si>
  <si>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</si>
  <si>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</si>
  <si>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</si>
  <si>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</si>
  <si>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</si>
  <si>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</si>
  <si>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</si>
  <si>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</si>
  <si>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</si>
  <si>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</si>
  <si>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</si>
  <si>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</si>
  <si>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</si>
  <si>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</si>
  <si>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</si>
  <si>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</si>
  <si>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</si>
  <si>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</si>
  <si>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</si>
  <si>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</si>
  <si>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</si>
  <si>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</si>
  <si>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</si>
  <si>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</si>
  <si>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</si>
  <si>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</si>
  <si>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</si>
  <si>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</si>
  <si>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</si>
  <si>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</si>
  <si>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</si>
  <si>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</si>
  <si>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</si>
  <si>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</si>
  <si>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</si>
  <si>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</si>
  <si>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</si>
  <si>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</si>
  <si>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</si>
  <si>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</si>
  <si>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</si>
  <si>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</si>
  <si>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</si>
  <si>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</si>
  <si>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</si>
  <si>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</si>
  <si>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</si>
  <si>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</si>
  <si>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</si>
  <si>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</si>
  <si>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</si>
  <si>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</si>
  <si>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</si>
  <si>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</si>
  <si>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</si>
  <si>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</si>
  <si>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</si>
  <si>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</si>
  <si>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</si>
  <si>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</si>
  <si>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</si>
  <si>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</si>
  <si>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</si>
  <si>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</si>
  <si>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</si>
  <si>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</si>
  <si>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</si>
  <si>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</si>
  <si>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</si>
  <si>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</si>
  <si>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</si>
  <si>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</si>
  <si>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</si>
  <si>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</si>
  <si>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</si>
  <si>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</si>
  <si>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</si>
  <si>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</si>
  <si>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</si>
  <si>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</si>
  <si>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</si>
  <si>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</si>
  <si>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</si>
  <si>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</si>
  <si>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</si>
  <si>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</si>
  <si>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</si>
  <si>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</si>
  <si>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</si>
  <si>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</si>
  <si>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</si>
  <si>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</si>
  <si>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</si>
  <si>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</si>
  <si>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</si>
  <si>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</si>
  <si>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</si>
  <si>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</si>
  <si>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</si>
  <si>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</si>
  <si>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</si>
  <si>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</si>
  <si>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</si>
  <si>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</si>
  <si>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</si>
  <si>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</si>
  <si>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</si>
  <si>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</si>
  <si>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</si>
  <si>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</si>
  <si>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</si>
  <si>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</si>
  <si>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</si>
  <si>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</si>
  <si>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</si>
  <si>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</si>
  <si>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</si>
  <si>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</si>
  <si>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</si>
  <si>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</si>
  <si>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</si>
  <si>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</si>
  <si>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</si>
  <si>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</si>
  <si>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</si>
  <si>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</si>
  <si>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</si>
  <si>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</si>
  <si>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</si>
  <si>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</si>
  <si>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</si>
  <si>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</si>
  <si>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</si>
  <si>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</si>
  <si>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</si>
  <si>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</si>
  <si>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</si>
  <si>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</si>
  <si>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</si>
  <si>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</si>
  <si>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</si>
  <si>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</si>
  <si>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</si>
  <si>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</si>
  <si>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</si>
  <si>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</si>
  <si>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</si>
  <si>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</si>
  <si>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</si>
  <si>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</si>
  <si>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</si>
  <si>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</si>
  <si>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</si>
  <si>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</si>
  <si>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</si>
  <si>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</si>
  <si>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</si>
  <si>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</si>
  <si>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</si>
  <si>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</si>
  <si>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</si>
  <si>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</si>
  <si>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</si>
  <si>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</si>
  <si>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</si>
  <si>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</si>
  <si>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</si>
  <si>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</si>
  <si>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</si>
  <si>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</si>
  <si>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</si>
  <si>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</si>
  <si>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</si>
  <si>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</si>
  <si>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</si>
  <si>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</si>
  <si>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</si>
  <si>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</si>
  <si>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</si>
  <si>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</si>
  <si>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</si>
  <si>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</si>
  <si>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</si>
  <si>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</si>
  <si>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</si>
  <si>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</si>
  <si>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</si>
  <si>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</si>
  <si>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</si>
  <si>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</si>
  <si>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</si>
  <si>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</si>
  <si>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</si>
  <si>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</si>
  <si>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</si>
  <si>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</si>
  <si>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</si>
  <si>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</si>
  <si>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</si>
  <si>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</si>
  <si>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</si>
  <si>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</si>
  <si>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</si>
  <si>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</si>
  <si>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</si>
  <si>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</si>
  <si>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</si>
  <si>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</si>
  <si>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</si>
  <si>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</si>
  <si>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</si>
  <si>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</si>
  <si>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</si>
  <si>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</si>
  <si>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</si>
  <si>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</si>
  <si>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</si>
  <si>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</si>
  <si>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</si>
  <si>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</si>
  <si>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</si>
  <si>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</si>
  <si>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</si>
  <si>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</si>
  <si>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</si>
  <si>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</si>
  <si>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</si>
  <si>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</si>
  <si>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</si>
  <si>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</si>
  <si>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</si>
  <si>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</si>
  <si>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</si>
  <si>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</si>
  <si>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</si>
  <si>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</si>
  <si>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</si>
  <si>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</si>
  <si>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</si>
  <si>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</si>
  <si>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</si>
  <si>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</si>
  <si>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</si>
  <si>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</si>
  <si>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</si>
  <si>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</si>
  <si>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</si>
  <si>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</si>
  <si>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</si>
  <si>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</si>
  <si>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</si>
  <si>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</si>
  <si>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</si>
  <si>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</si>
  <si>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</si>
  <si>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</si>
  <si>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</si>
  <si>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</si>
  <si>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</si>
  <si>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</si>
  <si>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</si>
  <si>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</si>
  <si>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</si>
  <si>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</si>
  <si>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</si>
  <si>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</si>
  <si>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</si>
  <si>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</si>
  <si>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</si>
  <si>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</si>
  <si>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</si>
  <si>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</si>
  <si>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</si>
  <si>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</si>
  <si>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</si>
  <si>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</si>
  <si>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</si>
  <si>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</si>
  <si>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</si>
  <si>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</si>
  <si>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</si>
  <si>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</si>
  <si>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</si>
  <si>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</si>
  <si>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</si>
  <si>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</si>
  <si>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</si>
  <si>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</si>
  <si>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</si>
  <si>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</si>
  <si>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</si>
  <si>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</si>
  <si>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</si>
  <si>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</si>
  <si>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</si>
  <si>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</si>
  <si>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</si>
  <si>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</si>
  <si>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</si>
  <si>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</si>
  <si>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</si>
  <si>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</si>
  <si>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</si>
  <si>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</si>
  <si>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</si>
  <si>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</si>
  <si>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</si>
  <si>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</si>
  <si>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</si>
  <si>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</si>
  <si>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</si>
  <si>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</si>
  <si>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</si>
  <si>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</si>
  <si>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</si>
  <si>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</si>
  <si>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</si>
  <si>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</si>
  <si>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</si>
  <si>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</si>
  <si>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</si>
  <si>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</si>
  <si>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</si>
  <si>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</si>
  <si>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</si>
  <si>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</si>
  <si>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</si>
  <si>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</si>
  <si>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</si>
  <si>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</si>
  <si>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</si>
  <si>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</si>
  <si>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</si>
  <si>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</si>
  <si>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</si>
  <si>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</si>
  <si>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</si>
  <si>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</si>
  <si>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</si>
  <si>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</si>
  <si>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</si>
  <si>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</si>
  <si>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</si>
  <si>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</si>
  <si>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</si>
  <si>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</si>
  <si>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</si>
  <si>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</si>
  <si>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</si>
  <si>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</si>
  <si>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</si>
  <si>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</si>
  <si>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</si>
  <si>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</si>
  <si>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</si>
  <si>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</si>
  <si>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</si>
  <si>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</si>
  <si>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</si>
  <si>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</si>
  <si>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</si>
  <si>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</si>
  <si>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</si>
  <si>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</si>
  <si>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</si>
  <si>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</si>
  <si>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</si>
  <si>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</si>
  <si>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</si>
  <si>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</si>
  <si>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</si>
  <si>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</si>
  <si>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</si>
  <si>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</si>
  <si>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</si>
  <si>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</si>
  <si>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</si>
  <si>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</si>
  <si>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</si>
  <si>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</si>
  <si>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</si>
  <si>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</si>
  <si>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</si>
  <si>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</si>
  <si>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</si>
  <si>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</si>
  <si>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</si>
  <si>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</si>
  <si>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</si>
  <si>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</si>
  <si>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</si>
  <si>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</si>
  <si>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</si>
  <si>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</si>
  <si>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</si>
  <si>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</si>
  <si>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</si>
  <si>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</si>
  <si>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</si>
  <si>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</si>
  <si>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</si>
  <si>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</si>
  <si>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</si>
  <si>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</si>
  <si>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</si>
  <si>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</si>
  <si>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</si>
  <si>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</si>
  <si>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</si>
  <si>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</si>
  <si>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</si>
  <si>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</si>
  <si>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</si>
  <si>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</si>
  <si>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</si>
  <si>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</si>
  <si>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</si>
  <si>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</si>
  <si>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</si>
  <si>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</si>
  <si>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</si>
  <si>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</si>
  <si>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</si>
  <si>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</si>
  <si>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</si>
  <si>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</si>
  <si>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</si>
  <si>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</si>
  <si>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</si>
  <si>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</si>
  <si>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</si>
  <si>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</si>
  <si>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</si>
  <si>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</si>
  <si>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</si>
  <si>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</si>
  <si>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</si>
  <si>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</si>
  <si>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</si>
  <si>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</si>
  <si>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</si>
  <si>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</si>
  <si>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</si>
  <si>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</si>
  <si>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</si>
  <si>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</si>
  <si>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</si>
  <si>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</si>
  <si>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</si>
  <si>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</si>
  <si>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</si>
  <si>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</si>
  <si>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</si>
  <si>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</si>
  <si>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</si>
  <si>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</si>
  <si>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</si>
  <si>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</si>
  <si>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</si>
  <si>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</si>
  <si>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</si>
  <si>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</si>
  <si>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</si>
  <si>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</si>
  <si>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</si>
  <si>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</si>
  <si>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</si>
  <si>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</si>
  <si>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</si>
  <si>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</si>
  <si>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</si>
  <si>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</si>
  <si>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</si>
  <si>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</si>
  <si>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</si>
  <si>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</si>
  <si>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</si>
  <si>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</si>
  <si>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</si>
  <si>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</si>
  <si>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</si>
  <si>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</si>
  <si>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</si>
  <si>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</si>
  <si>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</si>
  <si>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</si>
  <si>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</si>
  <si>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</si>
  <si>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</si>
  <si>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</si>
  <si>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</si>
  <si>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</si>
  <si>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</si>
  <si>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</si>
  <si>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</si>
  <si>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</si>
  <si>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</si>
  <si>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</si>
  <si>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</si>
  <si>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</si>
  <si>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</si>
  <si>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</si>
  <si>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</si>
  <si>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</si>
  <si>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</si>
  <si>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</si>
  <si>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</si>
  <si>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</si>
  <si>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</si>
  <si>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</si>
  <si>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</si>
  <si>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</si>
  <si>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</si>
  <si>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</si>
  <si>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</si>
  <si>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</si>
  <si>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</si>
  <si>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</si>
  <si>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</si>
  <si>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</si>
  <si>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</si>
  <si>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</si>
  <si>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</si>
  <si>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</si>
  <si>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</si>
  <si>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</si>
  <si>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</si>
  <si>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</si>
  <si>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</si>
  <si>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</si>
  <si>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</si>
  <si>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</si>
  <si>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</si>
  <si>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</si>
  <si>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</si>
  <si>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</si>
  <si>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</si>
  <si>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</si>
  <si>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</si>
  <si>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</si>
  <si>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</si>
  <si>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</si>
  <si>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</si>
  <si>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</si>
  <si>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</si>
  <si>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</si>
  <si>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</si>
  <si>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</si>
  <si>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</si>
  <si>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</si>
  <si>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</si>
  <si>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</si>
  <si>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</si>
  <si>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</si>
  <si>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</si>
  <si>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</si>
  <si>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</si>
  <si>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</si>
  <si>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</si>
  <si>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</si>
  <si>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</si>
  <si>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</si>
  <si>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</si>
  <si>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</si>
  <si>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</si>
  <si>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</si>
  <si>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</si>
  <si>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</si>
  <si>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</si>
  <si>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</si>
  <si>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</si>
  <si>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</si>
  <si>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</si>
  <si>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</si>
  <si>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</si>
  <si>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</si>
  <si>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</si>
  <si>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</si>
  <si>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</si>
  <si>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</si>
  <si>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</si>
  <si>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</si>
  <si>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</si>
  <si>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</si>
  <si>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</si>
  <si>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</si>
  <si>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</si>
  <si>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</si>
  <si>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</si>
  <si>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</si>
  <si>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</si>
  <si>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</si>
  <si>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</si>
  <si>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</si>
  <si>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</si>
  <si>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</si>
  <si>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</si>
  <si>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</si>
  <si>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</si>
  <si>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</si>
  <si>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</si>
  <si>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</si>
  <si>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</si>
  <si>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</si>
  <si>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</si>
  <si>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</si>
  <si>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</si>
  <si>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</si>
  <si>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</si>
  <si>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</si>
  <si>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</si>
  <si>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</si>
  <si>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</si>
  <si>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</si>
  <si>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</si>
  <si>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</si>
  <si>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</si>
  <si>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</si>
  <si>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</si>
  <si>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</si>
  <si>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</si>
  <si>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</si>
  <si>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</si>
  <si>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</si>
  <si>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</si>
  <si>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</si>
  <si>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</si>
  <si>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</si>
  <si>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</si>
  <si>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</si>
  <si>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</si>
  <si>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</si>
  <si>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</si>
  <si>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</si>
  <si>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</si>
  <si>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</si>
  <si>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</si>
  <si>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</si>
  <si>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</si>
  <si>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</si>
  <si>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</si>
  <si>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</si>
  <si>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</si>
  <si>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</si>
  <si>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</si>
  <si>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</si>
  <si>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</si>
  <si>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</si>
  <si>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</si>
  <si>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</si>
  <si>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</si>
  <si>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</si>
  <si>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</si>
  <si>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</si>
  <si>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</si>
  <si>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</si>
  <si>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</si>
  <si>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</si>
  <si>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</si>
  <si>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</si>
  <si>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</si>
  <si>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</si>
  <si>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</si>
  <si>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</si>
  <si>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</si>
  <si>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</si>
  <si>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</si>
  <si>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</si>
  <si>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</si>
  <si>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</si>
  <si>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</si>
  <si>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</si>
  <si>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</si>
  <si>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</si>
  <si>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</si>
  <si>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</si>
  <si>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</si>
  <si>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</si>
  <si>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</si>
  <si>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</si>
  <si>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</si>
  <si>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</si>
  <si>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</si>
  <si>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</si>
  <si>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</si>
  <si>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</si>
  <si>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</si>
  <si>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</si>
  <si>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</si>
  <si>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</si>
  <si>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</si>
  <si>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</si>
  <si>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</si>
  <si>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</si>
  <si>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</si>
  <si>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</si>
  <si>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</si>
  <si>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</si>
  <si>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</si>
  <si>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</si>
  <si>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</si>
  <si>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</si>
  <si>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</si>
  <si>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</si>
  <si>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</si>
  <si>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</si>
  <si>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</si>
  <si>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</si>
  <si>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</si>
  <si>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</si>
  <si>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</si>
  <si>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</si>
  <si>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</si>
  <si>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</si>
  <si>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</si>
  <si>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</si>
  <si>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</si>
  <si>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</si>
  <si>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</si>
  <si>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</si>
  <si>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</si>
  <si>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</si>
  <si>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</si>
  <si>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</si>
  <si>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</si>
  <si>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</si>
  <si>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</si>
  <si>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</si>
  <si>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</si>
  <si>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</si>
  <si>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</si>
  <si>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</si>
  <si>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</si>
  <si>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</si>
  <si>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</si>
  <si>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</si>
  <si>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</si>
  <si>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</si>
  <si>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</si>
  <si>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</si>
  <si>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</si>
  <si>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</si>
  <si>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</si>
  <si>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</si>
  <si>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</si>
  <si>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</si>
  <si>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</si>
  <si>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</si>
  <si>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</si>
  <si>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</si>
  <si>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</si>
  <si>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</si>
  <si>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</si>
  <si>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</si>
  <si>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</si>
  <si>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</si>
  <si>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</si>
  <si>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</si>
  <si>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</si>
  <si>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</si>
  <si>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</si>
  <si>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</si>
  <si>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</si>
  <si>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</si>
  <si>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</si>
  <si>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</si>
  <si>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</si>
  <si>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</si>
  <si>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</si>
  <si>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</si>
  <si>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</si>
  <si>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</si>
  <si>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</si>
  <si>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</si>
  <si>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</si>
  <si>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</si>
  <si>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</si>
  <si>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</si>
  <si>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</si>
  <si>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</si>
  <si>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</si>
  <si>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</si>
  <si>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</si>
  <si>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</si>
  <si>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</si>
  <si>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</si>
  <si>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</si>
  <si>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</si>
  <si>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</si>
  <si>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</si>
  <si>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</si>
  <si>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</si>
  <si>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</si>
  <si>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</si>
  <si>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</si>
  <si>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</si>
  <si>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</si>
  <si>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</si>
  <si>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</si>
  <si>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</si>
  <si>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</si>
  <si>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</si>
  <si>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</si>
  <si>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</si>
  <si>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</si>
  <si>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</si>
  <si>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</si>
  <si>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</si>
  <si>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</si>
  <si>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</si>
  <si>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</si>
  <si>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</si>
  <si>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</si>
  <si>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</si>
  <si>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</si>
  <si>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</si>
  <si>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</si>
  <si>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</si>
  <si>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</si>
  <si>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</si>
  <si>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</si>
  <si>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</si>
  <si>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</si>
  <si>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</si>
  <si>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</si>
  <si>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</si>
  <si>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</si>
  <si>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</si>
  <si>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</si>
  <si>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</si>
  <si>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</si>
  <si>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</si>
  <si>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</si>
  <si>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</si>
  <si>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</si>
  <si>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</si>
  <si>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</si>
  <si>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</si>
  <si>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</si>
  <si>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</si>
  <si>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</si>
  <si>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</si>
  <si>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</si>
  <si>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</si>
  <si>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</si>
  <si>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</si>
  <si>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</si>
  <si>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</si>
  <si>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</si>
  <si>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</si>
  <si>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</si>
  <si>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</si>
  <si>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</si>
  <si>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</si>
  <si>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</si>
  <si>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</si>
  <si>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</si>
  <si>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</si>
  <si>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</si>
  <si>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</si>
  <si>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</si>
  <si>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</si>
  <si>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</si>
  <si>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</si>
  <si>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</si>
  <si>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</si>
  <si>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</si>
  <si>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</si>
  <si>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</si>
  <si>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</si>
  <si>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</si>
  <si>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</si>
  <si>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</si>
  <si>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</si>
  <si>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</si>
  <si>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</si>
  <si>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</si>
  <si>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</si>
  <si>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</si>
  <si>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</si>
  <si>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</si>
  <si>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</si>
  <si>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</si>
  <si>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</si>
  <si>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</si>
  <si>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</si>
  <si>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</si>
  <si>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</si>
  <si>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</si>
  <si>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</si>
  <si>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</si>
  <si>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</si>
  <si>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</si>
  <si>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</si>
  <si>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</si>
  <si>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</si>
  <si>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</si>
  <si>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</si>
  <si>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</si>
  <si>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</si>
  <si>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</si>
  <si>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</si>
  <si>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</si>
  <si>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</si>
  <si>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</si>
  <si>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</si>
  <si>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</si>
  <si>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</si>
  <si>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</si>
  <si>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</si>
  <si>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</si>
  <si>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</si>
  <si>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</si>
  <si>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</si>
  <si>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</si>
  <si>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</si>
  <si>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</si>
  <si>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</si>
  <si>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</si>
  <si>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</si>
  <si>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</si>
  <si>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</si>
  <si>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</si>
  <si>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</si>
  <si>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</si>
  <si>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</si>
  <si>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</si>
  <si>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</si>
  <si>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</si>
  <si>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</si>
  <si>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</si>
  <si>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</si>
  <si>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</si>
  <si>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</si>
  <si>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</si>
  <si>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</si>
  <si>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</si>
  <si>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</si>
  <si>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</si>
  <si>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</si>
  <si>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</si>
  <si>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</si>
  <si>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</si>
  <si>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</si>
  <si>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</si>
  <si>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</si>
  <si>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</si>
  <si>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</si>
  <si>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</si>
  <si>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</si>
  <si>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</si>
  <si>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</si>
  <si>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</si>
  <si>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</si>
  <si>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</si>
  <si>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</si>
  <si>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</si>
  <si>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</si>
  <si>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</si>
  <si>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</si>
  <si>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</si>
  <si>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</si>
  <si>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</si>
  <si>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</si>
  <si>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</si>
  <si>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</si>
  <si>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</si>
  <si>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</si>
  <si>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</si>
  <si>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</si>
  <si>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</si>
  <si>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</si>
  <si>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</si>
  <si>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</si>
  <si>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</si>
  <si>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</si>
  <si>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</si>
  <si>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</si>
  <si>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</si>
  <si>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</si>
  <si>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</si>
  <si>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</si>
  <si>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</si>
  <si>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</si>
  <si>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</si>
  <si>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</si>
  <si>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</si>
  <si>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</si>
  <si>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</si>
  <si>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</si>
  <si>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</si>
  <si>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</si>
  <si>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</si>
  <si>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</si>
  <si>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</si>
  <si>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</si>
  <si>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</si>
  <si>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</si>
  <si>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</si>
  <si>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</si>
  <si>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</si>
  <si>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</si>
  <si>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</si>
  <si>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</si>
  <si>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</si>
  <si>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</si>
  <si>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</si>
  <si>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</si>
  <si>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</si>
  <si>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</si>
  <si>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</si>
  <si>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</si>
  <si>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</si>
  <si>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</si>
  <si>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</si>
  <si>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</si>
  <si>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</si>
  <si>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</si>
  <si>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</si>
  <si>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</si>
  <si>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</si>
  <si>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</si>
  <si>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</si>
  <si>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</si>
  <si>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</si>
  <si>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</si>
  <si>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</si>
  <si>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</si>
  <si>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</si>
  <si>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</si>
  <si>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</si>
  <si>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</si>
  <si>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</si>
  <si>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</si>
  <si>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</si>
  <si>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</si>
  <si>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</si>
  <si>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</si>
  <si>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</si>
  <si>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</si>
  <si>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</si>
  <si>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</si>
  <si>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</si>
  <si>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</si>
  <si>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</si>
  <si>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</si>
  <si>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</si>
  <si>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</si>
  <si>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</si>
  <si>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</si>
  <si>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</si>
  <si>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</si>
  <si>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</si>
  <si>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</si>
  <si>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</si>
  <si>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</si>
  <si>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</si>
  <si>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</si>
  <si>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</si>
  <si>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</si>
  <si>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</si>
  <si>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</si>
  <si>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</si>
  <si>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</si>
  <si>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</si>
  <si>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</si>
  <si>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</si>
  <si>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</si>
  <si>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</si>
  <si>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</si>
  <si>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</si>
  <si>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</si>
  <si>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</si>
  <si>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</si>
  <si>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</si>
  <si>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</si>
  <si>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</si>
  <si>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</si>
  <si>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</si>
  <si>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</si>
  <si>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</si>
  <si>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</si>
  <si>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</si>
  <si>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</si>
  <si>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</si>
  <si>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</si>
  <si>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</si>
  <si>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</si>
  <si>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</si>
  <si>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</si>
  <si>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</si>
  <si>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</si>
  <si>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</si>
  <si>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</si>
  <si>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</si>
  <si>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</si>
  <si>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</si>
  <si>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</si>
  <si>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</si>
  <si>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</si>
  <si>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</si>
  <si>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</si>
  <si>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</si>
  <si>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</si>
  <si>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</si>
  <si>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</si>
  <si>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</si>
  <si>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</si>
  <si>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</si>
  <si>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</si>
  <si>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</si>
  <si>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</si>
  <si>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</si>
  <si>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</si>
  <si>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</si>
  <si>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</si>
  <si>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</si>
  <si>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</si>
  <si>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</si>
  <si>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</si>
  <si>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</si>
  <si>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</si>
  <si>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</si>
  <si>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</si>
  <si>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</si>
  <si>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</si>
  <si>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</si>
  <si>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</si>
  <si>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</si>
  <si>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</si>
  <si>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</si>
  <si>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</si>
  <si>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</si>
  <si>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</si>
  <si>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</si>
  <si>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</si>
  <si>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</si>
  <si>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</si>
  <si>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</si>
  <si>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</si>
  <si>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</si>
  <si>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</si>
  <si>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</si>
  <si>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</si>
  <si>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</si>
  <si>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</si>
  <si>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</si>
  <si>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</si>
  <si>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</si>
  <si>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</si>
  <si>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</si>
  <si>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</si>
  <si>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</si>
  <si>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</si>
  <si>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</si>
  <si>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</si>
  <si>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</si>
  <si>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</si>
  <si>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</si>
  <si>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</si>
  <si>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</si>
  <si>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</si>
  <si>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</si>
  <si>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</si>
  <si>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</si>
  <si>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</si>
  <si>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</si>
  <si>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</si>
  <si>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</si>
  <si>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</si>
  <si>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</si>
  <si>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</si>
  <si>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</si>
  <si>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</si>
  <si>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</si>
  <si>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</si>
  <si>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</si>
  <si>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</si>
  <si>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</si>
  <si>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</si>
  <si>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</si>
  <si>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</si>
  <si>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</si>
  <si>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</si>
  <si>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</si>
  <si>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</si>
  <si>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</si>
  <si>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</si>
  <si>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</si>
  <si>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</si>
  <si>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</si>
  <si>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</si>
  <si>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</si>
  <si>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</si>
  <si>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</si>
  <si>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</si>
  <si>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</si>
  <si>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</si>
  <si>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</si>
  <si>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</si>
  <si>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</si>
  <si>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</si>
  <si>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</si>
  <si>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</si>
  <si>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</si>
  <si>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</si>
  <si>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</si>
  <si>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</si>
  <si>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</si>
  <si>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</si>
  <si>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</si>
  <si>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</si>
  <si>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</si>
  <si>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</si>
  <si>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</si>
  <si>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</si>
  <si>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</si>
  <si>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</si>
  <si>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</si>
  <si>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</si>
  <si>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</si>
  <si>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</si>
  <si>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</si>
  <si>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</si>
  <si>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</si>
  <si>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</si>
  <si>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</si>
  <si>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</si>
  <si>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</si>
  <si>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</si>
  <si>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</si>
  <si>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</si>
  <si>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</si>
  <si>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</si>
  <si>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</si>
  <si>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</si>
  <si>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</si>
  <si>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</si>
  <si>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</si>
  <si>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</si>
  <si>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</si>
  <si>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</si>
  <si>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</si>
  <si>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</si>
  <si>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</si>
  <si>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</si>
  <si>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</si>
  <si>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</si>
  <si>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</si>
  <si>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</si>
  <si>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</si>
  <si>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</si>
  <si>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</si>
  <si>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</si>
  <si>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</si>
  <si>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</si>
  <si>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</si>
  <si>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</si>
  <si>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</si>
  <si>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</si>
  <si>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</si>
  <si>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</si>
  <si>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</si>
  <si>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</si>
  <si>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</si>
  <si>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</si>
  <si>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</si>
  <si>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</si>
  <si>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</si>
  <si>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</si>
  <si>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</si>
  <si>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</si>
  <si>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</si>
  <si>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</si>
  <si>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</si>
  <si>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</si>
  <si>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</si>
  <si>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</si>
  <si>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</si>
  <si>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</si>
  <si>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</si>
  <si>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</si>
  <si>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</si>
  <si>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</si>
  <si>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</si>
  <si>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</si>
  <si>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</si>
  <si>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</si>
  <si>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</si>
  <si>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</si>
  <si>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</si>
  <si>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</si>
  <si>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</si>
  <si>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</si>
  <si>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</si>
  <si>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</si>
  <si>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</si>
  <si>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</si>
  <si>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</si>
  <si>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</si>
  <si>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</si>
  <si>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</si>
  <si>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</si>
  <si>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</si>
  <si>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</si>
  <si>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</si>
  <si>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</si>
  <si>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</si>
  <si>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</si>
  <si>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</si>
  <si>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</si>
  <si>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</si>
  <si>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</si>
  <si>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</si>
  <si>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</si>
  <si>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</si>
  <si>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</si>
  <si>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</si>
  <si>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</si>
  <si>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</si>
  <si>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</si>
  <si>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</si>
  <si>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</si>
  <si>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</si>
  <si>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</si>
  <si>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</si>
  <si>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</si>
  <si>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</si>
  <si>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</si>
  <si>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</si>
  <si>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</si>
  <si>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</si>
  <si>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</si>
  <si>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</si>
  <si>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</si>
  <si>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</si>
  <si>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</si>
  <si>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</si>
  <si>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</si>
  <si>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</si>
  <si>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</si>
  <si>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</si>
  <si>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</si>
  <si>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</si>
  <si>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</si>
  <si>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</si>
  <si>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</si>
  <si>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</si>
  <si>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</si>
  <si>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</si>
  <si>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</si>
  <si>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</si>
  <si>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</si>
  <si>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</si>
  <si>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</si>
  <si>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</si>
  <si>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</si>
  <si>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</si>
  <si>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</si>
  <si>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</si>
  <si>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</si>
  <si>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</si>
  <si>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</si>
  <si>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</si>
  <si>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</si>
  <si>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</si>
  <si>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</si>
  <si>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</si>
  <si>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</si>
  <si>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</si>
  <si>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</si>
  <si>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</si>
  <si>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</si>
  <si>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</si>
  <si>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</si>
  <si>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</si>
  <si>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</si>
  <si>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</si>
  <si>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</si>
  <si>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</si>
  <si>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</si>
  <si>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</si>
  <si>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</si>
  <si>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</si>
  <si>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</si>
  <si>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</si>
  <si>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</si>
  <si>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</si>
  <si>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</si>
  <si>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</si>
  <si>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</si>
  <si>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</si>
  <si>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</si>
  <si>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</si>
  <si>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</si>
  <si>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</si>
  <si>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</si>
  <si>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</si>
  <si>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</si>
  <si>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</si>
  <si>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</si>
  <si>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</si>
  <si>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</si>
  <si>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</si>
  <si>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</si>
  <si>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</si>
  <si>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</si>
  <si>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</si>
  <si>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</si>
  <si>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</si>
  <si>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</si>
  <si>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</si>
  <si>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</si>
  <si>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</si>
  <si>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</si>
  <si>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</si>
  <si>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</si>
  <si>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</si>
  <si>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</si>
  <si>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</si>
  <si>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</si>
  <si>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</si>
  <si>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</si>
  <si>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</si>
  <si>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</si>
  <si>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</si>
  <si>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</si>
  <si>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</si>
  <si>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</si>
  <si>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</si>
  <si>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</si>
  <si>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</si>
  <si>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</si>
  <si>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</si>
  <si>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</si>
  <si>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</si>
  <si>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</si>
  <si>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</si>
  <si>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</si>
  <si>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</si>
  <si>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</si>
  <si>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</si>
  <si>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</si>
  <si>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</si>
  <si>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</si>
  <si>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</si>
  <si>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</si>
  <si>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</si>
  <si>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</si>
  <si>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</si>
  <si>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</si>
  <si>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</si>
  <si>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</si>
  <si>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</si>
  <si>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</si>
  <si>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</si>
  <si>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</si>
  <si>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</si>
  <si>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</si>
  <si>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</si>
  <si>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</si>
  <si>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</si>
  <si>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</si>
  <si>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</si>
  <si>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</si>
  <si>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</si>
  <si>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</si>
  <si>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</si>
  <si>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</si>
  <si>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</si>
  <si>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</si>
  <si>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</si>
  <si>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</si>
  <si>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</si>
  <si>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</si>
  <si>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</si>
  <si>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</si>
  <si>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</si>
  <si>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</si>
  <si>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</si>
  <si>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</si>
  <si>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</si>
  <si>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</si>
  <si>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</si>
  <si>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</si>
  <si>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</si>
  <si>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</si>
  <si>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</si>
  <si>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</si>
  <si>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</si>
  <si>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</si>
  <si>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</si>
  <si>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</si>
  <si>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</si>
  <si>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</si>
  <si>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</si>
  <si>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</si>
  <si>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</si>
  <si>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</si>
  <si>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</si>
  <si>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</si>
  <si>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</si>
  <si>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</si>
  <si>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</si>
  <si>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</si>
  <si>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</si>
  <si>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</si>
  <si>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</si>
  <si>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</si>
  <si>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</si>
  <si>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</si>
  <si>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</si>
  <si>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</si>
  <si>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</si>
  <si>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</si>
  <si>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</si>
  <si>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</si>
  <si>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</si>
  <si>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</si>
  <si>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</si>
  <si>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</si>
  <si>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</si>
  <si>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</si>
  <si>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</si>
  <si>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</si>
  <si>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</si>
  <si>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</si>
  <si>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</si>
  <si>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</si>
  <si>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</si>
  <si>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</si>
  <si>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</si>
  <si>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</si>
  <si>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</si>
  <si>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</si>
  <si>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</si>
  <si>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</si>
  <si>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</si>
  <si>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</si>
  <si>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</si>
  <si>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</si>
  <si>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</si>
  <si>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</si>
  <si>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</si>
  <si>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</si>
  <si>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</si>
  <si>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</si>
  <si>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</si>
  <si>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</si>
  <si>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</si>
  <si>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</si>
  <si>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</si>
  <si>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</si>
  <si>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</si>
  <si>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</si>
  <si>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</si>
  <si>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</si>
  <si>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</si>
  <si>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</si>
  <si>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</si>
  <si>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</si>
  <si>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</si>
  <si>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</si>
  <si>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</si>
  <si>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</si>
  <si>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</si>
  <si>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</si>
  <si>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</si>
  <si>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</si>
  <si>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</si>
  <si>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</si>
  <si>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</si>
  <si>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</si>
  <si>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</si>
  <si>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</si>
  <si>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</si>
  <si>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</si>
  <si>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</si>
  <si>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</si>
  <si>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</si>
  <si>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</si>
  <si>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</si>
  <si>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</si>
  <si>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</si>
  <si>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</si>
  <si>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</si>
  <si>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</si>
  <si>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</si>
  <si>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</si>
  <si>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</si>
  <si>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</si>
  <si>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</si>
  <si>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</si>
  <si>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</si>
  <si>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</si>
  <si>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</si>
  <si>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</si>
  <si>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</si>
  <si>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</si>
  <si>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</si>
  <si>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</si>
  <si>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</si>
  <si>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</si>
  <si>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</si>
  <si>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</si>
  <si>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</si>
  <si>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</si>
  <si>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</si>
  <si>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</si>
  <si>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</si>
  <si>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</si>
  <si>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</si>
  <si>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</si>
  <si>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</si>
  <si>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</si>
  <si>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</si>
  <si>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</si>
  <si>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</si>
  <si>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</si>
  <si>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</si>
  <si>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</si>
  <si>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</si>
  <si>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</si>
  <si>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</si>
  <si>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</si>
  <si>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</si>
  <si>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</si>
  <si>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</si>
  <si>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</si>
  <si>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</si>
  <si>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</si>
  <si>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</si>
  <si>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</si>
  <si>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</si>
  <si>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</si>
  <si>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</si>
  <si>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</si>
  <si>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</si>
  <si>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</si>
  <si>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</si>
  <si>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</si>
  <si>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</si>
  <si>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</si>
  <si>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</si>
  <si>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</si>
  <si>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</si>
  <si>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</si>
  <si>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</si>
  <si>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</si>
  <si>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</si>
  <si>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</si>
  <si>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</si>
  <si>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</si>
  <si>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</si>
  <si>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</si>
  <si>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</si>
  <si>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</si>
  <si>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</si>
  <si>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</si>
  <si>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</si>
  <si>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</si>
  <si>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</si>
  <si>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</si>
  <si>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</si>
  <si>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</si>
  <si>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</si>
  <si>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</si>
  <si>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</si>
  <si>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</si>
  <si>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</si>
  <si>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</si>
  <si>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</si>
  <si>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</si>
  <si>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</si>
  <si>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</si>
  <si>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</si>
  <si>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</si>
  <si>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</si>
  <si>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</si>
  <si>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</si>
  <si>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</si>
  <si>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</si>
  <si>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</si>
  <si>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</si>
  <si>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</si>
  <si>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</si>
  <si>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</si>
  <si>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</si>
  <si>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</si>
  <si>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</si>
  <si>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</si>
  <si>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</si>
  <si>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</si>
  <si>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</si>
  <si>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</si>
  <si>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</si>
  <si>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</si>
  <si>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</si>
  <si>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</si>
  <si>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</si>
  <si>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</si>
  <si>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</si>
  <si>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</si>
  <si>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</si>
  <si>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</si>
  <si>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</si>
  <si>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</si>
  <si>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</si>
  <si>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</si>
  <si>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</si>
  <si>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</si>
  <si>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</si>
  <si>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</si>
  <si>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</si>
  <si>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</si>
  <si>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</si>
  <si>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</si>
  <si>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</si>
  <si>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</si>
  <si>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</si>
  <si>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</si>
  <si>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</si>
  <si>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</si>
  <si>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</si>
  <si>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</si>
  <si>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</si>
  <si>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</si>
  <si>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</si>
  <si>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</si>
  <si>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</si>
  <si>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</si>
  <si>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</si>
  <si>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</si>
  <si>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</si>
  <si>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</si>
  <si>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</si>
  <si>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</si>
  <si>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</si>
  <si>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</si>
  <si>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</si>
  <si>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</si>
  <si>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</si>
  <si>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</si>
  <si>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</si>
  <si>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</si>
  <si>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</si>
  <si>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</si>
  <si>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</si>
  <si>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</si>
  <si>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</si>
  <si>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</si>
  <si>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</si>
  <si>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</si>
  <si>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</si>
  <si>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</si>
  <si>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</si>
  <si>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</si>
  <si>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</si>
  <si>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</si>
  <si>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</si>
  <si>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</si>
  <si>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</si>
  <si>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</si>
  <si>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</si>
  <si>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</si>
  <si>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</si>
  <si>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</si>
  <si>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</si>
  <si>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</si>
  <si>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</si>
  <si>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</si>
  <si>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</si>
  <si>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</si>
  <si>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</si>
  <si>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</si>
  <si>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</si>
  <si>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</si>
  <si>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</si>
  <si>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</si>
  <si>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</si>
  <si>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</si>
  <si>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</si>
  <si>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</si>
  <si>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</si>
  <si>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</si>
  <si>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</si>
  <si>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</si>
  <si>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</si>
  <si>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</si>
  <si>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</si>
  <si>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</si>
  <si>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</si>
  <si>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</si>
  <si>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</si>
  <si>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</si>
  <si>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</si>
  <si>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</si>
  <si>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</si>
  <si>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</si>
  <si>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</si>
  <si>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</si>
  <si>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</si>
  <si>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</si>
  <si>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</si>
  <si>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</si>
  <si>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</si>
  <si>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</si>
  <si>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</si>
  <si>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</si>
  <si>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</si>
  <si>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</si>
  <si>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</si>
  <si>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</si>
  <si>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</si>
  <si>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</si>
  <si>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</si>
  <si>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</si>
  <si>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</si>
  <si>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</si>
  <si>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</si>
  <si>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</si>
  <si>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</si>
  <si>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</si>
  <si>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</si>
  <si>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</si>
  <si>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</si>
  <si>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</si>
  <si>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</si>
  <si>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</si>
  <si>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</si>
  <si>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</si>
  <si>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</si>
  <si>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</si>
  <si>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</si>
  <si>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</si>
  <si>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</si>
  <si>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</si>
  <si>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</si>
  <si>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</si>
  <si>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</si>
  <si>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</si>
  <si>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</si>
  <si>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</si>
  <si>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</si>
  <si>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</si>
  <si>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</si>
  <si>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</si>
  <si>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</si>
  <si>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</si>
  <si>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</si>
  <si>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</si>
  <si>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</si>
  <si>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</si>
  <si>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</si>
  <si>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</si>
  <si>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</si>
  <si>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</si>
  <si>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</si>
  <si>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</si>
  <si>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</si>
  <si>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</si>
  <si>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</si>
  <si>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</si>
  <si>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</si>
  <si>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</si>
  <si>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</si>
  <si>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</si>
  <si>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</si>
  <si>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</si>
  <si>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</si>
  <si>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</si>
  <si>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</si>
  <si>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</si>
  <si>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</si>
  <si>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</si>
  <si>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</si>
  <si>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</si>
  <si>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</si>
  <si>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</si>
  <si>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</si>
  <si>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</si>
  <si>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</si>
  <si>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</si>
  <si>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</si>
  <si>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</si>
  <si>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</si>
  <si>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</si>
  <si>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</si>
  <si>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</si>
  <si>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</si>
  <si>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</si>
  <si>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</si>
  <si>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</si>
  <si>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</si>
  <si>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</si>
  <si>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</si>
  <si>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</si>
  <si>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</si>
  <si>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</si>
  <si>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</si>
  <si>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</si>
  <si>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</si>
  <si>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</si>
  <si>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</si>
  <si>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</si>
  <si>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</si>
  <si>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</si>
  <si>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</si>
  <si>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</si>
  <si>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</si>
  <si>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</si>
  <si>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</si>
  <si>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</si>
  <si>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</si>
  <si>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</si>
  <si>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</si>
  <si>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</si>
  <si>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</si>
  <si>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</si>
  <si>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</si>
  <si>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</si>
  <si>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</si>
  <si>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</si>
  <si>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</si>
  <si>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</si>
  <si>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</si>
  <si>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</si>
  <si>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</si>
  <si>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</si>
  <si>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</si>
  <si>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</si>
  <si>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</si>
  <si>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</si>
  <si>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</si>
  <si>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</si>
  <si>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</si>
  <si>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</si>
  <si>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</si>
  <si>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</si>
  <si>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</si>
  <si>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</si>
  <si>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</si>
  <si>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</si>
  <si>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</si>
  <si>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</si>
  <si>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</si>
  <si>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</si>
  <si>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</si>
  <si>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</si>
  <si>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</si>
  <si>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</si>
  <si>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</si>
  <si>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</si>
  <si>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</si>
  <si>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</si>
  <si>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</si>
  <si>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</si>
  <si>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</si>
  <si>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</si>
  <si>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</si>
  <si>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</si>
  <si>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</si>
  <si>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</si>
  <si>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</si>
  <si>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</si>
  <si>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</si>
  <si>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</si>
  <si>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</si>
  <si>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</si>
  <si>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</si>
  <si>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</si>
  <si>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</si>
  <si>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</si>
  <si>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</si>
  <si>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</si>
  <si>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</si>
  <si>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</si>
  <si>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</si>
  <si>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</si>
  <si>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</si>
  <si>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</si>
  <si>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</si>
  <si>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</si>
  <si>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</si>
  <si>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</si>
  <si>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</si>
  <si>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</si>
  <si>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</si>
  <si>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</si>
  <si>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</si>
  <si>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</si>
  <si>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</si>
  <si>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</si>
  <si>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</si>
  <si>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</si>
  <si>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</si>
  <si>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</si>
  <si>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</si>
  <si>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</si>
  <si>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</si>
  <si>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</si>
  <si>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</si>
  <si>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</si>
  <si>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</si>
  <si>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</si>
  <si>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</si>
  <si>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</si>
  <si>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</si>
  <si>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</si>
  <si>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</si>
  <si>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</si>
  <si>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</si>
  <si>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</si>
  <si>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</si>
  <si>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</si>
  <si>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</si>
  <si>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</si>
  <si>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</si>
  <si>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</si>
  <si>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</si>
  <si>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</si>
  <si>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</si>
  <si>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</si>
  <si>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</si>
  <si>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</si>
  <si>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</si>
  <si>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</si>
  <si>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</si>
  <si>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</si>
  <si>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</si>
  <si>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</si>
  <si>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</si>
  <si>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</si>
  <si>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</si>
  <si>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</si>
  <si>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</si>
  <si>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</si>
  <si>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</si>
  <si>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</si>
  <si>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</si>
  <si>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</si>
  <si>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</si>
  <si>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</si>
  <si>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</si>
  <si>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</si>
  <si>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</si>
  <si>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</si>
  <si>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</si>
  <si>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</si>
  <si>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</si>
  <si>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</si>
  <si>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</si>
  <si>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</si>
  <si>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</si>
  <si>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</si>
  <si>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</si>
  <si>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</si>
  <si>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</si>
  <si>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</si>
  <si>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</si>
  <si>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</si>
  <si>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</si>
  <si>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</si>
  <si>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</si>
  <si>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</si>
  <si>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</si>
  <si>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</si>
  <si>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</si>
  <si>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</si>
  <si>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</si>
  <si>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</si>
  <si>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</si>
  <si>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</si>
  <si>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</si>
  <si>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</si>
  <si>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</si>
  <si>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</si>
  <si>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</si>
  <si>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</si>
  <si>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</si>
  <si>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</si>
  <si>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</si>
  <si>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</si>
  <si>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</si>
  <si>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</si>
  <si>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</si>
  <si>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</si>
  <si>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</si>
  <si>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</si>
  <si>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</si>
  <si>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</si>
  <si>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</si>
  <si>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</si>
  <si>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</si>
  <si>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</si>
  <si>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</si>
  <si>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</si>
  <si>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</si>
  <si>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</si>
  <si>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</si>
  <si>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</si>
  <si>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</si>
  <si>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</si>
  <si>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</si>
  <si>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</si>
  <si>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</si>
  <si>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</si>
  <si>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</si>
  <si>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</si>
  <si>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</si>
  <si>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</si>
  <si>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</si>
  <si>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</si>
  <si>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</si>
  <si>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</si>
  <si>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</si>
  <si>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</si>
  <si>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</si>
  <si>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</si>
  <si>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</si>
  <si>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</si>
  <si>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</si>
  <si>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</si>
  <si>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</si>
  <si>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</si>
  <si>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</si>
  <si>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</si>
  <si>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</si>
  <si>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</si>
  <si>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</si>
  <si>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</si>
  <si>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</si>
  <si>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</si>
  <si>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</si>
  <si>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</si>
  <si>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</si>
  <si>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</si>
  <si>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</si>
  <si>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</si>
  <si>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</si>
  <si>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</si>
  <si>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</si>
  <si>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</si>
  <si>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</si>
  <si>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</si>
  <si>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</si>
  <si>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</si>
  <si>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</si>
  <si>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</si>
  <si>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</si>
  <si>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</si>
  <si>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</si>
  <si>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</si>
  <si>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</si>
  <si>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</si>
  <si>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</si>
  <si>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</si>
  <si>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</si>
  <si>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</si>
  <si>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</si>
  <si>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</si>
  <si>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</si>
  <si>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</si>
  <si>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</si>
  <si>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</si>
  <si>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</si>
  <si>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</si>
  <si>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</si>
  <si>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</si>
  <si>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</si>
  <si>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</si>
  <si>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</si>
  <si>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</si>
  <si>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</si>
  <si>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</si>
  <si>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</si>
  <si>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</si>
  <si>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</si>
  <si>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</si>
  <si>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</si>
  <si>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</si>
  <si>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</si>
  <si>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</si>
  <si>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</si>
  <si>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</si>
  <si>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</si>
  <si>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</si>
  <si>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</si>
  <si>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</si>
  <si>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</si>
  <si>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</si>
  <si>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</si>
  <si>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</si>
  <si>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</si>
  <si>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</si>
  <si>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</si>
  <si>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</si>
  <si>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</si>
  <si>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</si>
  <si>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</si>
  <si>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</si>
  <si>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</si>
  <si>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</si>
  <si>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</si>
  <si>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</si>
  <si>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</si>
  <si>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</si>
  <si>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</si>
  <si>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</si>
  <si>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</si>
  <si>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</si>
  <si>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</si>
  <si>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</si>
  <si>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</si>
  <si>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</si>
  <si>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</si>
  <si>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</si>
  <si>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</si>
  <si>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</si>
  <si>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</si>
  <si>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</si>
  <si>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</si>
  <si>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</si>
  <si>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</si>
  <si>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</si>
  <si>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</si>
  <si>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</si>
  <si>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</si>
  <si>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</si>
  <si>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</si>
  <si>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</si>
  <si>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</si>
  <si>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</si>
  <si>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</si>
  <si>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</si>
  <si>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</si>
  <si>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</si>
  <si>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</si>
  <si>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</si>
  <si>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</si>
  <si>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</si>
  <si>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</si>
  <si>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</si>
  <si>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</si>
  <si>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</si>
  <si>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</si>
  <si>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</si>
  <si>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</si>
  <si>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</si>
  <si>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</si>
  <si>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</si>
  <si>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</si>
  <si>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</si>
  <si>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</si>
  <si>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</si>
  <si>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</si>
  <si>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</si>
  <si>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</si>
  <si>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</si>
  <si>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</si>
  <si>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</si>
  <si>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</si>
  <si>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</si>
  <si>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</si>
  <si>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</si>
  <si>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</si>
  <si>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</si>
  <si>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</si>
  <si>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</si>
  <si>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</si>
  <si>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</si>
  <si>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</si>
  <si>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</si>
  <si>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</si>
  <si>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</si>
  <si>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</si>
  <si>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</si>
  <si>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</si>
  <si>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</si>
  <si>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</si>
  <si>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</si>
  <si>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</si>
  <si>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</si>
  <si>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</si>
  <si>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</si>
  <si>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</si>
  <si>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</si>
  <si>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</si>
  <si>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</si>
  <si>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</si>
  <si>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</si>
  <si>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</si>
  <si>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</si>
  <si>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</si>
  <si>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</si>
  <si>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</si>
  <si>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</si>
  <si>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</si>
  <si>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</si>
  <si>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</si>
  <si>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</si>
  <si>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</si>
  <si>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</si>
  <si>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</si>
  <si>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</si>
  <si>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</si>
  <si>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</si>
  <si>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</si>
  <si>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</si>
  <si>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</si>
  <si>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</si>
  <si>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</si>
  <si>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</si>
  <si>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</si>
  <si>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</si>
  <si>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</si>
  <si>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</si>
  <si>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</si>
  <si>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</si>
  <si>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</si>
  <si>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</si>
  <si>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</si>
  <si>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</si>
  <si>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</si>
  <si>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</si>
  <si>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</si>
  <si>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</si>
  <si>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</si>
  <si>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</si>
  <si>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</si>
  <si>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</si>
  <si>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</si>
  <si>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</si>
  <si>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</si>
  <si>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</si>
  <si>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</si>
  <si>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</si>
  <si>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</si>
  <si>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</si>
  <si>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</si>
  <si>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</si>
  <si>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</si>
  <si>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</si>
  <si>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</si>
  <si>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</si>
  <si>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</si>
  <si>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</si>
  <si>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</si>
  <si>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</si>
  <si>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</si>
  <si>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</si>
  <si>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</si>
  <si>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</si>
  <si>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</si>
  <si>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</si>
  <si>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</si>
  <si>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</si>
  <si>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</si>
  <si>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</si>
  <si>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</si>
  <si>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</si>
  <si>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</si>
  <si>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</si>
  <si>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</si>
  <si>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</si>
  <si>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</si>
  <si>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</si>
  <si>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</si>
  <si>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</si>
  <si>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</si>
  <si>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</si>
  <si>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</si>
  <si>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</si>
  <si>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</si>
  <si>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</si>
  <si>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</si>
  <si>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</si>
  <si>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</si>
  <si>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</si>
  <si>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</si>
  <si>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</si>
  <si>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</si>
  <si>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</si>
  <si>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</si>
  <si>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</si>
  <si>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</si>
  <si>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</si>
  <si>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</si>
  <si>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</si>
  <si>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</si>
  <si>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</si>
  <si>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</si>
  <si>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</si>
  <si>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</si>
  <si>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</si>
  <si>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</si>
  <si>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</si>
  <si>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</si>
  <si>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</si>
  <si>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</si>
  <si>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</si>
  <si>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</si>
  <si>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</si>
  <si>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</si>
  <si>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</si>
  <si>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</si>
  <si>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</si>
  <si>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</si>
  <si>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</si>
  <si>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</si>
  <si>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</si>
  <si>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</si>
  <si>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</si>
  <si>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</si>
  <si>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</si>
  <si>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</si>
  <si>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</si>
  <si>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</si>
  <si>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</si>
  <si>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</si>
  <si>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</si>
  <si>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</si>
  <si>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</si>
  <si>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</si>
  <si>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</si>
  <si>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</si>
  <si>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</si>
  <si>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</si>
  <si>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</si>
  <si>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</si>
  <si>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</si>
  <si>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</si>
  <si>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</si>
  <si>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</si>
  <si>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</si>
  <si>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</si>
  <si>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</si>
  <si>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</si>
  <si>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</si>
  <si>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</si>
  <si>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</si>
  <si>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</si>
  <si>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</si>
  <si>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</si>
  <si>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</si>
  <si>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</si>
  <si>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</si>
  <si>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</si>
  <si>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</si>
  <si>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</si>
  <si>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</si>
  <si>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</si>
  <si>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</si>
  <si>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</si>
  <si>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</si>
  <si>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</si>
  <si>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</si>
  <si>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</si>
  <si>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</si>
  <si>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</si>
  <si>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</si>
  <si>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</si>
  <si>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</si>
  <si>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</si>
  <si>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</si>
  <si>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</si>
  <si>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</si>
  <si>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</si>
  <si>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</si>
  <si>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</si>
  <si>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</si>
  <si>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</si>
  <si>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</si>
  <si>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</si>
  <si>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</si>
  <si>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</si>
  <si>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</si>
  <si>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</si>
  <si>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</si>
  <si>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</si>
  <si>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</si>
  <si>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</si>
  <si>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</si>
  <si>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</si>
  <si>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</si>
  <si>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</si>
  <si>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</si>
  <si>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</si>
  <si>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</si>
  <si>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</si>
  <si>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</si>
  <si>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</si>
  <si>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</si>
  <si>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</si>
  <si>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</si>
  <si>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</si>
  <si>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</si>
  <si>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</si>
  <si>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</si>
  <si>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</si>
  <si>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</si>
  <si>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</si>
  <si>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</si>
  <si>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</si>
  <si>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</si>
  <si>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</si>
  <si>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</si>
  <si>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</si>
  <si>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</si>
  <si>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</si>
  <si>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</si>
  <si>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</si>
  <si>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</si>
  <si>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</si>
  <si>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</si>
  <si>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</si>
  <si>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</si>
  <si>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</si>
  <si>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</si>
  <si>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</si>
  <si>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</si>
  <si>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</si>
  <si>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</si>
  <si>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</si>
  <si>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</si>
  <si>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</si>
  <si>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</si>
  <si>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</si>
  <si>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</si>
  <si>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</si>
  <si>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</si>
  <si>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</si>
  <si>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</si>
  <si>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</si>
  <si>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</si>
  <si>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</si>
  <si>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</si>
  <si>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</si>
  <si>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</si>
  <si>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</si>
  <si>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</si>
  <si>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</si>
  <si>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</si>
  <si>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</si>
  <si>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</si>
  <si>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</si>
  <si>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</si>
  <si>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</si>
  <si>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</si>
  <si>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</si>
  <si>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</si>
  <si>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</si>
  <si>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</si>
  <si>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</si>
  <si>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</si>
  <si>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</si>
  <si>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</si>
  <si>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</si>
  <si>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</si>
  <si>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</si>
  <si>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</si>
  <si>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</si>
  <si>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</si>
  <si>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</si>
  <si>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</si>
  <si>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</si>
  <si>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</si>
  <si>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</si>
  <si>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</si>
  <si>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</si>
  <si>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</si>
  <si>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</si>
  <si>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</si>
  <si>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</si>
  <si>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</si>
  <si>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</si>
  <si>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</si>
  <si>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</si>
  <si>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</si>
  <si>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</si>
  <si>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</si>
  <si>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</si>
  <si>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</si>
  <si>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</si>
  <si>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</si>
  <si>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</si>
  <si>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</si>
  <si>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</si>
  <si>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</si>
  <si>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</si>
  <si>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</si>
  <si>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</si>
  <si>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</si>
  <si>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</si>
  <si>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</si>
  <si>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</si>
  <si>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</si>
  <si>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</si>
  <si>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</si>
  <si>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</si>
  <si>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</si>
  <si>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</si>
  <si>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</si>
  <si>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</si>
  <si>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</si>
  <si>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</si>
  <si>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</si>
  <si>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</si>
  <si>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</si>
  <si>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</si>
  <si>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</si>
  <si>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</si>
  <si>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</si>
  <si>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</si>
  <si>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</si>
  <si>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</si>
  <si>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</si>
  <si>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</si>
  <si>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</si>
  <si>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</si>
  <si>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</si>
  <si>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</si>
  <si>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</si>
  <si>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</si>
  <si>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</si>
  <si>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</si>
  <si>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</si>
  <si>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</si>
  <si>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</si>
  <si>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</si>
  <si>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</si>
  <si>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</si>
  <si>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</si>
  <si>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</si>
  <si>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</si>
  <si>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</si>
  <si>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</si>
  <si>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</si>
  <si>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</si>
  <si>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</si>
  <si>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</si>
  <si>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</si>
  <si>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</si>
  <si>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</si>
  <si>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</si>
  <si>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</si>
  <si>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</si>
  <si>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</si>
  <si>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</si>
  <si>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</si>
  <si>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</si>
  <si>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</si>
  <si>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</si>
  <si>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</si>
  <si>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</si>
  <si>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</si>
  <si>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</si>
  <si>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</si>
  <si>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</si>
  <si>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</si>
  <si>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</si>
  <si>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</si>
  <si>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</si>
  <si>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</si>
  <si>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</si>
  <si>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</si>
  <si>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</si>
  <si>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</si>
  <si>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</si>
  <si>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</si>
  <si>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</si>
  <si>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</si>
  <si>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</si>
  <si>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</si>
  <si>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</si>
  <si>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</si>
  <si>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</si>
  <si>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</si>
  <si>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</si>
  <si>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</si>
  <si>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</si>
  <si>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</si>
  <si>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</si>
  <si>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</si>
  <si>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</si>
  <si>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</si>
  <si>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</si>
  <si>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</si>
  <si>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</si>
  <si>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</si>
  <si>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</si>
  <si>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</si>
  <si>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</si>
  <si>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</si>
  <si>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</si>
  <si>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</si>
  <si>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</si>
  <si>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</si>
  <si>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</si>
  <si>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</si>
  <si>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</si>
  <si>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</si>
  <si>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</si>
  <si>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</si>
  <si>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</si>
  <si>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</si>
  <si>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</si>
  <si>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</si>
  <si>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</si>
  <si>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</si>
  <si>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</si>
  <si>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</si>
  <si>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</si>
  <si>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</si>
  <si>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</si>
  <si>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</si>
  <si>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</si>
  <si>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</si>
  <si>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</si>
  <si>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</si>
  <si>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</si>
  <si>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</si>
  <si>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</si>
  <si>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</si>
  <si>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</si>
  <si>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</si>
  <si>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</si>
  <si>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</si>
  <si>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</si>
  <si>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</si>
  <si>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</si>
  <si>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</si>
  <si>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</si>
  <si>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</si>
  <si>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</si>
  <si>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</si>
  <si>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</si>
  <si>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</si>
  <si>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</si>
  <si>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</si>
  <si>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</si>
  <si>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</si>
  <si>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</si>
  <si>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</si>
  <si>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</si>
  <si>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</si>
  <si>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</si>
  <si>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</si>
  <si>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</si>
  <si>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</si>
  <si>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</si>
  <si>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</si>
  <si>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</si>
  <si>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</si>
  <si>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</si>
  <si>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</si>
  <si>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</si>
  <si>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</si>
  <si>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</si>
  <si>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</si>
  <si>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</si>
  <si>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</si>
  <si>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</si>
  <si>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</si>
  <si>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</si>
  <si>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</si>
  <si>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</si>
  <si>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</si>
  <si>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</si>
  <si>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</si>
  <si>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</si>
  <si>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</si>
  <si>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</si>
  <si>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</si>
  <si>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</si>
  <si>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</si>
  <si>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</si>
  <si>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</si>
  <si>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</si>
  <si>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</si>
  <si>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</si>
  <si>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</si>
  <si>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</si>
  <si>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</si>
  <si>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</si>
  <si>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</si>
  <si>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</si>
  <si>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</si>
  <si>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</si>
  <si>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</si>
  <si>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</si>
  <si>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</si>
  <si>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</si>
  <si>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</si>
  <si>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</si>
  <si>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</si>
  <si>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</si>
  <si>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</si>
  <si>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</si>
  <si>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</si>
  <si>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</si>
  <si>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</si>
  <si>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</si>
  <si>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</si>
  <si>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</si>
  <si>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</si>
  <si>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</si>
  <si>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</si>
  <si>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</si>
  <si>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</si>
  <si>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</si>
  <si>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</si>
  <si>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</si>
  <si>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</si>
  <si>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</si>
  <si>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</si>
  <si>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</si>
  <si>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</si>
  <si>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</si>
  <si>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</si>
  <si>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</si>
  <si>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</si>
  <si>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</si>
  <si>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</si>
  <si>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</si>
  <si>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</si>
  <si>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</si>
  <si>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</si>
  <si>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</si>
  <si>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</si>
  <si>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</si>
  <si>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</si>
  <si>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</si>
  <si>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</si>
  <si>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</si>
  <si>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</si>
  <si>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</si>
  <si>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</si>
  <si>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</si>
  <si>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</si>
  <si>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</si>
  <si>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</si>
  <si>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</si>
  <si>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</si>
  <si>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</si>
  <si>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</si>
  <si>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</si>
  <si>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</si>
  <si>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</si>
  <si>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</si>
  <si>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</si>
  <si>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</si>
  <si>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</si>
  <si>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</si>
  <si>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</si>
  <si>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</si>
  <si>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</si>
  <si>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</si>
  <si>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</si>
  <si>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</si>
  <si>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</si>
  <si>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</si>
  <si>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</si>
  <si>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</si>
  <si>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</si>
  <si>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</si>
  <si>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</si>
  <si>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</si>
  <si>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</si>
  <si>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</si>
  <si>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</si>
  <si>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</si>
  <si>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</si>
  <si>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</si>
  <si>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</si>
  <si>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</si>
  <si>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</si>
  <si>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</si>
  <si>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</si>
  <si>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</si>
  <si>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</si>
  <si>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</si>
  <si>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</si>
  <si>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</si>
  <si>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</si>
  <si>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</si>
  <si>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</si>
  <si>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</si>
  <si>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</si>
  <si>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</si>
  <si>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</si>
  <si>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</si>
  <si>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</si>
  <si>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</si>
  <si>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</si>
  <si>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</si>
  <si>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</si>
  <si>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</si>
  <si>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</si>
  <si>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</si>
  <si>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</si>
  <si>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</si>
  <si>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</si>
  <si>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</si>
  <si>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</si>
  <si>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</si>
  <si>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</si>
  <si>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</si>
  <si>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</si>
  <si>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</si>
  <si>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</si>
  <si>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</si>
  <si>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</si>
  <si>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</si>
  <si>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</si>
  <si>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</si>
  <si>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</si>
  <si>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</si>
  <si>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</si>
  <si>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</si>
  <si>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</si>
  <si>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</si>
  <si>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</si>
  <si>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</si>
  <si>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</si>
  <si>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</si>
  <si>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</si>
  <si>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</si>
  <si>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</si>
  <si>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</si>
  <si>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</si>
  <si>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</si>
  <si>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</si>
  <si>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</si>
  <si>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</si>
  <si>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</si>
  <si>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</si>
  <si>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</si>
  <si>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</si>
  <si>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</si>
  <si>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</si>
  <si>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</si>
  <si>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</si>
  <si>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</si>
  <si>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</si>
  <si>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</si>
  <si>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</si>
  <si>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</si>
  <si>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</si>
  <si>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</si>
  <si>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</si>
  <si>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</si>
  <si>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</si>
  <si>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</si>
  <si>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</si>
  <si>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</si>
  <si>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</si>
  <si>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</si>
  <si>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</si>
  <si>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</si>
  <si>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</si>
  <si>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</si>
  <si>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</si>
  <si>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</si>
  <si>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</si>
  <si>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</si>
  <si>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</si>
  <si>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</si>
  <si>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</si>
  <si>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</si>
  <si>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</si>
  <si>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</si>
  <si>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</si>
  <si>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</si>
  <si>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</si>
  <si>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</si>
  <si>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</si>
  <si>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</si>
  <si>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</si>
  <si>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</si>
  <si>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</si>
  <si>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</si>
  <si>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</si>
  <si>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</si>
  <si>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</si>
  <si>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</si>
  <si>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</si>
  <si>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</si>
  <si>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</si>
  <si>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</si>
  <si>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</si>
  <si>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</si>
  <si>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</si>
  <si>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</si>
  <si>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</si>
  <si>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</si>
  <si>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</si>
  <si>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</si>
  <si>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</si>
  <si>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</si>
  <si>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</si>
  <si>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</si>
  <si>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</si>
  <si>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</si>
  <si>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</si>
  <si>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</si>
  <si>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</si>
  <si>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</si>
  <si>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</si>
  <si>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</si>
  <si>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</si>
  <si>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</si>
  <si>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</si>
  <si>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</si>
  <si>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</si>
  <si>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</si>
  <si>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</si>
  <si>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</si>
  <si>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</si>
  <si>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</si>
  <si>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</si>
  <si>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</si>
  <si>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</si>
  <si>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</si>
  <si>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</si>
  <si>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</si>
  <si>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</si>
  <si>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</si>
  <si>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</si>
  <si>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</si>
  <si>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</si>
  <si>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</si>
  <si>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</si>
  <si>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</si>
  <si>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</si>
  <si>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</si>
  <si>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</si>
  <si>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</si>
  <si>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</si>
  <si>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</si>
  <si>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</si>
  <si>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</si>
  <si>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</si>
  <si>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</si>
  <si>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</si>
  <si>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</si>
  <si>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</si>
  <si>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</si>
  <si>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</si>
  <si>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</si>
  <si>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</si>
  <si>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</si>
  <si>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</si>
  <si>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</si>
  <si>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</si>
  <si>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</si>
  <si>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</si>
  <si>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</si>
  <si>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</si>
  <si>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</si>
  <si>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</si>
  <si>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</si>
  <si>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</si>
  <si>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</si>
  <si>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</si>
  <si>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</si>
  <si>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</si>
  <si>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</si>
  <si>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</si>
  <si>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</si>
  <si>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</si>
  <si>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</si>
  <si>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</si>
  <si>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</si>
  <si>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</si>
  <si>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</si>
  <si>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</si>
  <si>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</si>
  <si>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</si>
  <si>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</si>
  <si>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</si>
  <si>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</si>
  <si>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</si>
  <si>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</si>
  <si>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</si>
  <si>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</si>
  <si>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</si>
  <si>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</si>
  <si>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</si>
  <si>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</si>
  <si>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</si>
  <si>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</si>
  <si>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</si>
  <si>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</si>
  <si>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</si>
  <si>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</si>
  <si>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</si>
  <si>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</si>
  <si>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</si>
  <si>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</si>
  <si>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</si>
  <si>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</si>
  <si>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</si>
  <si>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</si>
  <si>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</si>
  <si>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</si>
  <si>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</si>
  <si>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</si>
  <si>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</si>
  <si>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</si>
  <si>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</si>
  <si>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</si>
  <si>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</si>
  <si>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</si>
  <si>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</si>
  <si>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</si>
  <si>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</si>
  <si>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</si>
  <si>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</si>
  <si>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</si>
  <si>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</si>
  <si>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</si>
  <si>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</si>
  <si>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</si>
  <si>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</si>
  <si>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</si>
  <si>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</si>
  <si>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</si>
  <si>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</si>
  <si>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</si>
  <si>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</si>
  <si>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</si>
  <si>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</si>
  <si>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</si>
  <si>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</si>
  <si>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</si>
  <si>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</si>
  <si>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</si>
  <si>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</si>
  <si>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</si>
  <si>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</si>
  <si>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</si>
  <si>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</si>
  <si>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</si>
  <si>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</si>
  <si>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</si>
  <si>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</si>
  <si>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</si>
  <si>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</si>
  <si>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</si>
  <si>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</si>
  <si>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</si>
  <si>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</si>
  <si>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</si>
  <si>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</si>
  <si>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</si>
  <si>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</si>
  <si>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</si>
  <si>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</si>
  <si>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</si>
  <si>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</si>
  <si>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</si>
  <si>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</si>
  <si>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</si>
  <si>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</si>
  <si>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</si>
  <si>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</si>
  <si>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</si>
  <si>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</si>
  <si>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</si>
  <si>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</si>
  <si>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</si>
  <si>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</si>
  <si>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</si>
  <si>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</si>
  <si>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</si>
  <si>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</si>
  <si>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</si>
  <si>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</si>
  <si>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</si>
  <si>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</si>
  <si>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</si>
  <si>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</si>
  <si>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</si>
  <si>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</si>
  <si>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</si>
  <si>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</si>
  <si>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</si>
  <si>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</si>
  <si>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</si>
  <si>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</si>
  <si>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</si>
  <si>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</si>
  <si>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</si>
  <si>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</si>
  <si>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</si>
  <si>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</si>
  <si>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</si>
  <si>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</si>
  <si>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</si>
  <si>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</si>
  <si>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</si>
  <si>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</si>
  <si>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</si>
  <si>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</si>
  <si>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</si>
  <si>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</si>
  <si>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</si>
  <si>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</si>
  <si>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</si>
  <si>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</si>
  <si>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</si>
  <si>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</si>
  <si>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</si>
  <si>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</si>
  <si>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</si>
  <si>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</si>
  <si>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</si>
  <si>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</si>
  <si>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</si>
  <si>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</si>
  <si>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</si>
  <si>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</si>
  <si>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</si>
  <si>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</si>
  <si>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</si>
  <si>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</si>
  <si>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</si>
  <si>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</si>
  <si>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</si>
  <si>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</si>
  <si>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</si>
  <si>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</si>
  <si>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</si>
  <si>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</si>
  <si>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</si>
  <si>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</si>
  <si>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</si>
  <si>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</si>
  <si>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</si>
  <si>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</si>
  <si>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</si>
  <si>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</si>
  <si>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</si>
  <si>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</si>
  <si>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</si>
  <si>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</si>
  <si>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</si>
  <si>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</si>
  <si>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</si>
  <si>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</si>
  <si>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</si>
  <si>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</si>
  <si>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</si>
  <si>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</si>
  <si>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</si>
  <si>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</si>
  <si>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</si>
  <si>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</si>
  <si>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</si>
  <si>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</si>
  <si>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</si>
  <si>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</si>
  <si>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</si>
  <si>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</si>
  <si>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</si>
  <si>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</si>
  <si>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</si>
  <si>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</si>
  <si>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</si>
  <si>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</si>
  <si>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</si>
  <si>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</si>
  <si>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</si>
  <si>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</si>
  <si>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</si>
  <si>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</si>
  <si>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</si>
  <si>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</si>
  <si>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</si>
  <si>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</si>
  <si>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</si>
  <si>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</si>
  <si>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</si>
  <si>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</si>
  <si>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</si>
  <si>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</si>
  <si>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</si>
  <si>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</si>
  <si>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</si>
  <si>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</si>
  <si>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</si>
  <si>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</si>
  <si>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</si>
  <si>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</si>
  <si>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</si>
  <si>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</si>
  <si>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</si>
  <si>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</si>
  <si>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</si>
  <si>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</si>
  <si>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</si>
  <si>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</si>
  <si>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</si>
  <si>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</si>
  <si>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</si>
  <si>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</si>
  <si>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</si>
  <si>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</si>
  <si>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</si>
  <si>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</si>
  <si>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</si>
  <si>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</si>
  <si>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</si>
  <si>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</si>
  <si>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</si>
  <si>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</si>
  <si>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</si>
  <si>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</si>
  <si>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</si>
  <si>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</si>
  <si>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</si>
  <si>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</si>
  <si>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</si>
  <si>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</si>
  <si>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</si>
  <si>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</si>
  <si>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</si>
  <si>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</si>
  <si>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</si>
  <si>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</si>
  <si>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</si>
  <si>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</si>
  <si>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</si>
  <si>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</si>
  <si>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</si>
  <si>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</si>
  <si>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</si>
  <si>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</si>
  <si>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</si>
  <si>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</si>
  <si>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</si>
  <si>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</si>
  <si>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</si>
  <si>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</si>
  <si>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</si>
  <si>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</si>
  <si>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</si>
  <si>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</si>
  <si>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</si>
  <si>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</si>
  <si>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</si>
  <si>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</si>
  <si>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</si>
  <si>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</si>
  <si>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</si>
  <si>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</si>
  <si>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</si>
  <si>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</si>
  <si>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</si>
  <si>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</si>
  <si>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</si>
  <si>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</si>
  <si>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</si>
  <si>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</si>
  <si>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</si>
  <si>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</si>
  <si>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</si>
  <si>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</si>
  <si>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</si>
  <si>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</si>
  <si>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</si>
  <si>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</si>
  <si>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</si>
  <si>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</si>
  <si>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</si>
  <si>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</si>
  <si>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</si>
  <si>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</si>
  <si>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</si>
  <si>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</si>
  <si>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</si>
  <si>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</si>
  <si>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</si>
  <si>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</si>
  <si>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</si>
  <si>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</si>
  <si>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</si>
  <si>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</si>
  <si>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</si>
  <si>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</si>
  <si>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</si>
  <si>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</si>
  <si>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</si>
  <si>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</si>
  <si>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</si>
  <si>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</si>
  <si>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</si>
  <si>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</si>
  <si>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</si>
  <si>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</si>
  <si>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</si>
  <si>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</si>
  <si>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</si>
  <si>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</si>
  <si>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</si>
  <si>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</si>
  <si>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</si>
  <si>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</si>
  <si>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</si>
  <si>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</si>
  <si>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</si>
  <si>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</si>
  <si>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</si>
  <si>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</si>
  <si>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</si>
  <si>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</si>
  <si>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</si>
  <si>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</si>
  <si>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</si>
  <si>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</si>
  <si>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</si>
  <si>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</si>
  <si>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</si>
  <si>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</si>
  <si>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</si>
  <si>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</si>
  <si>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</si>
  <si>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</si>
  <si>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</si>
  <si>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</si>
  <si>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</si>
  <si>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</si>
  <si>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</si>
  <si>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</si>
  <si>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</si>
  <si>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</si>
  <si>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</si>
  <si>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</si>
  <si>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</si>
  <si>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</si>
  <si>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</si>
  <si>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</si>
  <si>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</si>
  <si>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</si>
  <si>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</si>
  <si>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</si>
  <si>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</si>
  <si>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</si>
  <si>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</si>
  <si>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</si>
  <si>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</si>
  <si>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</si>
  <si>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</si>
  <si>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</si>
  <si>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</si>
  <si>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</si>
  <si>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</si>
  <si>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</si>
  <si>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</si>
  <si>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</si>
  <si>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</si>
  <si>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</si>
  <si>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</si>
  <si>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</si>
  <si>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</si>
  <si>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</si>
  <si>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</si>
  <si>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</si>
  <si>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</si>
  <si>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</si>
  <si>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</si>
  <si>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</si>
  <si>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</si>
  <si>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</si>
  <si>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</si>
  <si>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</si>
  <si>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</si>
  <si>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</si>
  <si>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</si>
  <si>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</si>
  <si>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</si>
  <si>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</si>
  <si>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</si>
  <si>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</si>
  <si>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</si>
  <si>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</si>
  <si>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</si>
  <si>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</si>
  <si>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</si>
  <si>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</si>
  <si>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</si>
  <si>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</si>
  <si>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</si>
  <si>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</si>
  <si>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</si>
  <si>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</si>
  <si>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</si>
  <si>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</si>
  <si>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</si>
  <si>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</si>
  <si>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</si>
  <si>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</si>
  <si>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</si>
  <si>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</si>
  <si>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</si>
  <si>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</si>
  <si>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</si>
  <si>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</si>
  <si>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</si>
  <si>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</si>
  <si>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</si>
  <si>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</si>
  <si>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</si>
  <si>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</si>
  <si>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</si>
  <si>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</si>
  <si>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</si>
  <si>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</si>
  <si>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</si>
  <si>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</si>
  <si>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</si>
  <si>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</si>
  <si>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</si>
  <si>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</si>
  <si>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</si>
  <si>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</si>
  <si>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</si>
  <si>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</si>
  <si>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</si>
  <si>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</si>
  <si>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</si>
  <si>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</si>
  <si>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</si>
  <si>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</si>
  <si>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</si>
  <si>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</si>
  <si>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</si>
  <si>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</si>
  <si>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</si>
  <si>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</si>
  <si>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</si>
  <si>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</si>
  <si>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</si>
  <si>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</si>
  <si>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</si>
  <si>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</si>
  <si>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</si>
  <si>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</si>
  <si>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</si>
  <si>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</si>
  <si>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</si>
  <si>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</si>
  <si>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</si>
  <si>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</si>
  <si>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</si>
  <si>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</si>
  <si>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</si>
  <si>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</si>
  <si>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</si>
  <si>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</si>
  <si>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</si>
  <si>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</si>
  <si>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</si>
  <si>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</si>
  <si>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</si>
  <si>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</si>
  <si>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</si>
  <si>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</si>
  <si>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</si>
  <si>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</si>
  <si>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</si>
  <si>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</si>
  <si>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</si>
  <si>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</si>
  <si>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</si>
  <si>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</si>
  <si>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</si>
  <si>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</si>
  <si>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</si>
  <si>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</si>
  <si>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</si>
  <si>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</si>
  <si>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</si>
  <si>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</si>
  <si>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</si>
  <si>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</si>
  <si>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</si>
  <si>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</si>
  <si>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</si>
  <si>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</si>
  <si>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</si>
  <si>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</si>
  <si>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</si>
  <si>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</si>
  <si>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</si>
  <si>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</si>
  <si>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</si>
  <si>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</si>
  <si>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</si>
  <si>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</si>
  <si>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</si>
  <si>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</si>
  <si>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</si>
  <si>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</si>
  <si>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</si>
  <si>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</si>
  <si>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</si>
  <si>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</si>
  <si>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</si>
  <si>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</si>
  <si>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</si>
  <si>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</si>
  <si>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</si>
  <si>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</si>
  <si>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</si>
  <si>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</si>
  <si>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</si>
  <si>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</si>
  <si>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</si>
  <si>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</si>
  <si>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</si>
  <si>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</si>
  <si>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</si>
  <si>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</si>
  <si>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</si>
  <si>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</si>
  <si>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</si>
  <si>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</si>
  <si>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</si>
  <si>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</si>
  <si>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</si>
  <si>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</si>
  <si>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</si>
  <si>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</si>
  <si>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</si>
  <si>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</si>
  <si>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</si>
  <si>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</si>
  <si>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</si>
  <si>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</si>
  <si>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</si>
  <si>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</si>
  <si>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</si>
  <si>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</si>
  <si>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</si>
  <si>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</si>
  <si>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</si>
  <si>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</si>
  <si>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</si>
  <si>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</si>
  <si>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</si>
  <si>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</si>
  <si>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</si>
  <si>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</si>
  <si>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</si>
  <si>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</si>
  <si>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</si>
  <si>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</si>
  <si>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</si>
  <si>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</si>
  <si>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</si>
  <si>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</si>
  <si>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</si>
  <si>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</si>
  <si>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</si>
  <si>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</si>
  <si>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</si>
  <si>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</si>
  <si>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</si>
  <si>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</si>
  <si>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</si>
  <si>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</si>
  <si>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</si>
  <si>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</si>
  <si>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</si>
  <si>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</si>
  <si>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</si>
  <si>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</si>
  <si>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</si>
  <si>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</si>
  <si>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</si>
  <si>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</si>
  <si>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</si>
  <si>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</si>
  <si>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</si>
  <si>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</si>
  <si>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</si>
  <si>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</si>
  <si>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</si>
  <si>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</si>
  <si>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</si>
  <si>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</si>
  <si>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</si>
  <si>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</si>
  <si>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</si>
  <si>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</si>
  <si>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</si>
  <si>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</si>
  <si>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</si>
  <si>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</si>
  <si>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</si>
  <si>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</si>
  <si>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</si>
  <si>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</si>
  <si>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</si>
  <si>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</si>
  <si>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</si>
  <si>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</si>
  <si>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</si>
  <si>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</si>
  <si>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</si>
  <si>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</si>
  <si>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</si>
  <si>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</si>
  <si>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</si>
  <si>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</si>
  <si>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</si>
  <si>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</si>
  <si>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</si>
  <si>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</si>
  <si>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</si>
  <si>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</si>
  <si>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</si>
  <si>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</si>
  <si>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</si>
  <si>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</si>
  <si>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</si>
  <si>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</si>
  <si>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</si>
  <si>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</si>
  <si>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</si>
  <si>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</si>
  <si>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</si>
  <si>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</si>
  <si>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</si>
  <si>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</si>
  <si>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</si>
  <si>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</si>
  <si>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</si>
  <si>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</si>
  <si>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</si>
  <si>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</si>
  <si>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</si>
  <si>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</si>
  <si>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</si>
  <si>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</si>
  <si>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</si>
  <si>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</si>
  <si>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</si>
  <si>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</si>
  <si>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</si>
  <si>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</si>
  <si>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</si>
  <si>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</si>
  <si>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</si>
  <si>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</si>
  <si>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</si>
  <si>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</si>
  <si>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</si>
  <si>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</si>
  <si>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</si>
  <si>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</si>
  <si>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</si>
  <si>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</si>
  <si>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</si>
  <si>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</si>
  <si>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</si>
  <si>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</si>
  <si>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</si>
  <si>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</si>
  <si>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</si>
  <si>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</si>
  <si>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</si>
  <si>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</si>
  <si>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</si>
  <si>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</si>
  <si>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</si>
  <si>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</si>
  <si>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</si>
  <si>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</si>
  <si>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</si>
  <si>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</si>
  <si>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</si>
  <si>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</si>
  <si>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</si>
  <si>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</si>
  <si>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</si>
  <si>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</si>
  <si>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</si>
  <si>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</si>
  <si>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</si>
  <si>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</si>
  <si>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</si>
  <si>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</si>
  <si>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</si>
  <si>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</si>
  <si>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</si>
  <si>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</si>
  <si>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</si>
  <si>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</si>
  <si>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</si>
  <si>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</si>
  <si>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</si>
  <si>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</si>
  <si>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</si>
  <si>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</si>
  <si>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</si>
  <si>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</si>
  <si>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</si>
  <si>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</si>
  <si>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</si>
  <si>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</si>
  <si>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</si>
  <si>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</si>
  <si>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</si>
  <si>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</si>
  <si>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</si>
  <si>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</si>
  <si>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</si>
  <si>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</si>
  <si>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</si>
  <si>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</si>
  <si>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</si>
  <si>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</si>
  <si>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</si>
  <si>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</si>
  <si>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</si>
  <si>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</si>
  <si>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</si>
  <si>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</si>
  <si>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</si>
  <si>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</si>
  <si>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</si>
  <si>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</si>
  <si>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</si>
  <si>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</si>
  <si>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</si>
  <si>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</si>
  <si>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</si>
  <si>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</si>
  <si>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</si>
  <si>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</si>
  <si>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</si>
  <si>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</si>
  <si>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</si>
  <si>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</si>
  <si>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</si>
  <si>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</si>
  <si>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</si>
  <si>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</si>
  <si>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</si>
  <si>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</si>
  <si>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</si>
  <si>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</si>
  <si>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</si>
  <si>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</si>
  <si>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</si>
  <si>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</si>
  <si>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</si>
  <si>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</si>
  <si>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</si>
  <si>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</si>
  <si>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</si>
  <si>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</si>
  <si>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</si>
  <si>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</si>
  <si>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</si>
  <si>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</si>
  <si>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</si>
  <si>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</si>
  <si>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</si>
  <si>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</si>
  <si>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</si>
  <si>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</si>
  <si>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</si>
  <si>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</si>
  <si>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</si>
  <si>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</si>
  <si>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</si>
  <si>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</si>
  <si>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</si>
  <si>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</si>
  <si>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</si>
  <si>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</si>
  <si>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</si>
  <si>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</si>
  <si>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</si>
  <si>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</si>
  <si>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</si>
  <si>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</si>
  <si>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</si>
  <si>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</si>
  <si>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</si>
  <si>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</si>
  <si>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</si>
  <si>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</si>
  <si>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</si>
  <si>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</si>
  <si>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</si>
  <si>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</si>
  <si>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</si>
  <si>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</si>
  <si>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</si>
  <si>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</si>
  <si>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</si>
  <si>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</si>
  <si>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</si>
  <si>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</si>
  <si>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</si>
  <si>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</si>
  <si>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</si>
  <si>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</si>
  <si>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</si>
  <si>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</si>
  <si>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</si>
  <si>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</si>
  <si>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</si>
  <si>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</si>
  <si>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</si>
  <si>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</si>
  <si>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</si>
  <si>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</si>
  <si>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</si>
  <si>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</si>
  <si>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</si>
  <si>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</si>
  <si>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</si>
  <si>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</si>
  <si>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</si>
  <si>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</si>
  <si>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</si>
  <si>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</si>
  <si>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</si>
  <si>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</si>
  <si>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</si>
  <si>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</si>
  <si>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</si>
  <si>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</si>
  <si>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</si>
  <si>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</si>
  <si>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</si>
  <si>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</si>
  <si>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</si>
  <si>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</si>
  <si>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</si>
  <si>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</si>
  <si>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</si>
  <si>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</si>
  <si>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</si>
  <si>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</si>
  <si>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</si>
  <si>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</si>
  <si>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</si>
  <si>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</si>
  <si>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</si>
  <si>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</si>
  <si>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</si>
  <si>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</si>
  <si>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</si>
  <si>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</si>
  <si>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</si>
  <si>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</si>
  <si>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</si>
  <si>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</si>
  <si>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</si>
  <si>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</si>
  <si>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</si>
  <si>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</si>
  <si>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</si>
  <si>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</si>
  <si>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</si>
  <si>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</si>
  <si>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</si>
  <si>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</si>
  <si>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</si>
  <si>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</si>
  <si>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</si>
  <si>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</si>
  <si>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</si>
  <si>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</si>
  <si>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</si>
  <si>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</si>
  <si>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</si>
  <si>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</si>
  <si>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</si>
  <si>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</si>
  <si>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</si>
  <si>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</si>
  <si>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</si>
  <si>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</si>
  <si>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</si>
  <si>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</si>
  <si>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</si>
  <si>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</si>
  <si>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</si>
  <si>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</si>
  <si>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</si>
  <si>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</si>
  <si>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</si>
  <si>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</si>
  <si>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</si>
  <si>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</si>
  <si>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</si>
  <si>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</si>
  <si>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</si>
  <si>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</si>
  <si>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</si>
  <si>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</si>
  <si>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</si>
  <si>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</si>
  <si>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</si>
  <si>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</si>
  <si>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</si>
  <si>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</si>
  <si>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</si>
  <si>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</si>
  <si>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</si>
  <si>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</si>
  <si>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</si>
  <si>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</si>
  <si>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</si>
  <si>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</si>
  <si>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</si>
  <si>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</si>
  <si>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</si>
  <si>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</si>
  <si>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</si>
  <si>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</si>
  <si>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</si>
  <si>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</si>
  <si>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</si>
  <si>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</si>
  <si>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</si>
  <si>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</si>
  <si>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</si>
  <si>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</si>
  <si>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</si>
  <si>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</si>
  <si>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</si>
  <si>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</si>
  <si>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</si>
  <si>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</si>
  <si>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</si>
  <si>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</si>
  <si>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</si>
  <si>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</si>
  <si>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</si>
  <si>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</si>
  <si>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</si>
  <si>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</si>
  <si>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</si>
  <si>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</si>
  <si>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</si>
  <si>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</si>
  <si>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</si>
  <si>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</si>
  <si>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</si>
  <si>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</si>
  <si>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</si>
  <si>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</si>
  <si>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</si>
  <si>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</si>
  <si>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</si>
  <si>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</si>
  <si>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</si>
  <si>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</si>
  <si>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</si>
  <si>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</si>
  <si>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</si>
  <si>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</si>
  <si>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</si>
  <si>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</si>
  <si>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</si>
  <si>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</si>
  <si>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</si>
  <si>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</si>
  <si>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</si>
  <si>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</si>
  <si>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</si>
  <si>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</si>
  <si>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</si>
  <si>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</si>
  <si>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</si>
  <si>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</si>
  <si>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</si>
  <si>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</si>
  <si>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</si>
  <si>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</si>
  <si>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</si>
  <si>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</si>
  <si>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</si>
  <si>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</si>
  <si>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</si>
  <si>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</si>
  <si>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</si>
  <si>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</si>
  <si>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</si>
  <si>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</si>
  <si>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</si>
  <si>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</si>
  <si>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</si>
  <si>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</si>
  <si>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</si>
  <si>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</si>
  <si>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</si>
  <si>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</si>
  <si>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</si>
  <si>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</si>
  <si>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</si>
  <si>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</si>
  <si>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</si>
  <si>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</si>
  <si>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</si>
  <si>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</si>
  <si>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</si>
  <si>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</si>
  <si>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</si>
  <si>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</si>
  <si>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</si>
  <si>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</si>
  <si>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</si>
  <si>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</si>
  <si>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</si>
  <si>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</si>
  <si>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</si>
  <si>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</si>
  <si>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</si>
  <si>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</si>
  <si>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</si>
  <si>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</si>
  <si>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</si>
  <si>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</si>
  <si>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</si>
  <si>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</si>
  <si>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</si>
  <si>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</si>
  <si>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</si>
  <si>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</si>
  <si>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</si>
  <si>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</si>
  <si>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</si>
  <si>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</si>
  <si>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</si>
  <si>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</si>
  <si>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</si>
  <si>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</si>
  <si>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</si>
  <si>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</si>
  <si>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</si>
  <si>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</si>
  <si>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</si>
  <si>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</si>
  <si>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</si>
  <si>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</si>
  <si>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</si>
  <si>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</si>
  <si>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</si>
  <si>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</si>
  <si>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</si>
  <si>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</si>
  <si>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</si>
  <si>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</si>
  <si>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</si>
  <si>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</si>
  <si>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</si>
  <si>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</si>
  <si>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</si>
  <si>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</si>
  <si>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</si>
  <si>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</si>
  <si>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</si>
  <si>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</si>
  <si>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</si>
  <si>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</si>
  <si>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</si>
  <si>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</si>
  <si>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</si>
  <si>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</si>
  <si>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</si>
  <si>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</si>
  <si>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</si>
  <si>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</si>
  <si>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</si>
  <si>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</si>
  <si>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</si>
  <si>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</si>
  <si>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</si>
  <si>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</si>
  <si>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</si>
  <si>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</si>
  <si>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</si>
  <si>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</si>
  <si>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</si>
  <si>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</si>
  <si>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</si>
  <si>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</si>
  <si>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</si>
  <si>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</si>
  <si>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</si>
  <si>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</si>
  <si>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</si>
  <si>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</si>
  <si>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</si>
  <si>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</si>
  <si>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</si>
  <si>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</si>
  <si>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</si>
  <si>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</si>
  <si>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</si>
  <si>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</si>
  <si>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</si>
  <si>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</si>
  <si>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</si>
  <si>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</si>
  <si>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</si>
  <si>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</si>
  <si>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</si>
  <si>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</si>
  <si>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</si>
  <si>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</si>
  <si>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</si>
  <si>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</si>
  <si>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</si>
  <si>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</si>
  <si>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</si>
  <si>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</si>
  <si>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</si>
  <si>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</si>
  <si>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</si>
  <si>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</si>
  <si>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</si>
  <si>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</si>
  <si>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</si>
  <si>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</si>
  <si>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</si>
  <si>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</si>
  <si>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</si>
  <si>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</si>
  <si>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</si>
  <si>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</si>
  <si>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</si>
  <si>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</si>
  <si>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</si>
  <si>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</si>
  <si>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</si>
  <si>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</si>
  <si>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</si>
  <si>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</si>
  <si>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</si>
  <si>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</si>
  <si>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</si>
  <si>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</si>
  <si>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</si>
  <si>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</si>
  <si>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</si>
  <si>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</si>
  <si>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</si>
  <si>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</si>
  <si>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</si>
  <si>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</si>
  <si>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</si>
  <si>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</si>
  <si>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</si>
  <si>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</si>
  <si>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</si>
  <si>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</si>
  <si>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</si>
  <si>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</si>
  <si>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</si>
  <si>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</si>
  <si>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</si>
  <si>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</si>
  <si>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</si>
  <si>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</si>
  <si>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</si>
  <si>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</si>
  <si>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</si>
  <si>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</si>
  <si>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</si>
  <si>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</si>
  <si>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</si>
  <si>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</si>
  <si>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</si>
  <si>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</si>
  <si>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</si>
  <si>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</si>
  <si>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</si>
  <si>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</si>
  <si>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</si>
  <si>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</si>
  <si>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</si>
  <si>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</si>
  <si>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</si>
  <si>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</si>
  <si>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</si>
  <si>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</si>
  <si>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</si>
  <si>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</si>
  <si>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</si>
  <si>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</si>
  <si>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</si>
  <si>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</si>
  <si>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</si>
  <si>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</si>
  <si>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</si>
  <si>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</si>
  <si>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</si>
  <si>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</si>
  <si>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</si>
  <si>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</si>
  <si>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</si>
  <si>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</si>
  <si>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</si>
  <si>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</si>
  <si>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</si>
  <si>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</si>
  <si>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</si>
  <si>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</si>
  <si>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</si>
  <si>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</si>
  <si>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</si>
  <si>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</si>
  <si>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</si>
  <si>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</si>
  <si>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</si>
  <si>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</si>
  <si>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</si>
  <si>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</si>
  <si>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</si>
  <si>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</si>
  <si>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</si>
  <si>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</si>
  <si>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</si>
  <si>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</si>
  <si>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</si>
  <si>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</si>
  <si>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</si>
  <si>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</si>
  <si>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</si>
  <si>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</si>
  <si>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</si>
  <si>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</si>
  <si>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</si>
  <si>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</si>
  <si>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</si>
  <si>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</si>
  <si>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</si>
  <si>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</si>
  <si>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</si>
  <si>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</si>
  <si>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</si>
  <si>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</si>
  <si>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</si>
  <si>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</si>
  <si>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</si>
  <si>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</si>
  <si>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</si>
  <si>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</si>
  <si>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</si>
  <si>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</si>
  <si>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</si>
  <si>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</si>
  <si>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</si>
  <si>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</si>
  <si>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</si>
  <si>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</si>
  <si>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</si>
  <si>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</si>
  <si>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</si>
  <si>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</si>
  <si>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</si>
  <si>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</si>
  <si>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</si>
  <si>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</si>
  <si>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</si>
  <si>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</si>
  <si>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</si>
  <si>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</si>
  <si>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</si>
  <si>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</si>
  <si>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</si>
  <si>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</si>
  <si>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</si>
  <si>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</si>
  <si>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</si>
  <si>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</si>
  <si>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</si>
  <si>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</si>
  <si>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</si>
  <si>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</si>
  <si>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</si>
  <si>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</si>
  <si>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</si>
  <si>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</si>
  <si>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</si>
  <si>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</si>
  <si>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</si>
  <si>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</si>
  <si>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</si>
  <si>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</si>
  <si>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</si>
  <si>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</si>
  <si>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</si>
  <si>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</si>
  <si>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</si>
  <si>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</si>
  <si>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</si>
  <si>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</si>
  <si>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</si>
  <si>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</si>
  <si>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</si>
  <si>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</si>
  <si>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</si>
  <si>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</si>
  <si>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</si>
  <si>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</si>
  <si>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</si>
  <si>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</si>
  <si>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</si>
  <si>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</si>
  <si>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</si>
  <si>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</si>
  <si>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</si>
  <si>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</si>
  <si>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</si>
  <si>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</si>
  <si>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</si>
  <si>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</si>
  <si>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</si>
  <si>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</si>
  <si>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</si>
  <si>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</si>
  <si>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</si>
  <si>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</si>
  <si>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</si>
  <si>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</si>
  <si>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</si>
  <si>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</si>
  <si>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</si>
  <si>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</si>
  <si>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</si>
  <si>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</si>
  <si>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</si>
  <si>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</si>
  <si>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</si>
  <si>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</si>
  <si>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</si>
  <si>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</si>
  <si>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</si>
  <si>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</si>
  <si>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</si>
  <si>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</si>
  <si>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</si>
  <si>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</si>
  <si>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</si>
  <si>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</si>
  <si>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</si>
  <si>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</si>
  <si>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</si>
  <si>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</si>
  <si>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</si>
  <si>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</si>
  <si>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</si>
  <si>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</si>
  <si>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</si>
  <si>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</si>
  <si>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</si>
  <si>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</si>
  <si>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</si>
  <si>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</si>
  <si>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</si>
  <si>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</si>
  <si>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</si>
  <si>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</si>
  <si>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</si>
  <si>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</si>
  <si>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</si>
  <si>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</si>
  <si>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</si>
  <si>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</si>
  <si>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</si>
  <si>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</si>
  <si>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</si>
  <si>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</si>
  <si>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</si>
  <si>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</si>
  <si>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</si>
  <si>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</si>
  <si>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</si>
  <si>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</si>
  <si>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</si>
  <si>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</si>
  <si>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</si>
  <si>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</si>
  <si>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</si>
  <si>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</si>
  <si>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</si>
  <si>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</si>
  <si>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</si>
  <si>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</si>
  <si>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</si>
  <si>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</si>
  <si>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</si>
  <si>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</si>
  <si>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</si>
  <si>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</si>
  <si>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</si>
  <si>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</si>
  <si>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</si>
  <si>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</si>
  <si>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</si>
  <si>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</si>
  <si>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</si>
  <si>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</si>
  <si>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</si>
  <si>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</si>
  <si>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</si>
  <si>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</si>
  <si>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</si>
  <si>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</si>
  <si>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</si>
  <si>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</si>
  <si>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</si>
  <si>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</si>
  <si>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</si>
  <si>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</si>
  <si>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</si>
  <si>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</si>
  <si>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</si>
  <si>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</si>
  <si>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</si>
  <si>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</si>
  <si>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</si>
  <si>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</si>
  <si>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</si>
  <si>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</si>
  <si>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</si>
  <si>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</si>
  <si>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</si>
  <si>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</si>
  <si>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</si>
  <si>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</si>
  <si>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</si>
  <si>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</si>
  <si>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</si>
  <si>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</si>
  <si>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</si>
  <si>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</si>
  <si>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</si>
  <si>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</si>
  <si>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</si>
  <si>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</si>
  <si>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</si>
  <si>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</si>
  <si>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</si>
  <si>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</si>
  <si>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</si>
  <si>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</si>
  <si>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</si>
  <si>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</si>
  <si>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</si>
  <si>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</si>
  <si>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</si>
  <si>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</si>
  <si>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</si>
  <si>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</si>
  <si>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</si>
  <si>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</si>
  <si>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</si>
  <si>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</si>
  <si>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</si>
  <si>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</si>
  <si>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</si>
  <si>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</si>
  <si>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</si>
  <si>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</si>
  <si>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</si>
  <si>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</si>
  <si>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</si>
  <si>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</si>
  <si>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</si>
  <si>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</si>
  <si>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</si>
  <si>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</si>
  <si>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</si>
  <si>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</si>
  <si>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</si>
  <si>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</si>
  <si>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</si>
  <si>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</si>
  <si>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</si>
  <si>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</si>
  <si>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</si>
  <si>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</si>
  <si>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</si>
  <si>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</si>
  <si>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</si>
  <si>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</si>
  <si>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</si>
  <si>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</si>
  <si>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</si>
  <si>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</si>
  <si>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</si>
  <si>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</si>
  <si>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</si>
  <si>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</si>
  <si>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</si>
  <si>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</si>
  <si>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</si>
  <si>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</si>
  <si>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</si>
  <si>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</si>
  <si>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</si>
  <si>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</si>
  <si>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</si>
  <si>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</si>
  <si>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</si>
  <si>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</si>
  <si>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</si>
  <si>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</si>
  <si>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</si>
  <si>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</si>
  <si>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</si>
  <si>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</si>
  <si>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</si>
  <si>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</si>
  <si>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</si>
  <si>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</si>
  <si>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</si>
  <si>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</si>
  <si>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</si>
  <si>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</si>
  <si>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</si>
  <si>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</si>
  <si>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</si>
  <si>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</si>
  <si>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</si>
  <si>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</si>
  <si>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</si>
  <si>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</si>
  <si>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</si>
  <si>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</si>
  <si>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</si>
  <si>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</si>
  <si>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</si>
  <si>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</si>
  <si>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</si>
  <si>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</si>
  <si>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</si>
  <si>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</si>
  <si>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</si>
  <si>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</si>
  <si>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</si>
  <si>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</si>
  <si>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</si>
  <si>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</si>
  <si>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</si>
  <si>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</si>
  <si>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</si>
  <si>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</si>
  <si>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</si>
  <si>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</si>
  <si>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</si>
  <si>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</si>
  <si>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</si>
  <si>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</si>
  <si>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</si>
  <si>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</si>
  <si>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</si>
  <si>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</si>
  <si>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</si>
  <si>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</si>
  <si>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</si>
  <si>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</si>
  <si>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</si>
  <si>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</si>
  <si>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</si>
  <si>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</si>
  <si>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</si>
  <si>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</si>
  <si>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</si>
  <si>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</si>
  <si>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</si>
  <si>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</si>
  <si>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</si>
  <si>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</si>
  <si>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</si>
  <si>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</si>
  <si>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</si>
  <si>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</si>
  <si>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</si>
  <si>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</si>
  <si>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</si>
  <si>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</si>
  <si>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</si>
  <si>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</si>
  <si>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</si>
  <si>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</si>
  <si>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</si>
  <si>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</si>
  <si>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</si>
  <si>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</si>
  <si>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</si>
  <si>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</si>
  <si>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</si>
  <si>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</si>
  <si>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</si>
  <si>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</si>
  <si>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</si>
  <si>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</si>
  <si>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</si>
  <si>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</si>
  <si>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</si>
  <si>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</si>
  <si>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</si>
  <si>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</si>
  <si>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</si>
  <si>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</si>
  <si>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</si>
  <si>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</si>
  <si>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</si>
  <si>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</si>
  <si>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</si>
  <si>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</si>
  <si>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</si>
  <si>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</si>
  <si>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</si>
  <si>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</si>
  <si>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</si>
  <si>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</si>
  <si>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</si>
  <si>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</si>
  <si>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</si>
  <si>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</si>
  <si>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</si>
  <si>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</si>
  <si>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</si>
  <si>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</si>
  <si>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</si>
  <si>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</si>
  <si>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</si>
  <si>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</si>
  <si>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</si>
  <si>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</si>
  <si>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</si>
  <si>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</si>
  <si>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</si>
  <si>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</si>
  <si>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</si>
  <si>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</si>
  <si>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</si>
  <si>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</si>
  <si>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</si>
  <si>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</si>
  <si>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</si>
  <si>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</si>
  <si>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</si>
  <si>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</si>
  <si>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</si>
  <si>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</si>
  <si>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</si>
  <si>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</si>
  <si>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</si>
  <si>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</si>
  <si>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</si>
  <si>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</si>
  <si>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</si>
  <si>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</si>
  <si>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</si>
  <si>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</si>
  <si>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</si>
  <si>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</si>
  <si>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</si>
  <si>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</si>
  <si>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</si>
  <si>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</si>
  <si>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</si>
  <si>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</si>
  <si>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</si>
  <si>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</si>
  <si>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</si>
  <si>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</si>
  <si>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</si>
  <si>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</si>
  <si>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</si>
  <si>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</si>
  <si>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</si>
  <si>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</si>
  <si>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</si>
  <si>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</si>
  <si>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</si>
  <si>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</si>
  <si>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</si>
  <si>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</si>
  <si>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</si>
  <si>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</si>
  <si>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</si>
  <si>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</si>
  <si>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</si>
  <si>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</si>
  <si>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</si>
  <si>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</si>
  <si>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</si>
  <si>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</si>
  <si>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</si>
  <si>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</si>
  <si>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</si>
  <si>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</si>
  <si>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</si>
  <si>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</si>
  <si>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</si>
  <si>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</si>
  <si>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</si>
  <si>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</si>
  <si>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</si>
  <si>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</si>
  <si>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</si>
  <si>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</si>
  <si>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</si>
  <si>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</si>
  <si>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</si>
  <si>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</si>
  <si>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</si>
  <si>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</si>
  <si>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</si>
  <si>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</si>
  <si>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</si>
  <si>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</si>
  <si>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</si>
  <si>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</si>
  <si>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</si>
  <si>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</si>
  <si>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</si>
  <si>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</si>
  <si>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</si>
  <si>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</si>
  <si>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</si>
  <si>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</si>
  <si>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</si>
  <si>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</si>
  <si>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</si>
  <si>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</si>
  <si>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</si>
  <si>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</si>
  <si>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</si>
  <si>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</si>
  <si>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</si>
  <si>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</si>
  <si>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</si>
  <si>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</si>
  <si>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</si>
  <si>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</si>
  <si>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</si>
  <si>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</si>
  <si>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</si>
  <si>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</si>
  <si>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</si>
  <si>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</si>
  <si>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</si>
  <si>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</si>
  <si>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</si>
  <si>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</si>
  <si>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</si>
  <si>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</si>
  <si>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</si>
  <si>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</si>
  <si>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</si>
  <si>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</si>
  <si>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</si>
  <si>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</si>
  <si>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</si>
  <si>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</si>
  <si>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</si>
  <si>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</si>
  <si>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</si>
  <si>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</si>
  <si>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</si>
  <si>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</si>
  <si>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</si>
  <si>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</si>
  <si>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</si>
  <si>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</si>
  <si>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</si>
  <si>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</si>
  <si>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</si>
  <si>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</si>
  <si>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</si>
  <si>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</si>
  <si>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</si>
  <si>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</si>
  <si>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</si>
  <si>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</si>
  <si>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</si>
  <si>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</si>
  <si>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</si>
  <si>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</si>
  <si>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</si>
  <si>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</si>
  <si>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</si>
  <si>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</si>
  <si>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</si>
  <si>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</si>
  <si>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</si>
  <si>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</si>
  <si>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</si>
  <si>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</si>
  <si>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</si>
  <si>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</si>
  <si>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</si>
  <si>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</si>
  <si>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</si>
  <si>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</si>
  <si>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</si>
  <si>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</si>
  <si>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</si>
  <si>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</si>
  <si>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</si>
  <si>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</si>
  <si>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</si>
  <si>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</si>
  <si>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</si>
  <si>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</si>
  <si>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</si>
  <si>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</si>
  <si>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</si>
  <si>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</si>
  <si>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</si>
  <si>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</si>
  <si>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</si>
  <si>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</si>
  <si>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</si>
  <si>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</si>
  <si>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</si>
  <si>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</si>
  <si>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</si>
  <si>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</si>
  <si>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</si>
  <si>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</si>
  <si>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</si>
  <si>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</si>
  <si>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</si>
  <si>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</si>
  <si>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</si>
  <si>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</si>
  <si>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</si>
  <si>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</si>
  <si>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</si>
  <si>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</si>
  <si>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</si>
  <si>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</si>
  <si>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</si>
  <si>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</si>
  <si>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</si>
  <si>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</si>
  <si>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</si>
  <si>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</si>
  <si>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</si>
  <si>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</si>
  <si>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</si>
  <si>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</si>
  <si>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</si>
  <si>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</si>
  <si>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</si>
  <si>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</si>
  <si>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</si>
  <si>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</si>
  <si>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</si>
  <si>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</si>
  <si>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</si>
  <si>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</si>
  <si>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</si>
  <si>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</si>
  <si>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</si>
  <si>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</si>
  <si>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</si>
  <si>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</si>
  <si>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</si>
  <si>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</si>
  <si>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</si>
  <si>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</si>
  <si>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</si>
  <si>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</si>
  <si>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</si>
  <si>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</si>
  <si>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</si>
  <si>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</si>
  <si>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</si>
  <si>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</si>
  <si>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</si>
  <si>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</si>
  <si>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</si>
  <si>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</si>
  <si>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</si>
  <si>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</si>
  <si>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</si>
  <si>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</si>
  <si>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</si>
  <si>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</si>
  <si>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</si>
  <si>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</si>
  <si>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</si>
  <si>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</si>
  <si>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</si>
  <si>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</si>
  <si>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</si>
  <si>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</si>
  <si>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</si>
  <si>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</si>
  <si>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</si>
  <si>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</si>
  <si>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</si>
  <si>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</si>
  <si>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</si>
  <si>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</si>
  <si>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</si>
  <si>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</si>
  <si>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</si>
  <si>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</si>
  <si>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</si>
  <si>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</si>
  <si>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</si>
  <si>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</si>
  <si>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</si>
  <si>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</si>
  <si>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</si>
  <si>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</si>
  <si>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</si>
  <si>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</si>
  <si>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</si>
  <si>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</si>
  <si>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</si>
  <si>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</si>
  <si>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</si>
  <si>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</si>
  <si>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</si>
  <si>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</si>
  <si>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</si>
  <si>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</si>
  <si>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</si>
  <si>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</si>
  <si>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</si>
  <si>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</si>
  <si>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</si>
  <si>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</si>
  <si>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</si>
  <si>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</si>
  <si>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</si>
  <si>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</si>
  <si>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</si>
  <si>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</si>
  <si>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</si>
  <si>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</si>
  <si>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</si>
  <si>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</si>
  <si>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</si>
  <si>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</si>
  <si>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</si>
  <si>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</si>
  <si>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</si>
  <si>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</si>
  <si>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</si>
  <si>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</si>
  <si>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</si>
  <si>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</si>
  <si>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</si>
  <si>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</si>
  <si>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</si>
  <si>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</si>
  <si>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</si>
  <si>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</si>
  <si>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</si>
  <si>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</si>
  <si>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</si>
  <si>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</si>
  <si>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</si>
  <si>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</si>
  <si>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</si>
  <si>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</si>
  <si>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</si>
  <si>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</si>
  <si>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</si>
  <si>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</si>
  <si>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</si>
  <si>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</si>
  <si>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</si>
  <si>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</si>
  <si>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</si>
  <si>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</si>
  <si>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</si>
  <si>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</si>
  <si>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</si>
  <si>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</si>
  <si>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</si>
  <si>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</si>
  <si>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</si>
  <si>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</si>
  <si>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</si>
  <si>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</si>
  <si>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</si>
  <si>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</si>
  <si>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</si>
  <si>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</si>
  <si>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</si>
  <si>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</si>
  <si>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</si>
  <si>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</si>
  <si>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</si>
  <si>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</si>
  <si>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</si>
  <si>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</si>
  <si>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</si>
  <si>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</si>
  <si>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</si>
  <si>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</si>
  <si>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</si>
  <si>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</si>
  <si>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</si>
  <si>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</si>
  <si>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</si>
  <si>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</si>
  <si>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</si>
  <si>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</si>
  <si>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</si>
  <si>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</si>
  <si>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</si>
  <si>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</si>
  <si>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</si>
  <si>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</si>
  <si>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</si>
  <si>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</si>
  <si>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</si>
  <si>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</si>
  <si>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</si>
  <si>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</si>
  <si>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</si>
  <si>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</si>
  <si>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</si>
  <si>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</si>
  <si>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</si>
  <si>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</si>
  <si>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</si>
  <si>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</si>
  <si>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</si>
  <si>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</si>
  <si>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</si>
  <si>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</si>
  <si>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</si>
  <si>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</si>
  <si>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</si>
  <si>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</si>
  <si>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</si>
  <si>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</si>
  <si>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</si>
  <si>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</si>
  <si>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</si>
  <si>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</si>
  <si>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</si>
  <si>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</si>
  <si>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</si>
  <si>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</si>
  <si>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</si>
  <si>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</si>
  <si>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</si>
  <si>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</si>
  <si>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</si>
  <si>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</si>
  <si>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</si>
  <si>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</si>
  <si>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</si>
  <si>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</si>
  <si>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</si>
  <si>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</si>
  <si>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</si>
  <si>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</si>
  <si>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</si>
  <si>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</si>
  <si>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</si>
  <si>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</si>
  <si>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</si>
  <si>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</si>
  <si>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</si>
  <si>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</si>
  <si>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</si>
  <si>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</si>
  <si>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</si>
  <si>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</si>
  <si>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</si>
  <si>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</si>
  <si>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</si>
  <si>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</si>
  <si>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</si>
  <si>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</si>
  <si>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</si>
  <si>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</si>
  <si>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</si>
  <si>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</si>
  <si>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</si>
  <si>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</si>
  <si>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</si>
  <si>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</si>
  <si>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</si>
  <si>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</si>
  <si>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</si>
  <si>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</si>
  <si>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</si>
  <si>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</si>
  <si>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</si>
  <si>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</si>
  <si>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</si>
  <si>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</si>
  <si>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</si>
  <si>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</si>
  <si>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</si>
  <si>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</si>
  <si>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</si>
  <si>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</si>
  <si>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</si>
  <si>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</si>
  <si>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</si>
  <si>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</si>
  <si>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</si>
  <si>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</si>
  <si>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</si>
  <si>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</si>
  <si>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</si>
  <si>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</si>
  <si>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</si>
  <si>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</si>
  <si>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</si>
  <si>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</si>
  <si>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</si>
  <si>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</si>
  <si>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</si>
  <si>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</si>
  <si>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</si>
  <si>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</si>
  <si>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</si>
  <si>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</si>
  <si>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</si>
  <si>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</si>
  <si>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</si>
  <si>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</si>
  <si>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</si>
  <si>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</si>
  <si>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</si>
  <si>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</si>
  <si>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</si>
  <si>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</si>
  <si>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</si>
  <si>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</si>
  <si>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</si>
  <si>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</si>
  <si>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</si>
  <si>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</si>
  <si>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</si>
  <si>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</si>
  <si>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</si>
  <si>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</si>
  <si>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</si>
  <si>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</si>
  <si>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</si>
  <si>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</si>
  <si>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</si>
  <si>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</si>
  <si>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</si>
  <si>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</si>
  <si>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</si>
  <si>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</si>
  <si>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</si>
  <si>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</si>
  <si>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</si>
  <si>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</si>
  <si>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</si>
  <si>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</si>
  <si>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</si>
  <si>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</si>
  <si>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</si>
  <si>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</si>
  <si>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</si>
  <si>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</si>
  <si>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</si>
  <si>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</si>
  <si>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</si>
  <si>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</si>
  <si>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</si>
  <si>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</si>
  <si>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</si>
  <si>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</si>
  <si>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</si>
  <si>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</si>
  <si>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</si>
  <si>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</si>
  <si>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</si>
  <si>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</si>
  <si>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</si>
  <si>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</si>
  <si>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</si>
  <si>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</si>
  <si>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</si>
  <si>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</si>
  <si>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</si>
  <si>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</si>
  <si>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</si>
  <si>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</si>
  <si>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</si>
  <si>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</si>
  <si>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</si>
  <si>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</si>
  <si>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</si>
  <si>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</si>
  <si>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</si>
  <si>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</si>
  <si>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</si>
  <si>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</si>
  <si>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</si>
  <si>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</si>
  <si>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</si>
  <si>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</si>
  <si>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</si>
  <si>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</si>
  <si>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</si>
  <si>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</si>
  <si>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</si>
  <si>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</si>
  <si>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</si>
  <si>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</si>
  <si>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</si>
  <si>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</si>
  <si>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</si>
  <si>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</si>
  <si>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</si>
  <si>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</si>
  <si>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</si>
  <si>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</si>
  <si>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</si>
  <si>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</si>
  <si>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</si>
  <si>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</si>
  <si>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</si>
  <si>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</si>
  <si>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</si>
  <si>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</si>
  <si>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</si>
  <si>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</si>
  <si>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</si>
  <si>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</si>
  <si>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</si>
  <si>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</si>
  <si>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</si>
  <si>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</si>
  <si>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</si>
  <si>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</si>
  <si>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</si>
  <si>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</si>
  <si>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</si>
  <si>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</si>
  <si>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</si>
  <si>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</si>
  <si>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</si>
  <si>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</si>
  <si>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</si>
  <si>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</si>
  <si>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</si>
  <si>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</si>
  <si>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</si>
  <si>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</si>
  <si>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</si>
  <si>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</si>
  <si>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</si>
  <si>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</si>
  <si>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</si>
  <si>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</si>
  <si>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</si>
  <si>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</si>
  <si>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</si>
  <si>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</si>
  <si>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</si>
  <si>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</si>
  <si>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</si>
  <si>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</si>
  <si>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</si>
  <si>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</si>
  <si>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</si>
  <si>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</si>
  <si>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</si>
  <si>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</si>
  <si>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</si>
  <si>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</si>
  <si>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</si>
  <si>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</si>
  <si>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</si>
  <si>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</si>
  <si>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</si>
  <si>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</si>
  <si>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</si>
  <si>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</si>
  <si>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</si>
  <si>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</si>
  <si>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</si>
  <si>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</si>
  <si>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</si>
  <si>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</si>
  <si>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</si>
  <si>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</si>
  <si>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</si>
  <si>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</si>
  <si>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</si>
  <si>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</si>
  <si>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</si>
  <si>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</si>
  <si>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</si>
  <si>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</si>
  <si>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</si>
  <si>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</si>
  <si>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</si>
  <si>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</si>
  <si>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</si>
  <si>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</si>
  <si>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</si>
  <si>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</si>
  <si>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</si>
  <si>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</si>
  <si>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</si>
  <si>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</si>
  <si>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</si>
  <si>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</si>
  <si>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</si>
  <si>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</si>
  <si>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</si>
  <si>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</si>
  <si>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</si>
  <si>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</si>
  <si>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</si>
  <si>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</si>
  <si>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</si>
  <si>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</si>
  <si>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</si>
  <si>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</si>
  <si>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</si>
  <si>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</si>
  <si>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</si>
  <si>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</si>
  <si>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</si>
  <si>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</si>
  <si>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</si>
  <si>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</si>
  <si>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</si>
  <si>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</si>
  <si>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</si>
  <si>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</si>
  <si>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</si>
  <si>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</si>
  <si>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</si>
  <si>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</si>
  <si>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</si>
  <si>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</si>
  <si>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</si>
  <si>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</si>
  <si>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</si>
  <si>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</si>
  <si>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</si>
  <si>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</si>
  <si>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</si>
  <si>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</si>
  <si>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</si>
  <si>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</si>
  <si>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</si>
  <si>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</si>
  <si>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</si>
  <si>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</si>
  <si>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</si>
  <si>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</si>
  <si>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</si>
  <si>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</si>
  <si>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</si>
  <si>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</si>
  <si>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</si>
  <si>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</si>
  <si>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</si>
  <si>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</si>
  <si>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</si>
  <si>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</si>
  <si>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</si>
  <si>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</si>
  <si>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</si>
  <si>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</si>
  <si>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</si>
  <si>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</si>
  <si>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</si>
  <si>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</si>
  <si>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</si>
  <si>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</si>
  <si>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</si>
  <si>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</si>
  <si>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</si>
  <si>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</si>
  <si>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</si>
  <si>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</si>
  <si>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</si>
  <si>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</si>
  <si>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</si>
  <si>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</si>
  <si>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</si>
  <si>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</si>
  <si>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</si>
  <si>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</si>
  <si>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</si>
  <si>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</si>
  <si>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</si>
  <si>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</si>
  <si>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</si>
  <si>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</si>
  <si>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</si>
  <si>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</si>
  <si>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</si>
  <si>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</si>
  <si>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</si>
  <si>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</si>
  <si>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</si>
  <si>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</si>
  <si>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</si>
  <si>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</si>
  <si>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</si>
  <si>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</si>
  <si>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</si>
  <si>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</si>
  <si>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</si>
  <si>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</si>
  <si>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</si>
  <si>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</si>
  <si>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</si>
  <si>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</si>
  <si>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</si>
  <si>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</si>
  <si>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</si>
  <si>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</si>
  <si>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</si>
  <si>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</si>
  <si>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</si>
  <si>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</si>
  <si>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</si>
  <si>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</si>
  <si>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</si>
  <si>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</si>
  <si>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</si>
  <si>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</si>
  <si>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</si>
  <si>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</si>
  <si>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</si>
  <si>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</si>
  <si>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</si>
  <si>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</si>
  <si>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</si>
  <si>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</si>
  <si>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</si>
  <si>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</si>
  <si>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</si>
  <si>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</si>
  <si>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</si>
  <si>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</si>
  <si>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</si>
  <si>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</si>
  <si>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</si>
  <si>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</si>
  <si>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</si>
  <si>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</si>
  <si>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</si>
  <si>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</si>
  <si>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</si>
  <si>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</si>
  <si>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</si>
  <si>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</si>
  <si>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</si>
  <si>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</si>
  <si>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</si>
  <si>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</si>
  <si>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</si>
  <si>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</si>
  <si>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</si>
  <si>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</si>
  <si>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</si>
  <si>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</si>
  <si>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</si>
  <si>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</si>
  <si>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</si>
  <si>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</si>
  <si>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</si>
  <si>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</si>
  <si>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</si>
  <si>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</si>
  <si>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</si>
  <si>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</si>
  <si>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</si>
  <si>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</si>
  <si>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</si>
  <si>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</si>
  <si>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</si>
  <si>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</si>
  <si>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</si>
  <si>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</si>
  <si>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</si>
  <si>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</si>
  <si>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</si>
  <si>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</si>
  <si>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</si>
  <si>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</si>
  <si>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</si>
  <si>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</si>
  <si>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</si>
  <si>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</si>
  <si>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</si>
  <si>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</si>
  <si>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</si>
  <si>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</si>
  <si>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</si>
  <si>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</si>
  <si>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</si>
  <si>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</si>
  <si>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</si>
  <si>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</si>
  <si>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</si>
  <si>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</si>
  <si>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</si>
  <si>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</si>
  <si>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</si>
  <si>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</si>
  <si>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</si>
  <si>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</si>
  <si>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</si>
  <si>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</si>
  <si>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</si>
  <si>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</si>
  <si>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</si>
  <si>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</si>
  <si>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</si>
  <si>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</si>
  <si>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</si>
  <si>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</si>
  <si>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</si>
  <si>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</si>
  <si>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</si>
  <si>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</si>
  <si>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</si>
  <si>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</si>
  <si>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</si>
  <si>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</si>
  <si>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</si>
  <si>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</si>
  <si>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</si>
  <si>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</si>
  <si>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</si>
  <si>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</si>
  <si>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</si>
  <si>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</si>
  <si>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</si>
  <si>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</si>
  <si>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</si>
  <si>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</si>
  <si>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</si>
  <si>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</si>
  <si>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</si>
  <si>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</si>
  <si>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</si>
  <si>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</si>
  <si>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</si>
  <si>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</si>
  <si>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</si>
  <si>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</si>
  <si>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</si>
  <si>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</si>
  <si>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</si>
  <si>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</si>
  <si>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</si>
  <si>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</si>
  <si>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</si>
  <si>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</si>
  <si>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</si>
  <si>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</si>
  <si>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</si>
  <si>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</si>
  <si>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</si>
  <si>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</si>
  <si>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</si>
  <si>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</si>
  <si>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</si>
  <si>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</si>
  <si>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</si>
  <si>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</si>
  <si>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</si>
  <si>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</si>
  <si>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</si>
  <si>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</si>
  <si>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</si>
  <si>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</si>
  <si>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</si>
  <si>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</si>
  <si>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</si>
  <si>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</si>
  <si>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</si>
  <si>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</si>
  <si>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</si>
  <si>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</si>
  <si>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</si>
  <si>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</si>
  <si>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</si>
  <si>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</si>
  <si>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</si>
  <si>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</si>
  <si>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</si>
  <si>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</si>
  <si>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</si>
  <si>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</si>
  <si>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</si>
  <si>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</si>
  <si>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</si>
  <si>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</si>
  <si>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</si>
  <si>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</si>
  <si>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</si>
  <si>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</si>
  <si>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</si>
  <si>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</si>
  <si>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</si>
  <si>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</si>
  <si>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</si>
  <si>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</si>
  <si>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</si>
  <si>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</si>
  <si>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</si>
  <si>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</si>
  <si>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</si>
  <si>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</si>
  <si>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</si>
  <si>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</si>
  <si>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</si>
  <si>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</si>
  <si>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</si>
  <si>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</si>
  <si>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</si>
  <si>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</si>
  <si>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</si>
  <si>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</si>
  <si>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</si>
  <si>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</si>
  <si>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</si>
  <si>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</si>
  <si>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</si>
  <si>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</si>
  <si>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</si>
  <si>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</si>
  <si>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</si>
  <si>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</si>
  <si>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</si>
  <si>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</si>
  <si>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</si>
  <si>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</si>
  <si>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</si>
  <si>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</si>
  <si>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</si>
  <si>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</si>
  <si>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</si>
  <si>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</si>
  <si>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</si>
  <si>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</si>
  <si>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</si>
  <si>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</si>
  <si>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</si>
  <si>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</si>
  <si>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</si>
  <si>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</si>
  <si>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</si>
  <si>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</si>
  <si>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</si>
  <si>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</si>
  <si>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</si>
  <si>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</si>
  <si>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</si>
  <si>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</si>
  <si>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</si>
  <si>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</si>
  <si>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</si>
  <si>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</si>
  <si>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</si>
  <si>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</si>
  <si>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</si>
  <si>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</si>
  <si>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</si>
  <si>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</si>
  <si>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</si>
  <si>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</si>
  <si>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</si>
  <si>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</si>
  <si>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</si>
  <si>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</si>
  <si>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</si>
  <si>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</si>
  <si>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</si>
  <si>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</si>
  <si>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</si>
  <si>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</si>
  <si>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</si>
  <si>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</si>
  <si>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</si>
  <si>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</si>
  <si>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</si>
  <si>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</si>
  <si>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</si>
  <si>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</si>
  <si>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</si>
  <si>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</si>
  <si>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</si>
  <si>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</si>
  <si>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</si>
  <si>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</si>
  <si>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</si>
  <si>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</si>
  <si>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</si>
  <si>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</si>
  <si>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</si>
  <si>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</si>
  <si>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</si>
  <si>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</si>
  <si>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</si>
  <si>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</si>
  <si>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</si>
  <si>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</si>
  <si>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</si>
  <si>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</si>
  <si>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</si>
  <si>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</si>
  <si>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</si>
  <si>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</si>
  <si>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</si>
  <si>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</si>
  <si>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</si>
  <si>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</si>
  <si>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</si>
  <si>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</si>
  <si>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</si>
  <si>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</si>
  <si>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</si>
  <si>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</si>
  <si>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</si>
  <si>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</si>
  <si>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</si>
  <si>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</si>
  <si>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</si>
  <si>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</si>
  <si>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</si>
  <si>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</si>
  <si>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</si>
  <si>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</si>
  <si>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</si>
  <si>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</si>
  <si>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</si>
  <si>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</si>
  <si>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</si>
  <si>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</si>
  <si>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</si>
  <si>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</si>
  <si>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</si>
  <si>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</si>
  <si>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</si>
  <si>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</si>
  <si>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</si>
  <si>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</si>
  <si>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</si>
  <si>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</si>
  <si>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</si>
  <si>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</si>
  <si>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</si>
  <si>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</si>
  <si>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</si>
  <si>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</si>
  <si>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</si>
  <si>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</si>
  <si>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</si>
  <si>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</si>
  <si>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</si>
  <si>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</si>
  <si>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</si>
  <si>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</si>
  <si>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</si>
  <si>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</si>
  <si>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</si>
  <si>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</si>
  <si>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</si>
  <si>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</si>
  <si>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</si>
  <si>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</si>
  <si>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</si>
  <si>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</si>
  <si>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</si>
  <si>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</si>
  <si>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</si>
  <si>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</si>
  <si>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</si>
  <si>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</si>
  <si>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</si>
  <si>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</si>
  <si>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</si>
  <si>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</si>
  <si>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</si>
  <si>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</si>
  <si>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</si>
  <si>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</si>
  <si>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</si>
  <si>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</si>
  <si>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</si>
  <si>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</si>
  <si>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</si>
  <si>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</si>
  <si>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</si>
  <si>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</si>
  <si>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</si>
  <si>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</si>
  <si>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</si>
  <si>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</si>
  <si>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</si>
  <si>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</si>
  <si>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</si>
  <si>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</si>
  <si>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</si>
  <si>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</si>
  <si>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</si>
  <si>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</si>
  <si>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</si>
  <si>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</si>
  <si>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</si>
  <si>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</si>
  <si>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</si>
  <si>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</si>
  <si>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</si>
  <si>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</si>
  <si>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</si>
  <si>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</si>
  <si>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</si>
  <si>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</si>
  <si>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</si>
  <si>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</si>
  <si>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</si>
  <si>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</si>
  <si>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</si>
  <si>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</si>
  <si>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</si>
  <si>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</si>
  <si>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</si>
  <si>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</si>
  <si>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</si>
  <si>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</si>
  <si>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</si>
  <si>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</si>
  <si>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</si>
  <si>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</si>
  <si>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</si>
  <si>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</si>
  <si>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</si>
  <si>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</si>
  <si>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</si>
  <si>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</si>
  <si>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</si>
  <si>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</si>
  <si>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</si>
  <si>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</si>
  <si>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</si>
  <si>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</si>
  <si>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</si>
  <si>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</si>
  <si>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</si>
  <si>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</si>
  <si>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</si>
  <si>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</si>
  <si>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</si>
  <si>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</si>
  <si>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</si>
  <si>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</si>
  <si>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</si>
  <si>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</si>
  <si>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</si>
  <si>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</si>
  <si>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</si>
  <si>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</si>
  <si>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</si>
  <si>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</si>
  <si>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</si>
  <si>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</si>
  <si>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</si>
  <si>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</si>
  <si>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</si>
  <si>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</si>
  <si>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</si>
  <si>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</si>
  <si>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</si>
  <si>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</si>
  <si>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</si>
  <si>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</si>
  <si>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</si>
  <si>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</si>
  <si>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</si>
  <si>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</si>
  <si>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</si>
  <si>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</si>
  <si>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</si>
  <si>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</si>
  <si>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</si>
  <si>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</si>
  <si>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</si>
  <si>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</si>
  <si>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</si>
  <si>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</si>
  <si>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</si>
  <si>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</si>
  <si>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</si>
  <si>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</si>
  <si>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</si>
  <si>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</si>
  <si>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</si>
  <si>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</si>
  <si>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</si>
  <si>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</si>
  <si>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</si>
  <si>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</si>
  <si>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</si>
  <si>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</si>
  <si>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</si>
  <si>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</si>
  <si>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</si>
  <si>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</si>
  <si>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</si>
  <si>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</si>
  <si>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</si>
  <si>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</si>
  <si>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</si>
  <si>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</si>
  <si>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</si>
  <si>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</si>
  <si>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</si>
  <si>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</si>
  <si>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</si>
  <si>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</si>
  <si>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</si>
  <si>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</si>
  <si>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</si>
  <si>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</si>
  <si>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</si>
  <si>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</si>
  <si>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</si>
  <si>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</si>
  <si>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</si>
  <si>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</si>
  <si>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</si>
  <si>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</si>
  <si>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</si>
  <si>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</si>
  <si>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</si>
  <si>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</si>
  <si>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</si>
  <si>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</si>
  <si>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</si>
  <si>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</si>
  <si>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</si>
  <si>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</si>
  <si>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</si>
  <si>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</si>
  <si>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</si>
  <si>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</si>
  <si>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</si>
  <si>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</si>
  <si>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</si>
  <si>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</si>
  <si>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</si>
  <si>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</si>
  <si>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</si>
  <si>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</si>
  <si>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</si>
  <si>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</si>
  <si>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</si>
  <si>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</si>
  <si>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</si>
  <si>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</si>
  <si>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</si>
  <si>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</si>
  <si>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</si>
  <si>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</si>
  <si>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</si>
  <si>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</si>
  <si>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</si>
  <si>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</si>
  <si>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</si>
  <si>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</si>
  <si>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</si>
  <si>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</si>
  <si>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</si>
  <si>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</si>
  <si>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</si>
  <si>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</si>
  <si>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</si>
  <si>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</si>
  <si>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</si>
  <si>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</si>
  <si>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</si>
  <si>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</si>
  <si>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</si>
  <si>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</si>
  <si>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</si>
  <si>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</si>
  <si>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</si>
  <si>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</si>
  <si>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</si>
  <si>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</si>
  <si>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</si>
  <si>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</si>
  <si>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</si>
  <si>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</si>
  <si>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</si>
  <si>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</si>
  <si>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</si>
  <si>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</si>
  <si>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</si>
  <si>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</si>
  <si>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</si>
  <si>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</si>
  <si>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</si>
  <si>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</si>
  <si>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</si>
  <si>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</si>
  <si>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</si>
  <si>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</si>
  <si>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</si>
  <si>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</si>
  <si>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</si>
  <si>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</si>
  <si>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</si>
  <si>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</si>
  <si>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</si>
  <si>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</si>
  <si>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</si>
  <si>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</si>
  <si>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</si>
  <si>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</si>
  <si>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</si>
  <si>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</si>
  <si>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</si>
  <si>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</si>
  <si>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</si>
  <si>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</si>
  <si>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</si>
  <si>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</si>
  <si>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</si>
  <si>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</si>
  <si>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</si>
  <si>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</si>
  <si>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</si>
  <si>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</si>
  <si>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</si>
  <si>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</si>
  <si>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</si>
  <si>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</si>
  <si>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</si>
  <si>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</si>
  <si>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</si>
  <si>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</si>
  <si>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</si>
  <si>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</si>
  <si>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</si>
  <si>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</si>
  <si>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</si>
  <si>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</si>
  <si>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</si>
  <si>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</si>
  <si>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</si>
  <si>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</si>
  <si>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</si>
  <si>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</si>
  <si>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</si>
  <si>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</si>
  <si>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</si>
  <si>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</si>
  <si>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</si>
  <si>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</si>
  <si>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</si>
  <si>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</si>
  <si>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</si>
  <si>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</si>
  <si>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</si>
  <si>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</si>
  <si>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</si>
  <si>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</si>
  <si>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</si>
  <si>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</si>
  <si>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</si>
  <si>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</si>
  <si>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</si>
  <si>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</si>
  <si>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</si>
  <si>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</si>
  <si>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</si>
  <si>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</si>
  <si>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</si>
  <si>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</si>
  <si>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</si>
  <si>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</si>
  <si>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</si>
  <si>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</si>
  <si>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</si>
  <si>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</si>
  <si>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</si>
  <si>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</si>
  <si>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</si>
  <si>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</si>
  <si>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</si>
  <si>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</si>
  <si>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</si>
  <si>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</si>
  <si>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</si>
  <si>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</si>
  <si>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</si>
  <si>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</si>
  <si>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</si>
  <si>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</si>
  <si>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</si>
  <si>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</si>
  <si>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</si>
  <si>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</si>
  <si>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</si>
  <si>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</si>
  <si>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</si>
  <si>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</si>
  <si>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</si>
  <si>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</si>
  <si>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</si>
  <si>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</si>
  <si>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</si>
  <si>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</si>
  <si>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</si>
  <si>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</si>
  <si>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</si>
  <si>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</si>
  <si>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</si>
  <si>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</si>
  <si>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</si>
  <si>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</si>
  <si>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</si>
  <si>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</si>
  <si>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</si>
  <si>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</si>
  <si>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</si>
  <si>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</si>
  <si>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</si>
  <si>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</si>
  <si>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</si>
  <si>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</si>
  <si>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</si>
  <si>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</si>
  <si>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</si>
  <si>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</si>
  <si>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</si>
  <si>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</si>
  <si>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</si>
  <si>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</si>
  <si>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</si>
  <si>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</si>
  <si>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</si>
  <si>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</si>
  <si>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</si>
  <si>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</si>
  <si>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</si>
  <si>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</si>
  <si>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</si>
  <si>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</si>
  <si>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</si>
  <si>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</si>
  <si>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</si>
  <si>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</si>
  <si>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</si>
  <si>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</si>
  <si>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</si>
  <si>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</si>
  <si>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</si>
  <si>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</si>
  <si>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</si>
  <si>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</si>
  <si>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</si>
  <si>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</si>
  <si>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</si>
  <si>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</si>
  <si>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</si>
  <si>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</si>
  <si>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</si>
  <si>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</si>
  <si>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</si>
  <si>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</si>
  <si>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</si>
  <si>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</si>
  <si>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</si>
  <si>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</si>
  <si>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</si>
  <si>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</si>
  <si>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</si>
  <si>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</si>
  <si>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</si>
  <si>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</si>
  <si>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</si>
  <si>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</si>
  <si>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</si>
  <si>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</si>
  <si>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</si>
  <si>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</si>
  <si>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</si>
  <si>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</si>
  <si>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</si>
  <si>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</si>
  <si>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</si>
  <si>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</si>
  <si>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</si>
  <si>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</si>
  <si>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</si>
  <si>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</si>
  <si>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</si>
  <si>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</si>
  <si>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</si>
  <si>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</si>
  <si>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</si>
  <si>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</si>
  <si>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</si>
  <si>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</si>
  <si>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</si>
  <si>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</si>
  <si>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</si>
  <si>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</si>
  <si>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</si>
  <si>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</si>
  <si>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</si>
  <si>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</si>
  <si>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</si>
  <si>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</si>
  <si>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</si>
  <si>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</si>
  <si>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</si>
  <si>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</si>
  <si>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</si>
  <si>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</si>
  <si>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</si>
  <si>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</si>
  <si>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</si>
  <si>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</si>
  <si>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</si>
  <si>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</si>
  <si>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</si>
  <si>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</si>
  <si>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</si>
  <si>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</si>
  <si>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</si>
  <si>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</si>
  <si>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</si>
  <si>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</si>
  <si>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</si>
  <si>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</si>
  <si>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</si>
  <si>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</si>
  <si>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</si>
  <si>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</si>
  <si>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</si>
  <si>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</si>
  <si>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</si>
  <si>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</si>
  <si>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</si>
  <si>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</si>
  <si>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</si>
  <si>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</si>
  <si>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</si>
  <si>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</si>
  <si>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</si>
  <si>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</si>
  <si>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</si>
  <si>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</si>
  <si>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</si>
  <si>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</si>
  <si>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</si>
  <si>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</si>
  <si>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</si>
  <si>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</si>
  <si>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</si>
  <si>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</si>
  <si>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</si>
  <si>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</si>
  <si>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</si>
  <si>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</si>
  <si>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</si>
  <si>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</si>
  <si>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</si>
  <si>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</si>
  <si>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</si>
  <si>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</si>
  <si>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</si>
  <si>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</si>
  <si>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</si>
  <si>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</si>
  <si>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</si>
  <si>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</si>
  <si>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</si>
  <si>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</si>
  <si>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</si>
  <si>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</si>
  <si>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</si>
  <si>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</si>
  <si>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</si>
  <si>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</si>
  <si>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</si>
  <si>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</si>
  <si>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</si>
  <si>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</si>
  <si>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</si>
  <si>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</si>
  <si>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</si>
  <si>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</si>
  <si>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</si>
  <si>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</si>
  <si>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</si>
  <si>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</si>
  <si>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</si>
  <si>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</si>
  <si>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</si>
  <si>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</si>
  <si>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</si>
  <si>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</si>
  <si>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</si>
  <si>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</si>
  <si>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</si>
  <si>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</si>
  <si>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</si>
  <si>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</si>
  <si>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</si>
  <si>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</si>
  <si>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</si>
  <si>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</si>
  <si>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</si>
  <si>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</si>
  <si>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</si>
  <si>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</si>
  <si>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</si>
  <si>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</si>
  <si>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</si>
  <si>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</si>
  <si>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</si>
  <si>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</si>
  <si>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</si>
  <si>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</si>
  <si>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</si>
  <si>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</si>
  <si>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</si>
  <si>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</si>
  <si>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</si>
  <si>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</si>
  <si>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</si>
  <si>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</si>
  <si>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</si>
  <si>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</si>
  <si>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</si>
  <si>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</si>
  <si>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</si>
  <si>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</si>
  <si>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</si>
  <si>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</si>
  <si>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</si>
  <si>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</si>
  <si>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</si>
  <si>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</si>
  <si>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</si>
  <si>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</si>
  <si>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</si>
  <si>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</si>
  <si>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</si>
  <si>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</si>
  <si>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</si>
  <si>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</si>
  <si>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</si>
  <si>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</si>
  <si>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</si>
  <si>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</si>
  <si>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</si>
  <si>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</si>
  <si>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</si>
  <si>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</si>
  <si>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</si>
  <si>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</si>
  <si>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</si>
  <si>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</si>
  <si>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</si>
  <si>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</si>
  <si>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</si>
  <si>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</si>
  <si>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</si>
  <si>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</si>
  <si>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</si>
  <si>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</si>
  <si>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</si>
  <si>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</si>
  <si>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</si>
  <si>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</si>
  <si>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</si>
  <si>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</si>
  <si>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</si>
  <si>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</si>
  <si>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</si>
  <si>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</si>
  <si>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</si>
  <si>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</si>
  <si>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</si>
  <si>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</si>
  <si>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</si>
  <si>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</si>
  <si>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</si>
  <si>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</si>
  <si>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</si>
  <si>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</si>
  <si>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</si>
  <si>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</si>
  <si>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</si>
  <si>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</si>
  <si>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</si>
  <si>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</si>
  <si>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</si>
  <si>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</si>
  <si>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</si>
  <si>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</si>
  <si>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</si>
  <si>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</si>
  <si>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</si>
  <si>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</si>
  <si>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</si>
  <si>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</si>
  <si>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</si>
  <si>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</si>
  <si>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</si>
  <si>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</si>
  <si>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</si>
  <si>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</si>
  <si>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</si>
  <si>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</si>
  <si>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</si>
  <si>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</si>
  <si>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</si>
  <si>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</si>
  <si>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</si>
  <si>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</si>
  <si>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</si>
  <si>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</si>
  <si>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</si>
  <si>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</si>
  <si>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</si>
  <si>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</si>
  <si>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</si>
  <si>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</si>
  <si>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</si>
  <si>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</si>
  <si>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</si>
  <si>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</si>
  <si>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</si>
  <si>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</si>
  <si>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</si>
  <si>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</si>
  <si>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</si>
  <si>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</si>
  <si>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</si>
  <si>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</si>
  <si>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</si>
  <si>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</si>
  <si>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</si>
  <si>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</si>
  <si>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</si>
  <si>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</si>
  <si>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</si>
  <si>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</si>
  <si>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</si>
  <si>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</si>
  <si>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</si>
  <si>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</si>
  <si>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</si>
  <si>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</si>
  <si>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</si>
  <si>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</si>
  <si>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</si>
  <si>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</si>
  <si>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</si>
  <si>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</si>
  <si>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</si>
  <si>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</si>
  <si>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</si>
  <si>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</si>
  <si>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</si>
  <si>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</si>
  <si>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</si>
  <si>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</si>
  <si>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</si>
  <si>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</si>
  <si>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</si>
  <si>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</si>
  <si>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</si>
  <si>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</si>
  <si>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</si>
  <si>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</si>
  <si>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</si>
  <si>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</si>
  <si>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</si>
  <si>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</si>
  <si>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</si>
  <si>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</si>
  <si>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</si>
  <si>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</si>
  <si>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</si>
  <si>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</si>
  <si>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</si>
  <si>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</si>
  <si>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</si>
  <si>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</si>
  <si>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</si>
  <si>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</si>
  <si>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</si>
  <si>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</si>
  <si>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</si>
  <si>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</si>
  <si>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</si>
  <si>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</si>
  <si>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</si>
  <si>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</si>
  <si>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</si>
  <si>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</si>
  <si>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</si>
  <si>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</si>
  <si>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</si>
  <si>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</si>
  <si>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</si>
  <si>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</si>
  <si>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</si>
  <si>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</si>
  <si>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</si>
  <si>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</si>
  <si>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</si>
  <si>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</si>
  <si>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</si>
  <si>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</si>
  <si>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</si>
  <si>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</si>
  <si>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</si>
  <si>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</si>
  <si>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</si>
  <si>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</si>
  <si>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</si>
  <si>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</si>
  <si>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</si>
  <si>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</si>
  <si>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</si>
  <si>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</si>
  <si>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</si>
  <si>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</si>
  <si>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</si>
  <si>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</si>
  <si>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</si>
  <si>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</si>
  <si>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</si>
  <si>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</si>
  <si>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</si>
  <si>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</si>
  <si>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</si>
  <si>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</si>
  <si>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</si>
  <si>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</si>
  <si>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</si>
  <si>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</si>
  <si>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</si>
  <si>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</si>
  <si>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</si>
  <si>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</si>
  <si>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</si>
  <si>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</si>
  <si>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</si>
  <si>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</si>
  <si>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</si>
  <si>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</si>
  <si>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</si>
  <si>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</si>
  <si>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</si>
  <si>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</si>
  <si>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</si>
  <si>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</si>
  <si>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</si>
  <si>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</si>
  <si>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</si>
  <si>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</si>
  <si>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</si>
  <si>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</si>
  <si>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</si>
  <si>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</si>
  <si>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</si>
  <si>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</si>
  <si>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</si>
  <si>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</si>
  <si>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</si>
  <si>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</si>
  <si>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</si>
  <si>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</si>
  <si>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</si>
  <si>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</si>
  <si>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</si>
  <si>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</si>
  <si>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</si>
  <si>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</si>
  <si>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</si>
  <si>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</si>
  <si>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</si>
  <si>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</si>
  <si>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</si>
  <si>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</si>
  <si>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</si>
  <si>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</si>
  <si>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</si>
  <si>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</si>
  <si>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</si>
  <si>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</si>
  <si>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</si>
  <si>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</si>
  <si>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</si>
  <si>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</si>
  <si>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</si>
  <si>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</si>
  <si>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</si>
  <si>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</si>
  <si>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</si>
  <si>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</si>
  <si>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</si>
  <si>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</si>
  <si>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</si>
  <si>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</si>
  <si>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</si>
  <si>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</si>
  <si>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</si>
  <si>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</si>
  <si>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</si>
  <si>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</si>
  <si>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</si>
  <si>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</si>
  <si>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</si>
  <si>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</si>
  <si>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</si>
  <si>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</si>
  <si>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</si>
  <si>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</si>
  <si>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</si>
  <si>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</si>
  <si>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</si>
  <si>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</si>
  <si>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</si>
  <si>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</si>
  <si>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</si>
  <si>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</si>
  <si>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</si>
  <si>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</si>
  <si>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</si>
  <si>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</si>
  <si>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</si>
  <si>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</si>
  <si>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</si>
  <si>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</si>
  <si>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</si>
  <si>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</si>
  <si>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</si>
  <si>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</si>
  <si>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</si>
  <si>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</si>
  <si>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</si>
  <si>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</si>
  <si>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</si>
  <si>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</si>
  <si>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</si>
  <si>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</si>
  <si>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</si>
  <si>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</si>
  <si>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</si>
  <si>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</si>
  <si>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</si>
  <si>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</si>
  <si>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</si>
  <si>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</si>
  <si>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</si>
  <si>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</si>
  <si>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</si>
  <si>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</si>
  <si>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</si>
  <si>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</si>
  <si>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</si>
  <si>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</si>
  <si>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</si>
  <si>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</si>
  <si>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</si>
  <si>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</si>
  <si>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</si>
  <si>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</si>
  <si>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</si>
  <si>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</si>
  <si>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</si>
  <si>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</si>
  <si>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</si>
  <si>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</si>
  <si>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</si>
  <si>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</si>
  <si>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</si>
  <si>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</si>
  <si>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</si>
  <si>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</si>
  <si>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</si>
  <si>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</si>
  <si>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</si>
  <si>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</si>
  <si>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</si>
  <si>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</si>
  <si>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</si>
  <si>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</si>
  <si>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</si>
  <si>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</si>
  <si>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</si>
  <si>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</si>
  <si>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</si>
  <si>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</si>
  <si>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</si>
  <si>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</si>
  <si>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</si>
  <si>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</si>
  <si>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</si>
  <si>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</si>
  <si>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</si>
  <si>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</si>
  <si>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</si>
  <si>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</si>
  <si>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</si>
  <si>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</si>
  <si>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</si>
  <si>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</si>
  <si>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</si>
  <si>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</si>
  <si>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</si>
  <si>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</si>
  <si>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</si>
  <si>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</si>
  <si>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</si>
  <si>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</si>
  <si>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</si>
  <si>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</si>
  <si>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</si>
  <si>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</si>
  <si>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</si>
  <si>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</si>
  <si>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</si>
  <si>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</si>
  <si>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</si>
  <si>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</si>
  <si>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</si>
  <si>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</si>
  <si>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</si>
  <si>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</si>
  <si>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</si>
  <si>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</si>
  <si>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</si>
  <si>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</si>
  <si>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</si>
  <si>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</si>
  <si>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</si>
  <si>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</si>
  <si>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</si>
  <si>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</si>
  <si>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</si>
  <si>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</si>
  <si>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</si>
  <si>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</si>
  <si>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</si>
  <si>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</si>
  <si>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</si>
  <si>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</si>
  <si>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</si>
  <si>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</si>
  <si>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</si>
  <si>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</si>
  <si>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</si>
  <si>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</si>
  <si>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</si>
  <si>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</si>
  <si>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</si>
  <si>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</si>
  <si>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</si>
  <si>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</si>
  <si>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</si>
  <si>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</si>
  <si>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</si>
  <si>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</si>
  <si>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</si>
  <si>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</si>
  <si>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</si>
  <si>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</si>
  <si>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</si>
  <si>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</si>
  <si>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</si>
  <si>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</si>
  <si>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</si>
  <si>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</si>
  <si>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</si>
  <si>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</si>
  <si>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</si>
  <si>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</si>
  <si>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</si>
  <si>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</si>
  <si>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</si>
  <si>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</si>
  <si>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</si>
  <si>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</si>
  <si>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</si>
  <si>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</si>
  <si>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</si>
  <si>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</si>
  <si>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</si>
  <si>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</si>
  <si>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</si>
  <si>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</si>
  <si>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</si>
  <si>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</si>
  <si>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</si>
  <si>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</si>
  <si>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</si>
  <si>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</si>
  <si>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</si>
  <si>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</si>
  <si>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</si>
  <si>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</si>
  <si>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</si>
  <si>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</si>
  <si>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</si>
  <si>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</si>
  <si>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</si>
  <si>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</si>
  <si>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</si>
  <si>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</si>
  <si>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</si>
  <si>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</si>
  <si>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</si>
  <si>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</si>
  <si>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</si>
  <si>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</si>
  <si>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</si>
  <si>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</si>
  <si>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</si>
  <si>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</si>
  <si>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</si>
  <si>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</si>
  <si>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</si>
  <si>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</si>
  <si>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</si>
  <si>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</si>
  <si>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</si>
  <si>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</si>
  <si>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</si>
  <si>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</si>
  <si>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</si>
  <si>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</si>
  <si>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</si>
  <si>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</si>
  <si>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</si>
  <si>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</si>
  <si>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</si>
  <si>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</si>
  <si>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</si>
  <si>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</si>
  <si>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</si>
  <si>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</si>
  <si>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</si>
  <si>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</si>
  <si>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</si>
  <si>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</si>
  <si>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</si>
  <si>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</si>
  <si>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</si>
  <si>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</si>
  <si>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</si>
  <si>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</si>
  <si>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</si>
  <si>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</si>
  <si>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</si>
  <si>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</si>
  <si>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</si>
  <si>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</si>
  <si>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</si>
  <si>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</si>
  <si>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</si>
  <si>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</si>
  <si>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</si>
  <si>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</si>
  <si>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</si>
  <si>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</si>
  <si>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</si>
  <si>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</si>
  <si>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</si>
  <si>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</si>
  <si>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</si>
  <si>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</si>
  <si>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</si>
  <si>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</si>
  <si>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</si>
  <si>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</si>
  <si>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</si>
  <si>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</si>
  <si>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</si>
  <si>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</si>
  <si>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</si>
  <si>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</si>
  <si>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</si>
  <si>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</si>
  <si>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</si>
  <si>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</si>
  <si>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</si>
  <si>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</si>
  <si>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</si>
  <si>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</si>
  <si>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</si>
  <si>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</si>
  <si>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</si>
  <si>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</si>
  <si>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</si>
  <si>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</si>
  <si>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</si>
  <si>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</si>
  <si>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</si>
  <si>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</si>
  <si>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</si>
  <si>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</si>
  <si>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</si>
  <si>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</si>
  <si>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</si>
  <si>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</si>
  <si>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</si>
  <si>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</si>
  <si>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</si>
  <si>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</si>
  <si>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</si>
  <si>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</si>
  <si>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</si>
  <si>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</si>
  <si>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</si>
  <si>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</si>
  <si>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</si>
  <si>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</si>
  <si>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</si>
  <si>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</si>
  <si>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</si>
  <si>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</si>
  <si>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</si>
  <si>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</si>
  <si>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</si>
  <si>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</si>
  <si>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</si>
  <si>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</si>
  <si>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</si>
  <si>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</si>
  <si>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</si>
  <si>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</si>
  <si>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</si>
  <si>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</si>
  <si>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</si>
  <si>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</si>
  <si>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</si>
  <si>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</si>
  <si>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</si>
  <si>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</si>
  <si>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</si>
  <si>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</si>
  <si>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</si>
  <si>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</si>
  <si>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</si>
  <si>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</si>
  <si>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</si>
  <si>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</si>
  <si>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</si>
  <si>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</si>
  <si>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</si>
  <si>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</si>
  <si>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</si>
  <si>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</si>
  <si>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</si>
  <si>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</si>
  <si>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</si>
  <si>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</si>
  <si>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</si>
  <si>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</si>
  <si>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</si>
  <si>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</si>
  <si>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</si>
  <si>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</si>
  <si>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</si>
  <si>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</si>
  <si>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</si>
  <si>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</si>
  <si>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</si>
  <si>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</si>
  <si>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</si>
  <si>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</si>
  <si>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</si>
  <si>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</si>
  <si>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</si>
  <si>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</si>
  <si>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</si>
  <si>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</si>
  <si>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</si>
  <si>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</si>
  <si>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</si>
  <si>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</si>
  <si>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</si>
  <si>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</si>
  <si>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</si>
  <si>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</si>
  <si>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</si>
  <si>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</si>
  <si>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</si>
  <si>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</si>
  <si>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</si>
  <si>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</si>
  <si>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</si>
  <si>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</si>
  <si>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</si>
  <si>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</si>
  <si>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</si>
  <si>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</si>
  <si>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</si>
  <si>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</si>
  <si>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</si>
  <si>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</si>
  <si>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</si>
  <si>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</si>
  <si>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</si>
  <si>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</si>
  <si>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</si>
  <si>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</si>
  <si>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</si>
  <si>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</si>
  <si>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</si>
  <si>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</si>
  <si>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</si>
  <si>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</si>
  <si>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</si>
  <si>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</si>
  <si>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</si>
  <si>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</si>
  <si>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</si>
  <si>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</si>
  <si>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</si>
  <si>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</si>
  <si>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</si>
  <si>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</si>
  <si>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</si>
  <si>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</si>
  <si>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</si>
  <si>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</si>
  <si>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</si>
  <si>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</si>
  <si>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</si>
  <si>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</si>
  <si>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</si>
  <si>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</si>
  <si>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</si>
  <si>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</si>
  <si>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</si>
  <si>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</si>
  <si>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</si>
  <si>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</si>
  <si>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</si>
  <si>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</si>
  <si>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</si>
  <si>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</si>
  <si>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</si>
  <si>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</si>
  <si>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</si>
  <si>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</si>
  <si>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</si>
  <si>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</si>
  <si>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</si>
  <si>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</si>
  <si>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</si>
  <si>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</si>
  <si>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</si>
  <si>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</si>
  <si>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</si>
  <si>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</si>
  <si>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</si>
  <si>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</si>
  <si>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</si>
  <si>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</si>
  <si>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</si>
  <si>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</si>
  <si>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</si>
  <si>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</si>
  <si>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</si>
  <si>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</si>
  <si>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</si>
  <si>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</si>
  <si>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</si>
  <si>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</si>
  <si>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</si>
  <si>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</si>
  <si>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</si>
  <si>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</si>
  <si>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</si>
  <si>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</si>
  <si>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</si>
  <si>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</si>
  <si>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</si>
  <si>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</si>
  <si>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</si>
  <si>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</si>
  <si>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</si>
  <si>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</si>
  <si>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</si>
  <si>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</si>
  <si>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</si>
  <si>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</si>
  <si>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</si>
  <si>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</si>
  <si>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</si>
  <si>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</si>
  <si>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</si>
  <si>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</si>
  <si>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</si>
  <si>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</si>
  <si>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</si>
  <si>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</si>
  <si>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</si>
  <si>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</si>
  <si>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</si>
  <si>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</si>
  <si>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</si>
  <si>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</si>
  <si>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</si>
  <si>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</si>
  <si>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</si>
  <si>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</si>
  <si>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</si>
  <si>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</si>
  <si>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</si>
  <si>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</si>
  <si>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</si>
  <si>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</si>
  <si>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</si>
  <si>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</si>
  <si>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</si>
  <si>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</si>
  <si>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</si>
  <si>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</si>
  <si>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</si>
  <si>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</si>
  <si>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</si>
  <si>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</si>
  <si>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</si>
  <si>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</si>
  <si>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</si>
  <si>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</si>
  <si>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</si>
  <si>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</si>
  <si>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</si>
  <si>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</si>
  <si>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</si>
  <si>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</si>
  <si>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</si>
  <si>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</si>
  <si>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</si>
  <si>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</si>
  <si>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</si>
  <si>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</si>
  <si>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</si>
  <si>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</si>
  <si>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</si>
  <si>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</si>
  <si>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</si>
  <si>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</si>
  <si>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</si>
  <si>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</si>
  <si>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</si>
  <si>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</si>
  <si>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</si>
  <si>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</si>
  <si>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</si>
  <si>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</si>
  <si>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</si>
  <si>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</si>
  <si>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</si>
  <si>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</si>
  <si>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</si>
  <si>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</si>
  <si>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</si>
  <si>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</si>
  <si>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</si>
  <si>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</si>
  <si>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</si>
  <si>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</si>
  <si>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</si>
  <si>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</si>
  <si>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</si>
  <si>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</si>
  <si>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</si>
  <si>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</si>
  <si>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</si>
  <si>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</si>
  <si>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</si>
  <si>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</si>
  <si>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</si>
  <si>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</si>
  <si>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</si>
  <si>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</si>
  <si>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</si>
  <si>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</si>
  <si>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</si>
  <si>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</si>
  <si>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</si>
  <si>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</si>
  <si>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</si>
  <si>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</si>
  <si>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</si>
  <si>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</si>
  <si>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</si>
  <si>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</si>
  <si>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</si>
  <si>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</si>
  <si>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</si>
  <si>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</si>
  <si>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</si>
  <si>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</si>
  <si>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</si>
  <si>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</si>
  <si>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</si>
  <si>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</si>
  <si>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</si>
  <si>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</si>
  <si>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</si>
  <si>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</si>
  <si>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</si>
  <si>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</si>
  <si>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</si>
  <si>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</si>
  <si>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</si>
  <si>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</si>
  <si>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</si>
  <si>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</si>
  <si>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</si>
  <si>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</si>
  <si>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</si>
  <si>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</si>
  <si>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</si>
  <si>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</si>
  <si>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</si>
  <si>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</si>
  <si>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</si>
  <si>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</si>
  <si>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</si>
  <si>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</si>
  <si>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</si>
  <si>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</si>
  <si>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</si>
  <si>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</si>
  <si>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</si>
  <si>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</si>
  <si>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</si>
  <si>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</si>
  <si>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</si>
  <si>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</si>
  <si>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</si>
  <si>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</si>
  <si>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</si>
  <si>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</si>
  <si>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</si>
  <si>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</si>
  <si>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</si>
  <si>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</si>
  <si>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</si>
  <si>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</si>
  <si>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</si>
  <si>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</si>
  <si>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</si>
  <si>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</si>
  <si>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</si>
  <si>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</si>
  <si>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</si>
  <si>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</si>
  <si>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</si>
  <si>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</si>
  <si>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</si>
  <si>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</si>
  <si>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</si>
  <si>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</si>
  <si>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</si>
  <si>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</si>
  <si>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</si>
  <si>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</si>
  <si>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</si>
  <si>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</si>
  <si>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</si>
  <si>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</si>
  <si>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</si>
  <si>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</si>
  <si>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</si>
  <si>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</si>
  <si>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</si>
  <si>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</si>
  <si>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</si>
  <si>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</si>
  <si>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</si>
  <si>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</si>
  <si>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</si>
  <si>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</si>
  <si>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</si>
  <si>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</si>
  <si>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</si>
  <si>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</si>
  <si>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</si>
  <si>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</si>
  <si>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</si>
  <si>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</si>
  <si>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</si>
  <si>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</si>
  <si>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</si>
  <si>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</si>
  <si>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</si>
  <si>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</si>
  <si>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</si>
  <si>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</si>
  <si>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</si>
  <si>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</si>
  <si>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</si>
  <si>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</si>
  <si>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</si>
  <si>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</si>
  <si>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</si>
  <si>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</si>
  <si>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</si>
  <si>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</si>
  <si>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</si>
  <si>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</si>
  <si>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</si>
  <si>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</si>
  <si>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</si>
  <si>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</si>
  <si>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</si>
  <si>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</si>
  <si>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</si>
  <si>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</si>
  <si>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</si>
  <si>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</si>
  <si>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</si>
  <si>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</si>
  <si>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</si>
  <si>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</si>
  <si>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</si>
  <si>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</si>
  <si>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</si>
  <si>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</si>
  <si>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</si>
  <si>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</si>
  <si>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</si>
  <si>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</si>
  <si>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</si>
  <si>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</si>
  <si>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</si>
  <si>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</si>
  <si>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</si>
  <si>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</si>
  <si>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</si>
  <si>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</si>
  <si>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</si>
  <si>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</si>
  <si>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</si>
  <si>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</si>
  <si>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</si>
  <si>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</si>
  <si>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</si>
  <si>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</si>
  <si>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</si>
  <si>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</si>
  <si>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</si>
  <si>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</si>
  <si>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</si>
  <si>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</si>
  <si>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</si>
  <si>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</si>
  <si>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</si>
  <si>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</si>
  <si>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</si>
  <si>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</si>
  <si>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</si>
  <si>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</si>
  <si>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</si>
  <si>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</si>
  <si>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</si>
  <si>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</si>
  <si>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</si>
  <si>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</si>
  <si>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</si>
  <si>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</si>
  <si>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</si>
  <si>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</si>
  <si>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</si>
  <si>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</si>
  <si>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</si>
  <si>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</si>
  <si>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</si>
  <si>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</si>
  <si>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</si>
  <si>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</si>
  <si>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</si>
  <si>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</si>
  <si>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</si>
  <si>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</si>
  <si>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</si>
  <si>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</si>
  <si>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</si>
  <si>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</si>
  <si>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</si>
  <si>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</si>
  <si>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</si>
  <si>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</si>
  <si>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</si>
  <si>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</si>
  <si>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</si>
  <si>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</si>
  <si>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</si>
  <si>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</si>
  <si>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</si>
  <si>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</si>
  <si>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</si>
  <si>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</si>
  <si>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</si>
  <si>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</si>
  <si>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</si>
  <si>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</si>
  <si>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</si>
  <si>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</si>
  <si>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</si>
  <si>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</si>
  <si>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</si>
  <si>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</si>
  <si>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</si>
  <si>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</si>
  <si>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</si>
  <si>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</si>
  <si>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</si>
  <si>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</si>
  <si>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</si>
  <si>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</si>
  <si>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</si>
  <si>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</si>
  <si>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</si>
  <si>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</si>
  <si>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</si>
  <si>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</si>
  <si>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</si>
  <si>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</si>
  <si>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</si>
  <si>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</si>
  <si>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</si>
  <si>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</si>
  <si>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</si>
  <si>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</si>
  <si>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</si>
  <si>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</si>
  <si>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</si>
  <si>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</si>
  <si>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</si>
  <si>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</si>
  <si>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</si>
  <si>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</si>
  <si>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</si>
  <si>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</si>
  <si>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</si>
  <si>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</si>
  <si>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</si>
  <si>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</si>
  <si>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</si>
  <si>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</si>
  <si>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</si>
  <si>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</si>
  <si>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</si>
  <si>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</si>
  <si>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</si>
  <si>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</si>
  <si>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</si>
  <si>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</si>
  <si>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</si>
  <si>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</si>
  <si>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</si>
  <si>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</si>
  <si>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</si>
  <si>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</si>
  <si>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</si>
  <si>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</si>
  <si>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</si>
  <si>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</si>
  <si>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</si>
  <si>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</si>
  <si>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</si>
  <si>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</si>
  <si>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</si>
  <si>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</si>
  <si>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</si>
  <si>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</si>
  <si>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</si>
  <si>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</si>
  <si>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</si>
  <si>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</si>
  <si>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</si>
  <si>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</si>
  <si>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</si>
  <si>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</si>
  <si>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</si>
  <si>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</si>
  <si>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</si>
  <si>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</si>
  <si>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</si>
  <si>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</si>
  <si>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</si>
  <si>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</si>
  <si>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</si>
  <si>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</si>
  <si>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</si>
  <si>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</si>
  <si>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</si>
  <si>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</si>
  <si>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</si>
  <si>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</si>
  <si>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</si>
  <si>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</si>
  <si>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</si>
  <si>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</si>
  <si>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</si>
  <si>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</si>
  <si>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</si>
  <si>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</si>
  <si>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</si>
  <si>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</si>
  <si>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</si>
  <si>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</si>
  <si>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</si>
  <si>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</si>
  <si>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</si>
  <si>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</si>
  <si>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</si>
  <si>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</si>
  <si>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</si>
  <si>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</si>
  <si>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</si>
  <si>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</si>
  <si>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</si>
  <si>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</si>
  <si>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</si>
  <si>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</si>
  <si>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</si>
  <si>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</si>
  <si>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</si>
  <si>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</si>
  <si>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</si>
  <si>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</si>
  <si>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</si>
  <si>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</si>
  <si>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</si>
  <si>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</si>
  <si>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</si>
  <si>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</si>
  <si>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</si>
  <si>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</si>
  <si>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</si>
  <si>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</si>
  <si>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</si>
  <si>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</si>
  <si>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</si>
  <si>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</si>
  <si>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</si>
  <si>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</si>
  <si>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</si>
  <si>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</si>
  <si>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</si>
  <si>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</si>
  <si>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</si>
  <si>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</si>
  <si>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</si>
  <si>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</si>
  <si>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</si>
  <si>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</si>
  <si>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</si>
  <si>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</si>
  <si>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</si>
  <si>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</si>
  <si>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</si>
  <si>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</si>
  <si>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</si>
  <si>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</si>
  <si>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</si>
  <si>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</si>
  <si>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</si>
  <si>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</si>
  <si>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</si>
  <si>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</si>
  <si>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</si>
  <si>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</si>
  <si>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</si>
  <si>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</si>
  <si>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</si>
  <si>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</si>
  <si>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</si>
  <si>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</si>
  <si>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</si>
  <si>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</si>
  <si>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</si>
  <si>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</si>
  <si>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</si>
  <si>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</si>
  <si>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</si>
  <si>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</si>
  <si>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</si>
  <si>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</si>
  <si>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</si>
  <si>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</si>
  <si>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</si>
  <si>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</si>
  <si>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</si>
  <si>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</si>
  <si>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</si>
  <si>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</si>
  <si>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</si>
  <si>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</si>
  <si>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</si>
  <si>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</si>
  <si>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</si>
  <si>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</si>
  <si>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</si>
  <si>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</si>
  <si>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</si>
  <si>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</si>
  <si>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</si>
  <si>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</si>
  <si>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</si>
  <si>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</si>
  <si>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</si>
  <si>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</si>
  <si>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</si>
  <si>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</si>
  <si>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</si>
  <si>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</si>
  <si>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</si>
  <si>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</si>
  <si>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</si>
  <si>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</si>
  <si>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</si>
  <si>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</si>
  <si>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</si>
  <si>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</si>
  <si>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</si>
  <si>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</si>
  <si>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</si>
  <si>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</si>
  <si>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</si>
  <si>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</si>
  <si>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</si>
  <si>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</si>
  <si>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</si>
  <si>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</si>
  <si>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</si>
  <si>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</si>
  <si>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</si>
  <si>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</si>
  <si>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</si>
  <si>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</si>
  <si>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</si>
  <si>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</si>
  <si>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</si>
  <si>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</si>
  <si>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</si>
  <si>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</si>
  <si>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</si>
  <si>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</si>
  <si>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</si>
  <si>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</si>
  <si>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</si>
  <si>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</si>
  <si>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</si>
  <si>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</si>
  <si>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</si>
  <si>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</si>
  <si>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</si>
  <si>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</si>
  <si>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</si>
  <si>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</si>
  <si>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</si>
  <si>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</si>
  <si>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</si>
  <si>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</si>
  <si>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</si>
  <si>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</si>
  <si>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</si>
  <si>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</si>
  <si>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</si>
  <si>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</si>
  <si>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</si>
  <si>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</si>
  <si>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</si>
  <si>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</si>
  <si>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</si>
  <si>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</si>
  <si>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</si>
  <si>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</si>
  <si>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</si>
  <si>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</si>
  <si>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</si>
  <si>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</si>
  <si>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</si>
  <si>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</si>
  <si>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</si>
  <si>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</si>
  <si>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</si>
  <si>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</si>
  <si>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</si>
  <si>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</si>
  <si>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</si>
  <si>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</si>
  <si>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</si>
  <si>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</si>
  <si>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</si>
  <si>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</si>
  <si>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</si>
  <si>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</si>
  <si>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</si>
  <si>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</si>
  <si>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</si>
  <si>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</si>
  <si>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</si>
  <si>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</si>
  <si>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</si>
  <si>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</si>
  <si>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</si>
  <si>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</si>
  <si>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</si>
  <si>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</si>
  <si>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</si>
  <si>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</si>
  <si>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</si>
  <si>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</si>
  <si>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</si>
  <si>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</si>
  <si>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</si>
  <si>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</si>
  <si>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</si>
  <si>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</si>
  <si>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</si>
  <si>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</si>
  <si>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</si>
  <si>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</si>
  <si>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</si>
  <si>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</si>
  <si>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</si>
  <si>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</si>
  <si>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</si>
  <si>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</si>
  <si>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</si>
  <si>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</si>
  <si>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</si>
  <si>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</si>
  <si>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</si>
  <si>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</si>
  <si>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</si>
  <si>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</si>
  <si>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</si>
  <si>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</si>
  <si>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</si>
  <si>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</si>
  <si>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</si>
  <si>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</si>
  <si>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</si>
  <si>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</si>
  <si>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</si>
  <si>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</si>
  <si>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</si>
  <si>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</si>
  <si>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</si>
  <si>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</si>
  <si>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</si>
  <si>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</si>
  <si>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</si>
  <si>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</si>
  <si>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</si>
  <si>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</si>
  <si>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</si>
  <si>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</si>
  <si>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</si>
  <si>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</si>
  <si>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</si>
  <si>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</si>
  <si>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</si>
  <si>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</si>
  <si>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</si>
  <si>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</si>
  <si>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</si>
  <si>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</si>
  <si>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</si>
  <si>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</si>
  <si>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</si>
  <si>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</si>
  <si>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</si>
  <si>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</si>
  <si>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</si>
  <si>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</si>
  <si>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</si>
  <si>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</si>
  <si>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</si>
  <si>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</si>
  <si>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</si>
  <si>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</si>
  <si>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</si>
  <si>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</si>
  <si>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</si>
  <si>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</si>
  <si>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</si>
  <si>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</si>
  <si>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</si>
  <si>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</si>
  <si>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</si>
  <si>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</si>
  <si>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</si>
  <si>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</si>
  <si>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</si>
  <si>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</si>
  <si>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</si>
  <si>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</si>
  <si>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</si>
  <si>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</si>
  <si>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</si>
  <si>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</si>
  <si>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</si>
  <si>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</si>
  <si>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</si>
  <si>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</si>
  <si>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</si>
  <si>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</si>
  <si>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</si>
  <si>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</si>
  <si>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</si>
  <si>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</si>
  <si>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</si>
  <si>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</si>
  <si>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</si>
  <si>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</si>
  <si>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</si>
  <si>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</si>
  <si>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</si>
  <si>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</si>
  <si>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</si>
  <si>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</si>
  <si>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</si>
  <si>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</si>
  <si>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</si>
  <si>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</si>
  <si>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</si>
  <si>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</si>
  <si>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</si>
  <si>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</si>
  <si>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</si>
  <si>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</si>
  <si>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</si>
  <si>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</si>
  <si>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</si>
  <si>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</si>
  <si>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</si>
  <si>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</si>
  <si>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</si>
  <si>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</si>
  <si>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</si>
  <si>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</si>
  <si>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</si>
  <si>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</si>
  <si>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</si>
  <si>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</si>
  <si>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</si>
  <si>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</si>
  <si>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</si>
  <si>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</si>
  <si>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</si>
  <si>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</si>
  <si>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</si>
  <si>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</si>
  <si>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</si>
  <si>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</si>
  <si>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</si>
  <si>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</si>
  <si>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</si>
  <si>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</si>
  <si>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</si>
  <si>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</si>
  <si>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</si>
  <si>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</si>
  <si>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</si>
  <si>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</si>
  <si>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</si>
  <si>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</si>
  <si>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</si>
  <si>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</si>
  <si>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</si>
  <si>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</si>
  <si>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</si>
  <si>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</si>
  <si>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</si>
  <si>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</si>
  <si>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</si>
  <si>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</si>
  <si>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</si>
  <si>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</si>
  <si>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</si>
  <si>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</si>
  <si>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</si>
  <si>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</si>
  <si>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</si>
  <si>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</si>
  <si>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</si>
  <si>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</si>
  <si>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</si>
  <si>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</si>
  <si>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</si>
  <si>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</si>
  <si>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</si>
  <si>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</si>
  <si>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</si>
  <si>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</si>
  <si>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</si>
  <si>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</si>
  <si>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</si>
  <si>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</si>
  <si>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</si>
  <si>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</si>
  <si>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</si>
  <si>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</si>
  <si>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</si>
  <si>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</si>
  <si>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</si>
  <si>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</si>
  <si>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</si>
  <si>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</si>
  <si>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</si>
  <si>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</si>
  <si>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</si>
  <si>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</si>
  <si>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</si>
  <si>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</si>
  <si>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</si>
  <si>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</si>
  <si>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</si>
  <si>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</si>
  <si>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Goal</t>
  </si>
  <si>
    <t>Pledged</t>
  </si>
  <si>
    <t>Sucessful</t>
  </si>
  <si>
    <t>Failed</t>
  </si>
  <si>
    <t>Mean Goal</t>
  </si>
  <si>
    <t>Median Goal</t>
  </si>
  <si>
    <t>Mean Pledged</t>
  </si>
  <si>
    <t>Median Pledged</t>
  </si>
  <si>
    <t xml:space="preserve"> Standard Deviation of Pledged</t>
  </si>
  <si>
    <t>Upper Quartile of Pledged</t>
  </si>
  <si>
    <t>Lower Quartile of Pledged</t>
  </si>
  <si>
    <t>IQR of Pledged</t>
  </si>
  <si>
    <t>Standard Deviation of Goal</t>
  </si>
  <si>
    <t>Upper Quartiled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</si>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</sst>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E-4FA3-8B4B-8F45628E6E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E-4FA3-8B4B-8F45628E6E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E-4FA3-8B4B-8F45628E6E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E-4FA3-8B4B-8F45628E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611711"/>
        <c:axId val="1345612543"/>
      </c:barChart>
      <c:catAx>
        <c:axId val="134561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2543"/>
        <c:crosses val="autoZero"/>
        <c:auto val="1"/>
        <c:lblAlgn val="ctr"/>
        <c:lblOffset val="100"/>
        <c:noMultiLvlLbl val="0"/>
      </c:catAx>
      <c:valAx>
        <c:axId val="134561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0-4E89-822E-015D35762E51}"/>
            </c:ext>
          </c:extLst>
        </c:ser>
        <c:ser>
          <c:idx val="1"/>
          <c:order val="1"/>
          <c:tx>
            <c:strRef>
              <c:f>'Subcategory Statitics'!$C$4:$C$5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0-4E89-822E-015D35762E51}"/>
            </c:ext>
          </c:extLst>
        </c:ser>
        <c:ser>
          <c:idx val="2"/>
          <c:order val="2"/>
          <c:tx>
            <c:strRef>
              <c:f>'Subcategory Statitics'!$D$4:$D$5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0-4E89-822E-015D35762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0253791"/>
        <c:axId val="1430253375"/>
      </c:barChart>
      <c:catAx>
        <c:axId val="1430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53375"/>
        <c:crosses val="autoZero"/>
        <c:auto val="1"/>
        <c:lblAlgn val="ctr"/>
        <c:lblOffset val="100"/>
        <c:noMultiLvlLbl val="0"/>
      </c:catAx>
      <c:valAx>
        <c:axId val="143025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6-405D-917B-E7020CC243A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A6-405D-917B-E7020CC243A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A6-405D-917B-E7020CC243A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A6-405D-917B-E7020CC24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228431"/>
        <c:axId val="427231343"/>
      </c:lineChart>
      <c:catAx>
        <c:axId val="42722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31343"/>
        <c:crosses val="autoZero"/>
        <c:auto val="1"/>
        <c:lblAlgn val="ctr"/>
        <c:lblOffset val="100"/>
        <c:noMultiLvlLbl val="0"/>
      </c:catAx>
      <c:valAx>
        <c:axId val="42723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2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C183BE0-4DD6-4B46-9AE2-E18F7133E3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76BE82-D112-48E2-B80F-79A31C01C0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6C82E9-CCF2-4C1A-863A-F8A75246F748}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409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040424-8255-48BA-8195-DFC9A2E71E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95EE3C-96DB-4FF1-948D-1FC83BB564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409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53975</xdr:rowOff>
    </xdr:from>
    <xdr:to>
      <xdr:col>13</xdr:col>
      <xdr:colOff>495300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AFFF8-1BF2-49FC-B26B-A9D7098E9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7</xdr:row>
      <xdr:rowOff>17462</xdr:rowOff>
    </xdr:from>
    <xdr:to>
      <xdr:col>13</xdr:col>
      <xdr:colOff>561975</xdr:colOff>
      <xdr:row>22</xdr:row>
      <xdr:rowOff>49212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80D77-EB1E-4822-B700-61B240CB6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4</xdr:row>
      <xdr:rowOff>34925</xdr:rowOff>
    </xdr:from>
    <xdr:to>
      <xdr:col>13</xdr:col>
      <xdr:colOff>447675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9C6B1-896D-4599-9CAE-1982E606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yntha Mack" refreshedDate="44652.886440046299" createdVersion="7" refreshedVersion="7" minRefreshableVersion="3" recordCount="4114" xr:uid="{64E9F771-4185-46C6-999C-88B77053AD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yntha Mack" refreshedDate="44654.724801504628" createdVersion="7" refreshedVersion="7" minRefreshableVersion="3" recordCount="4114" xr:uid="{D757425B-FA66-4BA5-9D0D-974777FFF4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FE624-0529-4731-85BE-3DCA5FA4C3D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FE2BB-CF46-4706-B915-A61DF0AA43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2C9EC-6DB9-4373-B301-403A18A8FFB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521" topLeftCell="A522" activePane="bottomLeft" state="frozen"/>
      <selection pane="bottomLeft" activeCell="D522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8.36328125" customWidth="1"/>
    <col min="20" max="20" width="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e">
        <f t="shared" si="45"/>
        <v>#DIV/0!</v>
      </c>
      <c r="Q770" s="10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9DF9A-4449-4966-BA77-6E1E013AD457}">
  <dimension ref="A1:C14"/>
  <sheetViews>
    <sheetView workbookViewId="0">
      <selection activeCell="C15" sqref="C15"/>
    </sheetView>
  </sheetViews>
  <sheetFormatPr defaultRowHeight="14.5" x14ac:dyDescent="0.35"/>
  <cols>
    <col min="1" max="1" width="27.81640625" customWidth="1"/>
    <col min="2" max="2" width="11.453125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t="s">
        <v>8395</v>
      </c>
      <c r="B4">
        <f>_xlfn.STDEV.P('Successful US Kickstarters'!D:D)</f>
        <v>7748.7537726373303</v>
      </c>
      <c r="C4">
        <f>_xlfn.STDEV.P('Failed US Kickstarters'!D:D)</f>
        <v>21967.731061515115</v>
      </c>
    </row>
    <row r="5" spans="1:3" x14ac:dyDescent="0.35">
      <c r="A5" t="s">
        <v>8396</v>
      </c>
      <c r="B5">
        <f>_xlfn.QUARTILE.EXC('Successful US Kickstarters'!D:D,3)</f>
        <v>5000</v>
      </c>
      <c r="C5">
        <f>_xlfn.QUARTILE.EXC('Failed US Kickstarters'!D:D,3)</f>
        <v>10000</v>
      </c>
    </row>
    <row r="6" spans="1:3" x14ac:dyDescent="0.35">
      <c r="A6" t="s">
        <v>8397</v>
      </c>
      <c r="B6">
        <f>_xlfn.QUARTILE.EXC('Successful US Kickstarters'!D:D,1)</f>
        <v>1500</v>
      </c>
      <c r="C6">
        <f>_xlfn.QUARTILE.EXC('Failed US Kickstarters'!D:D,1)</f>
        <v>2000</v>
      </c>
    </row>
    <row r="7" spans="1:3" x14ac:dyDescent="0.35">
      <c r="A7" t="s">
        <v>8398</v>
      </c>
      <c r="B7">
        <f>B5-B6</f>
        <v>3500</v>
      </c>
      <c r="C7">
        <f>C5-C6</f>
        <v>8000</v>
      </c>
    </row>
    <row r="9" spans="1:3" x14ac:dyDescent="0.35">
      <c r="A9" t="s">
        <v>8389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35">
      <c r="A10" t="s">
        <v>8390</v>
      </c>
      <c r="B10">
        <f>MEDIAN('Successful US Kickstarters'!E:E)</f>
        <v>3167.5</v>
      </c>
      <c r="C10" s="6">
        <f>MEDIAN('Failed US Kickstarters'!E:E)</f>
        <v>103</v>
      </c>
    </row>
    <row r="11" spans="1:3" x14ac:dyDescent="0.35">
      <c r="A11" t="s">
        <v>8391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35">
      <c r="A12" t="s">
        <v>8392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35">
      <c r="A13" t="s">
        <v>8393</v>
      </c>
      <c r="B13">
        <f>_xlfn.QUARTILE.EXC('Successful US Kickstarters'!E:E,1)</f>
        <v>1716.5074999999999</v>
      </c>
      <c r="C13">
        <f>_xlfn.QUARTILE.EXC('Failed US Kickstarters'!E:E,1)</f>
        <v>9.25</v>
      </c>
    </row>
    <row r="14" spans="1:3" x14ac:dyDescent="0.35">
      <c r="A14" t="s">
        <v>8394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4147-7990-40C8-A377-1AB73FA93BB2}">
  <dimension ref="A1:T251"/>
  <sheetViews>
    <sheetView workbookViewId="0">
      <selection activeCell="D3" sqref="D3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0" t="s">
        <v>8315</v>
      </c>
      <c r="R2" t="s">
        <v>8316</v>
      </c>
      <c r="S2" s="15">
        <v>42492.737847222219</v>
      </c>
      <c r="T2" s="16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6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0" t="s">
        <v>8315</v>
      </c>
      <c r="R4" t="s">
        <v>8316</v>
      </c>
      <c r="S4" s="15">
        <v>42108.692060185189</v>
      </c>
      <c r="T4" s="16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0" t="s">
        <v>8315</v>
      </c>
      <c r="R5" t="s">
        <v>8316</v>
      </c>
      <c r="S5" s="15">
        <v>42453.806307870371</v>
      </c>
      <c r="T5" s="16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6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6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6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6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6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6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6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6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0" t="s">
        <v>8315</v>
      </c>
      <c r="R14" t="s">
        <v>8316</v>
      </c>
      <c r="S14" s="15">
        <v>41950.114108796297</v>
      </c>
      <c r="T14" s="16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6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6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6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6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6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6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0" t="s">
        <v>8315</v>
      </c>
      <c r="R21" t="s">
        <v>8316</v>
      </c>
      <c r="S21" s="15">
        <v>42115.11618055556</v>
      </c>
      <c r="T21" s="16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6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6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6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0" t="s">
        <v>8315</v>
      </c>
      <c r="R25" t="s">
        <v>8316</v>
      </c>
      <c r="S25" s="15">
        <v>42171.743969907402</v>
      </c>
      <c r="T25" s="16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6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6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6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0" t="s">
        <v>8315</v>
      </c>
      <c r="R29" t="s">
        <v>8316</v>
      </c>
      <c r="S29" s="15">
        <v>41916.597638888888</v>
      </c>
      <c r="T29" s="16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6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6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6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6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6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6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0" t="s">
        <v>8315</v>
      </c>
      <c r="R36" t="s">
        <v>8316</v>
      </c>
      <c r="S36" s="15">
        <v>41922.535185185188</v>
      </c>
      <c r="T36" s="16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6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6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6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6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6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0" t="s">
        <v>8315</v>
      </c>
      <c r="R42" t="s">
        <v>8316</v>
      </c>
      <c r="S42" s="15">
        <v>42037.986284722225</v>
      </c>
      <c r="T42" s="16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6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6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6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6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0" t="s">
        <v>8315</v>
      </c>
      <c r="R47" t="s">
        <v>8316</v>
      </c>
      <c r="S47" s="15">
        <v>42515.078217592592</v>
      </c>
      <c r="T47" s="16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6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6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6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6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6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6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6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6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6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6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6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6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6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6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6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6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6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6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6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0" t="s">
        <v>8315</v>
      </c>
      <c r="R67" t="s">
        <v>8316</v>
      </c>
      <c r="S67" s="15">
        <v>42103.024398148147</v>
      </c>
      <c r="T67" s="16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6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6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6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0" t="s">
        <v>8315</v>
      </c>
      <c r="R71" t="s">
        <v>8316</v>
      </c>
      <c r="S71" s="15">
        <v>42325.920717592591</v>
      </c>
      <c r="T71" s="16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6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0" t="s">
        <v>8315</v>
      </c>
      <c r="R73" t="s">
        <v>8316</v>
      </c>
      <c r="S73" s="15">
        <v>41793.710231481484</v>
      </c>
      <c r="T73" s="16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0" t="s">
        <v>8315</v>
      </c>
      <c r="R74" t="s">
        <v>8316</v>
      </c>
      <c r="S74" s="15">
        <v>41793.814259259263</v>
      </c>
      <c r="T74" s="16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6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6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6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6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6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6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6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6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6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6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6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6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6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6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6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6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6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6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6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6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0" t="s">
        <v>8315</v>
      </c>
      <c r="R95" t="s">
        <v>8316</v>
      </c>
      <c r="S95" s="15">
        <v>42253.633159722223</v>
      </c>
      <c r="T95" s="16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6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6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6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0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6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0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0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0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0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0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0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0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0" t="s">
        <v>8315</v>
      </c>
      <c r="R158" t="s">
        <v>8316</v>
      </c>
      <c r="S158" s="15">
        <v>42534.866875</v>
      </c>
      <c r="T158" s="16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0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0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0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0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0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0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6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6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6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6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6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6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18374-170A-4312-B6FC-CE4A71E82932}">
  <dimension ref="A1:T413"/>
  <sheetViews>
    <sheetView workbookViewId="0">
      <selection activeCell="J2" sqref="J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6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6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6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6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6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6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6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6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6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6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6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6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6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6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6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6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6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6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6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6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6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6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6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6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6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6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6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6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6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6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6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6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6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6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6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6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6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6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6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6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6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6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6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6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6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6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6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6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6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6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6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6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6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6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6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6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6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6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6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6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6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6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6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6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6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6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6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6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6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6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6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6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6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6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6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6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6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6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6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6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6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6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6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6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6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6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6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6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6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6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6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6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6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6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6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6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6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6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6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6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6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6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6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6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6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6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6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6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6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6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6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6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6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6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6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6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6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6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6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6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6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6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6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6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6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6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6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6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6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6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6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6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6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6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6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6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6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6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6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6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6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6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6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6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6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6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6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6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6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6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6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6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6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6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6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6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6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6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6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6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6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6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6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6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6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6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6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6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6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6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6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6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6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6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6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6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6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6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6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6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6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6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6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6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6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6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6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6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6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6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6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6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6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6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6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6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6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6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6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6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6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6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6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6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6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6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6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6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6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6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6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6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6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6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6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6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6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6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6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6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6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6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6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6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6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6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6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6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6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6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6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6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6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6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6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6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6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6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6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6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6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6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6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6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6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6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6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6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6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6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6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6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6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6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6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6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6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6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6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6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6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6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6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6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6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6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6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6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6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6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6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6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6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6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6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6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6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6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6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6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6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6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6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6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6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6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6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6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6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6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6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6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6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6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6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6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6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6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6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6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6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6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6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6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6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6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6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6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6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6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6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6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6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6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6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6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6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6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6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6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6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6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6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6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6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6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6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6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6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6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6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6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6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6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6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6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6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6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6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6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6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6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6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6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6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6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6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6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6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6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6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6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6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6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6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6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6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6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6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6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6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6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6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6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6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6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6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6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6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6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6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6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6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6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6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6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6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6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6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6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6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6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6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6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6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6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6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6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6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6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6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6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6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6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6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6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6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6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6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6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6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6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6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6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6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6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6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6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6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6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6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B119-6E1B-40CA-AAE1-F1C88084F6DE}">
  <dimension ref="A1:D6"/>
  <sheetViews>
    <sheetView workbookViewId="0">
      <selection activeCell="C2" sqref="C2"/>
    </sheetView>
  </sheetViews>
  <sheetFormatPr defaultRowHeight="14.5" x14ac:dyDescent="0.35"/>
  <sheetData>
    <row r="1" spans="1:4" x14ac:dyDescent="0.35">
      <c r="A1" t="s">
        <v>8381</v>
      </c>
      <c r="B1" t="s">
        <v>8382</v>
      </c>
      <c r="C1" t="s">
        <v>8383</v>
      </c>
      <c r="D1" t="s">
        <v>8384</v>
      </c>
    </row>
    <row r="2" spans="1:4" ht="39" x14ac:dyDescent="0.35">
      <c r="A2" s="18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26" x14ac:dyDescent="0.35">
      <c r="A3" s="18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2" x14ac:dyDescent="0.35">
      <c r="A4" s="18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9" x14ac:dyDescent="0.35">
      <c r="A5" s="18" t="s">
        <v>3329</v>
      </c>
      <c r="B5" s="14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78" x14ac:dyDescent="0.35">
      <c r="A6" s="18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F0AF-1C2C-4CCF-ABB0-593F547A93BF}">
  <dimension ref="A1:F6"/>
  <sheetViews>
    <sheetView tabSelected="1" topLeftCell="B1" workbookViewId="0">
      <selection activeCell="K27" sqref="K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2E71-5E2E-4EF9-BD0C-BCF507CA86E6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1991D-7EC7-4829-A3E2-8B1A33E0B1C5}">
  <dimension ref="A1:F19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3" spans="1:6" x14ac:dyDescent="0.35">
      <c r="A3" s="11" t="s">
        <v>8380</v>
      </c>
      <c r="B3" t="s">
        <v>8364</v>
      </c>
    </row>
    <row r="5" spans="1:6" x14ac:dyDescent="0.35">
      <c r="A5" s="11" t="s">
        <v>8363</v>
      </c>
      <c r="B5" s="11" t="s">
        <v>8362</v>
      </c>
    </row>
    <row r="6" spans="1:6" x14ac:dyDescent="0.3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7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7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7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7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7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7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7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7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7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7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7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7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7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Jacyntha Mack</cp:lastModifiedBy>
  <dcterms:created xsi:type="dcterms:W3CDTF">2017-04-20T15:17:24Z</dcterms:created>
  <dcterms:modified xsi:type="dcterms:W3CDTF">2022-04-10T21:33:13Z</dcterms:modified>
</cp:coreProperties>
</file>