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mqoutlook-my.sharepoint.com/personal/lisa_moore_mq_edu_au/Documents/Westoby Microbial Traits Project/"/>
    </mc:Choice>
  </mc:AlternateContent>
  <bookViews>
    <workbookView xWindow="0" yWindow="0" windowWidth="19200" windowHeight="78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D19" i="1" l="1"/>
  <c r="M24" i="1"/>
  <c r="M19" i="1"/>
  <c r="P19" i="1" s="1"/>
  <c r="F24" i="1"/>
  <c r="Q2" i="1"/>
  <c r="P2" i="1"/>
  <c r="N19" i="1"/>
  <c r="F8" i="1"/>
  <c r="F7" i="1"/>
  <c r="F6" i="1"/>
  <c r="F5" i="1"/>
  <c r="F4" i="1"/>
  <c r="F3" i="1"/>
  <c r="F2" i="1"/>
  <c r="F12" i="1"/>
  <c r="F11" i="1"/>
  <c r="F10" i="1"/>
  <c r="F13" i="1"/>
</calcChain>
</file>

<file path=xl/comments1.xml><?xml version="1.0" encoding="utf-8"?>
<comments xmlns="http://schemas.openxmlformats.org/spreadsheetml/2006/main">
  <authors>
    <author>Lisa Moore</author>
  </authors>
  <commentList>
    <comment ref="C22" authorId="0" shapeId="0">
      <text>
        <r>
          <rPr>
            <b/>
            <sz val="9"/>
            <color indexed="81"/>
            <rFont val="Tahoma"/>
            <family val="2"/>
          </rPr>
          <t>Lisa Moore:</t>
        </r>
        <r>
          <rPr>
            <sz val="9"/>
            <color indexed="81"/>
            <rFont val="Tahoma"/>
            <family val="2"/>
          </rPr>
          <t xml:space="preserve">
genome accession #</t>
        </r>
      </text>
    </comment>
  </commentList>
</comments>
</file>

<file path=xl/sharedStrings.xml><?xml version="1.0" encoding="utf-8"?>
<sst xmlns="http://schemas.openxmlformats.org/spreadsheetml/2006/main" count="114" uniqueCount="92">
  <si>
    <t>Genus</t>
  </si>
  <si>
    <t>strain</t>
  </si>
  <si>
    <t>light dependent max growth rate (/day)</t>
  </si>
  <si>
    <t>standard deviation</t>
  </si>
  <si>
    <t>doubling time (hrs)</t>
  </si>
  <si>
    <r>
      <t>cell modal diameter</t>
    </r>
    <r>
      <rPr>
        <b/>
        <vertAlign val="superscript"/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m)</t>
    </r>
  </si>
  <si>
    <r>
      <t>cell volume 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</si>
  <si>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 xml:space="preserve">Prochlorococcus </t>
  </si>
  <si>
    <t>NATL1</t>
  </si>
  <si>
    <t>Synechococcus</t>
  </si>
  <si>
    <t>WH7803 (DC2)</t>
  </si>
  <si>
    <t>ROS04</t>
  </si>
  <si>
    <t>MAX01</t>
  </si>
  <si>
    <t>WH8012</t>
  </si>
  <si>
    <t>WH8103</t>
  </si>
  <si>
    <t xml:space="preserve">Synechocystis sp. </t>
  </si>
  <si>
    <t xml:space="preserve">Synechococcus elongatus sp. </t>
  </si>
  <si>
    <t xml:space="preserve">Synechococcus sp. </t>
  </si>
  <si>
    <t>CCMP 839</t>
  </si>
  <si>
    <t>References</t>
  </si>
  <si>
    <t>growth rate reference</t>
  </si>
  <si>
    <t>MED4</t>
  </si>
  <si>
    <t>SS120</t>
  </si>
  <si>
    <t>MIT9201</t>
  </si>
  <si>
    <t>MIT9202</t>
  </si>
  <si>
    <t>MIT9215</t>
  </si>
  <si>
    <t>MIT9302</t>
  </si>
  <si>
    <t>MIT9312</t>
  </si>
  <si>
    <t>MIT9211</t>
  </si>
  <si>
    <t>MIT9303</t>
  </si>
  <si>
    <t>MIT9313</t>
  </si>
  <si>
    <t>NATL2A</t>
  </si>
  <si>
    <t>Yu et al. Synechococcus elongatus UTEX 2973, a fast growing cyanobacterial chassis for biosynthesis using light and CO₂. Sci Rep. 2015; 5: 8132.</t>
  </si>
  <si>
    <t>average diameter</t>
  </si>
  <si>
    <t>cell size reference</t>
  </si>
  <si>
    <t>4,5</t>
  </si>
  <si>
    <t>PCC 6803</t>
  </si>
  <si>
    <t>PCC 7942</t>
  </si>
  <si>
    <t>PCC 7002</t>
  </si>
  <si>
    <t>UTEX 2973</t>
  </si>
  <si>
    <t>Bertilsson et al. 2003. Elemental Composition of Marine Prochlorococcus and Synechococcus: Lmplications for theEcological Stoichiometry of the Sea. Limnology and Oceanography, Vol. 48, No. 5 (Sep., 2003), pp. 1721-1731</t>
  </si>
  <si>
    <t>Morel, A., Y.-W. Ahn, F. Partensky, D. Vaulot, and H. Claustre. 1993. Prochlorococcus and Synechococcus: a comparative study of their size, pigmentation and related optical properties. J. Mar. Res. 51:617-649.</t>
  </si>
  <si>
    <t>Timmermans, K. R.; van der Wagt, B.; Veldhuis, M. J. W.; Maatman, A.; de Baar, H. J. W. 2005 Journal of Sea Research, v. 53, iss. 1-2 [SPECIAL ISSUE], p. 109-120.</t>
  </si>
  <si>
    <t>Kana and Glibert 1987 Deep Sea Research Part A. Oceanographic Research Papers
Volume 34, Issue 4, April 1987, Pages 479-495</t>
  </si>
  <si>
    <t>WH6501 (Syn48, CCMP833)</t>
  </si>
  <si>
    <t>4, 9</t>
  </si>
  <si>
    <t>https://ncma.bigelow.org/ccmp2773#.WbUxyGeznzQ</t>
  </si>
  <si>
    <t>length</t>
  </si>
  <si>
    <t>PCC 6301 (Anacystis nidulans)</t>
  </si>
  <si>
    <t>1.4, 0.9</t>
  </si>
  <si>
    <t>8, 11</t>
  </si>
  <si>
    <t>4.1, 3.5</t>
  </si>
  <si>
    <t>6, 12</t>
  </si>
  <si>
    <t>Berstein et al Front Microbiol. 2014; 5: 488.
Published online 2014 Sep 19. doi:  10.3389/fmicb.2014.00488</t>
  </si>
  <si>
    <t xml:space="preserve">Glover et al  Journal of Plankton Research, Volume 29, Issue 3, 1 January 2007, Pages 263–274, https://doi.org/10.1093/plankt/fbm013
</t>
  </si>
  <si>
    <t>0.5 - 1</t>
  </si>
  <si>
    <t>Wood et al Limnology and Oceanography
Volume 30, Issue 6, Version of Record online: 22 DEC 2003</t>
  </si>
  <si>
    <t>1-1.2</t>
  </si>
  <si>
    <t>Bergey's, vol 1</t>
  </si>
  <si>
    <t>6,15</t>
  </si>
  <si>
    <t>Jacquet et al 
J. Phycol.
37,
 357–369 (2001)</t>
  </si>
  <si>
    <t>Vaulot et al A
PPLIED AND
E
NVIRONMENTAL
M
ICROBIOLOGY
, July 1996, p. 2527–2533
Vol. 62, No. 7</t>
  </si>
  <si>
    <t>LRMoore, unpublished data</t>
  </si>
  <si>
    <t>16S accession</t>
  </si>
  <si>
    <t>AF001466</t>
  </si>
  <si>
    <t xml:space="preserve">AF133834 </t>
  </si>
  <si>
    <t>AF397701</t>
  </si>
  <si>
    <t>AF115271</t>
  </si>
  <si>
    <t>AF115270</t>
  </si>
  <si>
    <t>AF115269</t>
  </si>
  <si>
    <t>AF115268</t>
  </si>
  <si>
    <t>AF053399</t>
  </si>
  <si>
    <t>AF053398</t>
  </si>
  <si>
    <t>AF053396</t>
  </si>
  <si>
    <t>AF053397</t>
  </si>
  <si>
    <t>AF001467</t>
  </si>
  <si>
    <t>NR_074309, KM019981</t>
  </si>
  <si>
    <t>AF311291</t>
  </si>
  <si>
    <t>AF397712 (for WH8102, very closely related)</t>
  </si>
  <si>
    <t>AF539812</t>
  </si>
  <si>
    <t>AY224195</t>
  </si>
  <si>
    <t>AF132930</t>
  </si>
  <si>
    <t>AJ000716</t>
  </si>
  <si>
    <t>CP006471</t>
  </si>
  <si>
    <t>AF397706</t>
  </si>
  <si>
    <t>AY946244</t>
  </si>
  <si>
    <t>none</t>
  </si>
  <si>
    <t>Ting, C. S., E. Westly, and E. Russell-Roy. 2005. Genome diversification in marine cyanobacteria: implications for photosynthetic physiology and environmental stress response mechanisms, p. 614-616.</t>
  </si>
  <si>
    <t>Lisa Campbell &amp; Edward J. Carpenter  Mar. Ecol. Prog. Ser 32: 139-148, 1986</t>
  </si>
  <si>
    <r>
      <t xml:space="preserve">Moore, L. R., R. Goericke, and S. W. Chisholm. 1995. Comparative phsysiology of Synechococcus and Prochlorococcus: Influence of light and temperature on growth, pigments, fluorescence and absorptive properties. Mar. Ecol. Prog. Ser. </t>
    </r>
    <r>
      <rPr>
        <b/>
        <sz val="11"/>
        <rFont val="Calibri"/>
        <family val="2"/>
        <scheme val="minor"/>
      </rPr>
      <t>116</t>
    </r>
    <r>
      <rPr>
        <sz val="11"/>
        <rFont val="Calibri"/>
        <family val="2"/>
        <scheme val="minor"/>
      </rPr>
      <t>: 259-275.</t>
    </r>
  </si>
  <si>
    <r>
      <t xml:space="preserve">Moore and Chisholm. 1999. Photophysiology of the marine cyanobacterium Prochlorococcus: Ecotypic differences among cultured isolates. Limnol. Oceanogr. </t>
    </r>
    <r>
      <rPr>
        <b/>
        <sz val="11"/>
        <rFont val="Calibri"/>
        <family val="2"/>
        <scheme val="minor"/>
      </rPr>
      <t>44</t>
    </r>
    <r>
      <rPr>
        <sz val="11"/>
        <rFont val="Calibri"/>
        <family val="2"/>
        <scheme val="minor"/>
      </rPr>
      <t>: 628-638.</t>
    </r>
  </si>
  <si>
    <r>
      <t xml:space="preserve">Zinser, E. R., Johnson, Z, I., Coe, A., Karaca, E., Veneziano, D., and S. W. Chisholm. 2007. Influence of light and temperature on Prochlorococcus ecotope distributions in the Atlantic Ocean. Limnol. Oceanogr. </t>
    </r>
    <r>
      <rPr>
        <b/>
        <sz val="11"/>
        <rFont val="Calibri"/>
        <family val="2"/>
        <scheme val="minor"/>
      </rPr>
      <t>53</t>
    </r>
    <r>
      <rPr>
        <sz val="11"/>
        <rFont val="Calibri"/>
        <family val="2"/>
        <scheme val="minor"/>
      </rPr>
      <t>: 2205-2220.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</si>
</sst>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0" fontId="0" fillId="0" borderId="0" xfId="0" applyFont="1"/>
    <xf numFmtId="0" fontId="3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12" fillId="0" borderId="0" xfId="0" applyFont="1"/>
    <xf numFmtId="0" fontId="0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4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45"/>
  <sheetViews>
    <sheetView tabSelected="1" workbookViewId="0">
      <pane xSplit="2688" ySplit="1752" topLeftCell="E1" activePane="bottomRight"/>
      <selection activeCell="B1" sqref="B1:B1048576"/>
      <selection pane="topRight" activeCell="B1" sqref="B1:R1048576"/>
      <selection pane="bottomLeft" sqref="A1:XFD1"/>
      <selection pane="bottomRight" activeCell="F7" sqref="F7"/>
    </sheetView>
  </sheetViews>
  <sheetFormatPr defaultRowHeight="15.6" x14ac:dyDescent="0.3"/>
  <cols>
    <col min="1" max="1" width="6.88671875" customWidth="1"/>
    <col min="2" max="2" width="15.5546875" style="10" customWidth="1"/>
    <col min="3" max="3" width="11" style="1" customWidth="1"/>
    <col min="4" max="4" width="11.109375" style="19" customWidth="1"/>
    <col min="5" max="7" width="9.109375" style="19"/>
    <col min="8" max="8" width="8.88671875" style="19"/>
    <col min="9" max="9" width="2.77734375" style="19" customWidth="1"/>
    <col min="10" max="10" width="10.44140625" style="22" customWidth="1"/>
    <col min="11" max="12" width="8.88671875" style="22"/>
    <col min="13" max="13" width="10.44140625" style="22" customWidth="1"/>
    <col min="14" max="18" width="8.88671875" style="22"/>
  </cols>
  <sheetData>
    <row r="1" spans="1:40" s="2" customFormat="1" ht="57.6" x14ac:dyDescent="0.3">
      <c r="A1" s="2" t="s">
        <v>0</v>
      </c>
      <c r="B1" s="25" t="s">
        <v>1</v>
      </c>
      <c r="C1" s="15" t="s">
        <v>63</v>
      </c>
      <c r="D1" s="16" t="s">
        <v>2</v>
      </c>
      <c r="E1" s="16" t="s">
        <v>3</v>
      </c>
      <c r="F1" s="16" t="s">
        <v>4</v>
      </c>
      <c r="G1" s="16" t="s">
        <v>3</v>
      </c>
      <c r="H1" s="16" t="s">
        <v>20</v>
      </c>
      <c r="I1" s="16"/>
      <c r="J1" s="17" t="s">
        <v>5</v>
      </c>
      <c r="K1" s="17"/>
      <c r="L1" s="17"/>
      <c r="M1" s="17" t="s">
        <v>33</v>
      </c>
      <c r="N1" s="17"/>
      <c r="O1" s="17" t="s">
        <v>47</v>
      </c>
      <c r="P1" s="17" t="s">
        <v>6</v>
      </c>
      <c r="Q1" s="17"/>
      <c r="R1" s="17" t="s">
        <v>34</v>
      </c>
    </row>
    <row r="2" spans="1:40" s="9" customFormat="1" ht="15" customHeight="1" x14ac:dyDescent="0.3">
      <c r="A2" s="9" t="s">
        <v>7</v>
      </c>
      <c r="B2" s="26" t="s">
        <v>21</v>
      </c>
      <c r="C2" s="18" t="s">
        <v>64</v>
      </c>
      <c r="D2" s="5">
        <v>0.625</v>
      </c>
      <c r="E2" s="5">
        <v>7.0710678118729373E-3</v>
      </c>
      <c r="F2" s="5">
        <f t="shared" ref="F2:F9" si="0">(0.693/D2)*24</f>
        <v>26.6112</v>
      </c>
      <c r="G2" s="5"/>
      <c r="H2" s="8">
        <v>1</v>
      </c>
      <c r="I2" s="8"/>
      <c r="J2" s="18">
        <v>0.53700000000000003</v>
      </c>
      <c r="K2" s="18">
        <v>0.55300000000000005</v>
      </c>
      <c r="L2" s="18">
        <v>0.55300000000000005</v>
      </c>
      <c r="M2" s="18">
        <v>0.73</v>
      </c>
      <c r="N2" s="18"/>
      <c r="O2" s="18"/>
      <c r="P2" s="18">
        <f>(4/3)*3.1416*(M2/2)^3</f>
        <v>0.20368930119999995</v>
      </c>
      <c r="Q2" s="18">
        <f>(4/3)*3.1416*(K2/2)^3</f>
        <v>8.8547240597200011E-2</v>
      </c>
      <c r="R2" s="18" t="s">
        <v>35</v>
      </c>
    </row>
    <row r="3" spans="1:40" s="9" customFormat="1" ht="15" customHeight="1" x14ac:dyDescent="0.3">
      <c r="A3" s="9" t="s">
        <v>7</v>
      </c>
      <c r="B3" s="26" t="s">
        <v>23</v>
      </c>
      <c r="C3" s="18" t="s">
        <v>70</v>
      </c>
      <c r="D3" s="5">
        <v>0.80449999999999999</v>
      </c>
      <c r="E3" s="5">
        <v>2.9546573405389152E-2</v>
      </c>
      <c r="F3" s="5">
        <f t="shared" si="0"/>
        <v>20.673710379117463</v>
      </c>
      <c r="G3" s="5"/>
      <c r="H3" s="8">
        <v>2</v>
      </c>
      <c r="I3" s="8"/>
      <c r="J3" s="18"/>
      <c r="K3" s="18"/>
      <c r="L3" s="18"/>
      <c r="M3" s="18"/>
      <c r="N3" s="18"/>
      <c r="O3" s="18"/>
      <c r="P3" s="18"/>
      <c r="Q3" s="18"/>
      <c r="R3" s="18"/>
    </row>
    <row r="4" spans="1:40" s="9" customFormat="1" ht="15" customHeight="1" x14ac:dyDescent="0.3">
      <c r="A4" s="9" t="s">
        <v>7</v>
      </c>
      <c r="B4" s="26" t="s">
        <v>24</v>
      </c>
      <c r="C4" s="18" t="s">
        <v>69</v>
      </c>
      <c r="D4" s="5">
        <v>0.84575</v>
      </c>
      <c r="E4" s="5">
        <v>5.7290924237614775E-2</v>
      </c>
      <c r="F4" s="5">
        <f t="shared" si="0"/>
        <v>19.665385752290863</v>
      </c>
      <c r="G4" s="5"/>
      <c r="H4" s="8">
        <v>2</v>
      </c>
      <c r="I4" s="8"/>
      <c r="J4" s="18"/>
      <c r="K4" s="18"/>
      <c r="L4" s="18"/>
      <c r="M4" s="18"/>
      <c r="N4" s="18"/>
      <c r="O4" s="18"/>
      <c r="P4" s="18"/>
      <c r="Q4" s="18"/>
      <c r="R4" s="18"/>
    </row>
    <row r="5" spans="1:40" s="9" customFormat="1" ht="15" customHeight="1" x14ac:dyDescent="0.3">
      <c r="A5" s="9" t="s">
        <v>7</v>
      </c>
      <c r="B5" s="26" t="s">
        <v>25</v>
      </c>
      <c r="C5" s="18" t="s">
        <v>67</v>
      </c>
      <c r="D5" s="5">
        <v>0.77224999999999988</v>
      </c>
      <c r="E5" s="5">
        <v>3.8861935103646203E-2</v>
      </c>
      <c r="F5" s="5">
        <f t="shared" si="0"/>
        <v>21.537067011977989</v>
      </c>
      <c r="G5" s="5"/>
      <c r="H5" s="8">
        <v>2</v>
      </c>
      <c r="I5" s="8"/>
      <c r="J5" s="18"/>
      <c r="K5" s="18"/>
      <c r="L5" s="18"/>
      <c r="M5" s="18"/>
      <c r="N5" s="18"/>
      <c r="O5" s="18"/>
      <c r="P5" s="18"/>
      <c r="Q5" s="18"/>
      <c r="R5" s="18"/>
    </row>
    <row r="6" spans="1:40" s="9" customFormat="1" ht="15" customHeight="1" x14ac:dyDescent="0.3">
      <c r="A6" s="9" t="s">
        <v>7</v>
      </c>
      <c r="B6" s="26" t="s">
        <v>26</v>
      </c>
      <c r="C6" s="18" t="s">
        <v>73</v>
      </c>
      <c r="D6" s="5">
        <v>0.77</v>
      </c>
      <c r="E6" s="5">
        <v>1.4142135623730172E-2</v>
      </c>
      <c r="F6" s="5">
        <f t="shared" si="0"/>
        <v>21.599999999999998</v>
      </c>
      <c r="G6" s="5"/>
      <c r="H6" s="8">
        <v>2</v>
      </c>
      <c r="I6" s="8"/>
      <c r="J6" s="18"/>
      <c r="K6" s="18"/>
      <c r="L6" s="18"/>
      <c r="M6" s="18"/>
      <c r="N6" s="18"/>
      <c r="O6" s="18"/>
      <c r="P6" s="18"/>
      <c r="Q6" s="18"/>
      <c r="R6" s="18"/>
    </row>
    <row r="7" spans="1:40" s="9" customFormat="1" ht="15" customHeight="1" x14ac:dyDescent="0.3">
      <c r="A7" s="9" t="s">
        <v>7</v>
      </c>
      <c r="B7" s="26" t="s">
        <v>27</v>
      </c>
      <c r="C7" s="18" t="s">
        <v>72</v>
      </c>
      <c r="D7" s="5">
        <v>0.78</v>
      </c>
      <c r="E7" s="5">
        <v>0</v>
      </c>
      <c r="F7" s="5">
        <f t="shared" si="0"/>
        <v>21.323076923076922</v>
      </c>
      <c r="G7" s="5"/>
      <c r="H7" s="8">
        <v>2</v>
      </c>
      <c r="I7" s="8"/>
      <c r="J7" s="18"/>
      <c r="K7" s="18"/>
      <c r="L7" s="18"/>
      <c r="M7" s="18"/>
      <c r="N7" s="18"/>
      <c r="O7" s="18"/>
      <c r="P7" s="18"/>
      <c r="Q7" s="18"/>
      <c r="R7" s="18"/>
    </row>
    <row r="8" spans="1:40" s="9" customFormat="1" ht="15" customHeight="1" x14ac:dyDescent="0.3">
      <c r="A8" s="9" t="s">
        <v>7</v>
      </c>
      <c r="B8" s="26" t="s">
        <v>31</v>
      </c>
      <c r="C8" s="18" t="s">
        <v>75</v>
      </c>
      <c r="D8" s="5">
        <v>0.5802750000000001</v>
      </c>
      <c r="E8" s="5">
        <v>1.4177490962790286E-2</v>
      </c>
      <c r="F8" s="5">
        <f t="shared" si="0"/>
        <v>28.662272198526551</v>
      </c>
      <c r="G8" s="5"/>
      <c r="H8" s="8">
        <v>3</v>
      </c>
      <c r="I8" s="8"/>
      <c r="J8" s="18"/>
      <c r="K8" s="18"/>
      <c r="L8" s="18"/>
      <c r="M8" s="18"/>
      <c r="N8" s="18"/>
      <c r="O8" s="18"/>
      <c r="P8" s="18"/>
      <c r="Q8" s="18"/>
      <c r="R8" s="18"/>
    </row>
    <row r="9" spans="1:40" s="9" customFormat="1" ht="15" customHeight="1" x14ac:dyDescent="0.3">
      <c r="A9" s="9" t="s">
        <v>7</v>
      </c>
      <c r="B9" s="26" t="s">
        <v>8</v>
      </c>
      <c r="C9" s="18" t="s">
        <v>65</v>
      </c>
      <c r="D9" s="5">
        <v>0.66</v>
      </c>
      <c r="E9" s="5"/>
      <c r="F9" s="5">
        <f t="shared" si="0"/>
        <v>25.199999999999996</v>
      </c>
      <c r="G9" s="5"/>
      <c r="H9" s="8">
        <v>18</v>
      </c>
      <c r="I9" s="8"/>
      <c r="J9" s="18">
        <v>0.64400000000000002</v>
      </c>
      <c r="K9" s="18">
        <v>0.56799999999999995</v>
      </c>
      <c r="L9" s="18">
        <v>0.66600000000000004</v>
      </c>
      <c r="M9" s="18"/>
      <c r="N9" s="18"/>
      <c r="O9" s="18"/>
      <c r="P9" s="18"/>
      <c r="Q9" s="18"/>
      <c r="R9" s="18">
        <v>4</v>
      </c>
    </row>
    <row r="10" spans="1:40" s="9" customFormat="1" ht="15" customHeight="1" x14ac:dyDescent="0.3">
      <c r="A10" s="9" t="s">
        <v>7</v>
      </c>
      <c r="B10" s="26" t="s">
        <v>22</v>
      </c>
      <c r="C10" s="18" t="s">
        <v>66</v>
      </c>
      <c r="D10" s="5">
        <v>0.58666666666666678</v>
      </c>
      <c r="E10" s="5">
        <v>7.0237691685684223E-2</v>
      </c>
      <c r="F10" s="5">
        <f t="shared" ref="F10:F12" si="1">(0.693/D10)*24</f>
        <v>28.349999999999994</v>
      </c>
      <c r="G10" s="5"/>
      <c r="H10" s="8">
        <v>1</v>
      </c>
      <c r="I10" s="8"/>
      <c r="J10" s="18">
        <v>0.56799999999999995</v>
      </c>
      <c r="K10" s="18">
        <v>0.65600000000000003</v>
      </c>
      <c r="L10" s="18">
        <v>0.7</v>
      </c>
      <c r="M10" s="18"/>
      <c r="N10" s="18"/>
      <c r="O10" s="18"/>
      <c r="P10" s="18"/>
      <c r="Q10" s="18"/>
      <c r="R10" s="18" t="s">
        <v>45</v>
      </c>
    </row>
    <row r="11" spans="1:40" s="9" customFormat="1" ht="15" customHeight="1" x14ac:dyDescent="0.3">
      <c r="A11" s="9" t="s">
        <v>7</v>
      </c>
      <c r="B11" s="26" t="s">
        <v>28</v>
      </c>
      <c r="C11" s="18" t="s">
        <v>68</v>
      </c>
      <c r="D11" s="5">
        <v>0.63666666666666671</v>
      </c>
      <c r="E11" s="5">
        <v>2.3094010767583759E-2</v>
      </c>
      <c r="F11" s="5">
        <f t="shared" si="1"/>
        <v>26.123560209424081</v>
      </c>
      <c r="G11" s="5"/>
      <c r="H11" s="8">
        <v>2</v>
      </c>
      <c r="I11" s="8"/>
      <c r="J11" s="18"/>
      <c r="K11" s="18"/>
      <c r="L11" s="18"/>
      <c r="M11" s="18"/>
      <c r="N11" s="18"/>
      <c r="O11" s="18"/>
      <c r="P11" s="18"/>
      <c r="Q11" s="18"/>
      <c r="R11" s="18"/>
    </row>
    <row r="12" spans="1:40" s="9" customFormat="1" ht="15" customHeight="1" x14ac:dyDescent="0.3">
      <c r="A12" s="9" t="s">
        <v>7</v>
      </c>
      <c r="B12" s="26" t="s">
        <v>29</v>
      </c>
      <c r="C12" s="18" t="s">
        <v>74</v>
      </c>
      <c r="D12" s="5">
        <v>0.52550000000000008</v>
      </c>
      <c r="E12" s="5">
        <v>6.3639610306701171E-3</v>
      </c>
      <c r="F12" s="5">
        <f t="shared" si="1"/>
        <v>31.649857278782108</v>
      </c>
      <c r="G12" s="5"/>
      <c r="H12" s="8">
        <v>2</v>
      </c>
      <c r="I12" s="8"/>
      <c r="J12" s="18"/>
      <c r="K12" s="18"/>
      <c r="L12" s="18"/>
      <c r="M12" s="18"/>
      <c r="N12" s="18"/>
      <c r="O12" s="18"/>
      <c r="P12" s="18"/>
      <c r="Q12" s="18"/>
      <c r="R12" s="18"/>
    </row>
    <row r="13" spans="1:40" s="9" customFormat="1" ht="15" customHeight="1" x14ac:dyDescent="0.3">
      <c r="A13" s="9" t="s">
        <v>7</v>
      </c>
      <c r="B13" s="26" t="s">
        <v>30</v>
      </c>
      <c r="C13" s="18" t="s">
        <v>71</v>
      </c>
      <c r="D13" s="5">
        <v>0.54500000000000004</v>
      </c>
      <c r="E13" s="5">
        <v>7.0710678118650859E-3</v>
      </c>
      <c r="F13" s="5">
        <f>(0.693/D13)*24</f>
        <v>30.517431192660545</v>
      </c>
      <c r="G13" s="5"/>
      <c r="H13" s="8">
        <v>2</v>
      </c>
      <c r="I13" s="8"/>
      <c r="J13" s="18">
        <v>0.7</v>
      </c>
      <c r="K13" s="18"/>
      <c r="L13" s="18"/>
      <c r="M13" s="18"/>
      <c r="N13" s="18"/>
      <c r="O13" s="18">
        <v>1.6</v>
      </c>
      <c r="P13" s="18"/>
      <c r="Q13" s="18"/>
      <c r="R13" s="18">
        <v>10</v>
      </c>
    </row>
    <row r="14" spans="1:40" s="9" customFormat="1" ht="15" customHeight="1" x14ac:dyDescent="0.3">
      <c r="A14" s="9" t="s">
        <v>9</v>
      </c>
      <c r="B14" s="14" t="s">
        <v>10</v>
      </c>
      <c r="C14" s="18" t="s">
        <v>77</v>
      </c>
      <c r="D14" s="18" t="s">
        <v>49</v>
      </c>
      <c r="E14" s="19"/>
      <c r="F14" s="19"/>
      <c r="G14" s="19"/>
      <c r="H14" s="20" t="s">
        <v>50</v>
      </c>
      <c r="I14" s="20"/>
      <c r="J14" s="18">
        <v>1.0740000000000001</v>
      </c>
      <c r="K14" s="18"/>
      <c r="L14" s="18"/>
      <c r="M14" s="18"/>
      <c r="N14" s="18"/>
      <c r="O14" s="18"/>
      <c r="P14" s="18"/>
      <c r="Q14" s="18"/>
      <c r="R14" s="18">
        <v>4</v>
      </c>
    </row>
    <row r="15" spans="1:40" s="9" customFormat="1" ht="15" customHeight="1" x14ac:dyDescent="0.3">
      <c r="A15" s="9" t="s">
        <v>9</v>
      </c>
      <c r="B15" s="14" t="s">
        <v>11</v>
      </c>
      <c r="C15" s="11" t="s">
        <v>86</v>
      </c>
      <c r="D15" s="5">
        <v>0.3</v>
      </c>
      <c r="E15" s="19"/>
      <c r="F15" s="19"/>
      <c r="G15" s="19"/>
      <c r="H15" s="20">
        <v>16</v>
      </c>
      <c r="I15" s="20"/>
      <c r="J15" s="18">
        <v>0.96599999999999997</v>
      </c>
      <c r="K15" s="18">
        <v>1.0740000000000001</v>
      </c>
      <c r="L15" s="18"/>
      <c r="M15" s="18"/>
      <c r="N15" s="18"/>
      <c r="O15" s="18"/>
      <c r="P15" s="18"/>
      <c r="Q15" s="18"/>
      <c r="R15" s="18">
        <v>4</v>
      </c>
    </row>
    <row r="16" spans="1:40" s="9" customFormat="1" ht="14.4" x14ac:dyDescent="0.3">
      <c r="A16" s="9" t="s">
        <v>9</v>
      </c>
      <c r="B16" s="14" t="s">
        <v>12</v>
      </c>
      <c r="C16" s="6" t="s">
        <v>86</v>
      </c>
      <c r="D16" s="7">
        <v>0.73</v>
      </c>
      <c r="E16" s="7">
        <v>0.78</v>
      </c>
      <c r="F16" s="7"/>
      <c r="G16" s="7"/>
      <c r="H16" s="8">
        <v>17</v>
      </c>
      <c r="I16" s="8"/>
      <c r="J16" s="18">
        <v>0.81200000000000006</v>
      </c>
      <c r="K16" s="18">
        <v>0.92400000000000004</v>
      </c>
      <c r="L16" s="18"/>
      <c r="M16" s="7"/>
      <c r="N16" s="7"/>
      <c r="O16" s="7"/>
      <c r="P16" s="7"/>
      <c r="Q16" s="18"/>
      <c r="R16" s="18">
        <v>4</v>
      </c>
      <c r="S16" s="5"/>
      <c r="T16" s="5"/>
      <c r="U16" s="5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5"/>
      <c r="AI16" s="5"/>
      <c r="AJ16" s="5"/>
      <c r="AK16" s="7"/>
      <c r="AL16" s="7"/>
      <c r="AM16" s="7"/>
      <c r="AN16" s="7"/>
    </row>
    <row r="17" spans="1:41" s="9" customFormat="1" ht="15" customHeight="1" x14ac:dyDescent="0.3">
      <c r="A17" s="9" t="s">
        <v>9</v>
      </c>
      <c r="B17" s="14" t="s">
        <v>13</v>
      </c>
      <c r="C17" s="18" t="s">
        <v>79</v>
      </c>
      <c r="D17" s="7">
        <v>1.02</v>
      </c>
      <c r="E17" s="7"/>
      <c r="F17" s="7"/>
      <c r="G17" s="7"/>
      <c r="H17" s="8">
        <v>11</v>
      </c>
      <c r="I17" s="8"/>
      <c r="J17" s="18"/>
      <c r="K17" s="18"/>
      <c r="L17" s="18"/>
      <c r="M17" s="7">
        <v>0.87</v>
      </c>
      <c r="N17" s="7"/>
      <c r="O17" s="7"/>
      <c r="P17" s="7"/>
      <c r="Q17" s="7"/>
      <c r="R17" s="7">
        <v>5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</row>
    <row r="18" spans="1:41" s="9" customFormat="1" ht="15" customHeight="1" x14ac:dyDescent="0.3">
      <c r="A18" s="9" t="s">
        <v>9</v>
      </c>
      <c r="B18" s="14" t="s">
        <v>14</v>
      </c>
      <c r="C18" s="18" t="s">
        <v>78</v>
      </c>
      <c r="D18" s="7">
        <v>1</v>
      </c>
      <c r="E18" s="7">
        <v>0.1</v>
      </c>
      <c r="F18" s="7"/>
      <c r="G18" s="7"/>
      <c r="H18" s="8">
        <v>1</v>
      </c>
      <c r="I18" s="8"/>
      <c r="J18" s="18"/>
      <c r="K18" s="18"/>
      <c r="L18" s="18"/>
      <c r="M18" s="7">
        <v>1.17</v>
      </c>
      <c r="N18" s="7"/>
      <c r="O18" s="7"/>
      <c r="P18" s="7"/>
      <c r="Q18" s="7"/>
      <c r="R18" s="7">
        <v>5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</row>
    <row r="19" spans="1:41" s="9" customFormat="1" ht="15" customHeight="1" x14ac:dyDescent="0.3">
      <c r="A19" s="13" t="s">
        <v>15</v>
      </c>
      <c r="B19" s="14" t="s">
        <v>36</v>
      </c>
      <c r="C19" s="18" t="s">
        <v>80</v>
      </c>
      <c r="D19" s="7">
        <f>(0.693/F19)*24</f>
        <v>2.52</v>
      </c>
      <c r="E19" s="7"/>
      <c r="F19" s="7">
        <v>6.6</v>
      </c>
      <c r="G19" s="7"/>
      <c r="H19" s="8">
        <v>6</v>
      </c>
      <c r="I19" s="8"/>
      <c r="J19" s="7"/>
      <c r="K19" s="7"/>
      <c r="L19" s="7"/>
      <c r="M19" s="5">
        <f>2*SQRT(1.4/3.1416)</f>
        <v>1.3351146745863818</v>
      </c>
      <c r="N19" s="5">
        <f>2*SQRT(2.25/3.1416)</f>
        <v>1.6925667716657393</v>
      </c>
      <c r="O19" s="5"/>
      <c r="P19" s="18">
        <f>(4/3)*3.1416*(M19/2)^3</f>
        <v>1.2461070296139563</v>
      </c>
      <c r="Q19" s="7"/>
      <c r="R19" s="7">
        <v>5</v>
      </c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</row>
    <row r="20" spans="1:41" s="9" customFormat="1" ht="15" customHeight="1" x14ac:dyDescent="0.3">
      <c r="A20" s="13" t="s">
        <v>16</v>
      </c>
      <c r="B20" s="14" t="s">
        <v>37</v>
      </c>
      <c r="C20" s="18" t="s">
        <v>81</v>
      </c>
      <c r="D20" s="7"/>
      <c r="E20" s="7"/>
      <c r="F20" s="7">
        <v>4.9000000000000004</v>
      </c>
      <c r="G20" s="7">
        <v>0.7</v>
      </c>
      <c r="H20" s="8">
        <v>6</v>
      </c>
      <c r="I20" s="8"/>
      <c r="J20" s="18"/>
      <c r="K20" s="7"/>
      <c r="L20" s="7"/>
      <c r="M20" s="7" t="s">
        <v>57</v>
      </c>
      <c r="N20" s="7"/>
      <c r="O20" s="7">
        <v>2</v>
      </c>
      <c r="P20" s="7"/>
      <c r="Q20" s="7"/>
      <c r="R20" s="7" t="s">
        <v>59</v>
      </c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</row>
    <row r="21" spans="1:41" s="9" customFormat="1" ht="15" customHeight="1" x14ac:dyDescent="0.3">
      <c r="A21" s="13" t="s">
        <v>17</v>
      </c>
      <c r="B21" s="14" t="s">
        <v>38</v>
      </c>
      <c r="C21" s="18" t="s">
        <v>82</v>
      </c>
      <c r="D21" s="7"/>
      <c r="E21" s="7"/>
      <c r="F21" s="7" t="s">
        <v>51</v>
      </c>
      <c r="G21" s="7">
        <v>0.4</v>
      </c>
      <c r="H21" s="8" t="s">
        <v>52</v>
      </c>
      <c r="I21" s="8"/>
      <c r="J21" s="7"/>
      <c r="K21" s="7"/>
      <c r="L21" s="7"/>
      <c r="M21" s="7"/>
      <c r="N21" s="7"/>
      <c r="O21" s="7"/>
      <c r="P21" s="7"/>
      <c r="Q21" s="7"/>
      <c r="R21" s="7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</row>
    <row r="22" spans="1:41" s="9" customFormat="1" ht="15" customHeight="1" x14ac:dyDescent="0.3">
      <c r="A22" s="13" t="s">
        <v>17</v>
      </c>
      <c r="B22" s="14" t="s">
        <v>39</v>
      </c>
      <c r="C22" s="21" t="s">
        <v>83</v>
      </c>
      <c r="D22" s="7"/>
      <c r="E22" s="7"/>
      <c r="F22" s="7">
        <v>2.1</v>
      </c>
      <c r="G22" s="7">
        <v>0.2</v>
      </c>
      <c r="H22" s="8">
        <v>6</v>
      </c>
      <c r="I22" s="8"/>
      <c r="J22" s="7"/>
      <c r="K22" s="7"/>
      <c r="L22" s="7"/>
      <c r="M22" s="7"/>
      <c r="N22" s="7"/>
      <c r="O22" s="7">
        <v>2</v>
      </c>
      <c r="P22" s="7"/>
      <c r="Q22" s="7"/>
      <c r="R22" s="7">
        <v>6</v>
      </c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</row>
    <row r="23" spans="1:41" s="9" customFormat="1" ht="15" customHeight="1" x14ac:dyDescent="0.3">
      <c r="A23" s="13" t="s">
        <v>17</v>
      </c>
      <c r="B23" s="14" t="s">
        <v>48</v>
      </c>
      <c r="C23" s="18" t="s">
        <v>76</v>
      </c>
      <c r="D23" s="7"/>
      <c r="E23" s="7"/>
      <c r="F23" s="7">
        <v>5.4</v>
      </c>
      <c r="G23" s="7">
        <v>0.3</v>
      </c>
      <c r="H23" s="8">
        <v>6</v>
      </c>
      <c r="I23" s="8"/>
      <c r="J23" s="7"/>
      <c r="K23" s="7"/>
      <c r="L23" s="7"/>
      <c r="M23" s="7" t="s">
        <v>57</v>
      </c>
      <c r="N23" s="7"/>
      <c r="O23" s="7"/>
      <c r="P23" s="7"/>
      <c r="Q23" s="7"/>
      <c r="R23" s="7">
        <v>15</v>
      </c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spans="1:41" s="9" customFormat="1" ht="15" customHeight="1" x14ac:dyDescent="0.3">
      <c r="A24" s="13" t="s">
        <v>17</v>
      </c>
      <c r="B24" s="27" t="s">
        <v>18</v>
      </c>
      <c r="C24" s="18" t="s">
        <v>85</v>
      </c>
      <c r="D24" s="7">
        <v>0.67400000000000004</v>
      </c>
      <c r="E24" s="7"/>
      <c r="F24" s="5">
        <f>(0.693/D24)*24</f>
        <v>24.676557863501479</v>
      </c>
      <c r="G24" s="7"/>
      <c r="H24" s="8">
        <v>7</v>
      </c>
      <c r="I24" s="8"/>
      <c r="J24" s="7"/>
      <c r="K24" s="7"/>
      <c r="L24" s="7"/>
      <c r="M24" s="7">
        <f>((3/4)*(P24/3.1416))^(1/3)</f>
        <v>1.5000990229736175</v>
      </c>
      <c r="N24" s="7"/>
      <c r="O24" s="7"/>
      <c r="P24" s="7">
        <v>14.14</v>
      </c>
      <c r="Q24" s="7"/>
      <c r="R24" s="7">
        <v>5</v>
      </c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</row>
    <row r="25" spans="1:41" s="9" customFormat="1" ht="15" customHeight="1" x14ac:dyDescent="0.3">
      <c r="A25" s="9" t="s">
        <v>9</v>
      </c>
      <c r="B25" s="27" t="s">
        <v>44</v>
      </c>
      <c r="C25" s="18" t="s">
        <v>84</v>
      </c>
      <c r="D25" s="7">
        <v>0.55000000000000004</v>
      </c>
      <c r="E25" s="7"/>
      <c r="F25" s="7"/>
      <c r="G25" s="7"/>
      <c r="H25" s="7">
        <v>13</v>
      </c>
      <c r="I25" s="7"/>
      <c r="J25" s="7"/>
      <c r="K25" s="7"/>
      <c r="L25" s="7"/>
      <c r="M25" s="7" t="s">
        <v>55</v>
      </c>
      <c r="N25" s="7"/>
      <c r="O25" s="7"/>
      <c r="P25" s="7"/>
      <c r="Q25" s="7"/>
      <c r="R25" s="7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</row>
    <row r="26" spans="1:41" ht="15" customHeight="1" x14ac:dyDescent="0.3">
      <c r="B26" s="28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1" ht="15" customHeight="1" x14ac:dyDescent="0.3">
      <c r="A27" s="4" t="s">
        <v>19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1" s="9" customFormat="1" ht="15" customHeight="1" x14ac:dyDescent="0.3">
      <c r="A28" s="9">
        <v>1</v>
      </c>
      <c r="B28" s="12" t="s">
        <v>89</v>
      </c>
      <c r="C28" s="11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</row>
    <row r="29" spans="1:41" s="9" customFormat="1" ht="14.4" x14ac:dyDescent="0.3">
      <c r="A29" s="9">
        <v>2</v>
      </c>
      <c r="B29" s="12" t="s">
        <v>90</v>
      </c>
      <c r="C29" s="11"/>
      <c r="D29" s="11"/>
      <c r="E29" s="19"/>
      <c r="F29" s="19"/>
      <c r="G29" s="19"/>
      <c r="H29" s="19"/>
      <c r="I29" s="19"/>
      <c r="J29" s="19"/>
      <c r="K29" s="18"/>
      <c r="L29" s="18"/>
      <c r="M29" s="18"/>
      <c r="N29" s="18"/>
      <c r="O29" s="18"/>
      <c r="P29" s="18"/>
      <c r="Q29" s="18"/>
      <c r="R29" s="18"/>
    </row>
    <row r="30" spans="1:41" s="9" customFormat="1" ht="14.4" x14ac:dyDescent="0.3">
      <c r="A30" s="9">
        <v>3</v>
      </c>
      <c r="B30" s="12" t="s">
        <v>91</v>
      </c>
      <c r="C30" s="11"/>
      <c r="D30" s="11"/>
      <c r="E30" s="19"/>
      <c r="F30" s="19"/>
      <c r="G30" s="19"/>
      <c r="H30" s="19"/>
      <c r="I30" s="19"/>
      <c r="J30" s="19"/>
      <c r="K30" s="18"/>
      <c r="L30" s="18"/>
      <c r="M30" s="18"/>
      <c r="N30" s="18"/>
      <c r="O30" s="18"/>
      <c r="P30" s="18"/>
      <c r="Q30" s="18"/>
      <c r="R30" s="18"/>
    </row>
    <row r="31" spans="1:41" s="9" customFormat="1" ht="14.4" x14ac:dyDescent="0.3">
      <c r="A31" s="9">
        <v>4</v>
      </c>
      <c r="B31" s="14" t="s">
        <v>41</v>
      </c>
      <c r="C31" s="11"/>
      <c r="D31" s="11"/>
      <c r="E31" s="19"/>
      <c r="F31" s="19"/>
      <c r="G31" s="19"/>
      <c r="H31" s="19"/>
      <c r="I31" s="19"/>
      <c r="J31" s="19"/>
      <c r="K31" s="18"/>
      <c r="L31" s="18"/>
      <c r="M31" s="18"/>
      <c r="N31" s="18"/>
      <c r="O31" s="18"/>
      <c r="P31" s="18"/>
      <c r="Q31" s="18"/>
      <c r="R31" s="18"/>
    </row>
    <row r="32" spans="1:41" s="9" customFormat="1" ht="14.4" x14ac:dyDescent="0.3">
      <c r="A32" s="9">
        <v>5</v>
      </c>
      <c r="B32" s="12" t="s">
        <v>40</v>
      </c>
      <c r="C32" s="11"/>
      <c r="D32" s="11"/>
      <c r="E32" s="19"/>
      <c r="F32" s="19"/>
      <c r="G32" s="19"/>
      <c r="H32" s="19"/>
      <c r="I32" s="19"/>
      <c r="J32" s="19"/>
      <c r="K32" s="18"/>
      <c r="L32" s="18"/>
      <c r="M32" s="18"/>
      <c r="N32" s="18"/>
      <c r="O32" s="18"/>
      <c r="P32" s="18"/>
      <c r="Q32" s="18"/>
      <c r="R32" s="18"/>
    </row>
    <row r="33" spans="1:18" s="9" customFormat="1" ht="14.4" x14ac:dyDescent="0.3">
      <c r="A33" s="9">
        <v>6</v>
      </c>
      <c r="B33" s="29" t="s">
        <v>32</v>
      </c>
      <c r="C33" s="11"/>
      <c r="D33" s="11"/>
      <c r="E33" s="19"/>
      <c r="F33" s="19"/>
      <c r="G33" s="19"/>
      <c r="H33" s="19"/>
      <c r="I33" s="19"/>
      <c r="J33" s="19"/>
      <c r="K33" s="18"/>
      <c r="L33" s="18"/>
      <c r="M33" s="18"/>
      <c r="N33" s="18"/>
      <c r="O33" s="18"/>
      <c r="P33" s="18"/>
      <c r="Q33" s="18"/>
      <c r="R33" s="18"/>
    </row>
    <row r="34" spans="1:18" s="9" customFormat="1" ht="14.4" x14ac:dyDescent="0.3">
      <c r="A34" s="9">
        <v>7</v>
      </c>
      <c r="B34" s="27" t="s">
        <v>42</v>
      </c>
      <c r="C34" s="24"/>
      <c r="D34" s="24"/>
      <c r="E34" s="19"/>
      <c r="F34" s="19"/>
      <c r="G34" s="19"/>
      <c r="H34" s="19"/>
      <c r="I34" s="19"/>
      <c r="J34" s="18"/>
      <c r="K34" s="18"/>
      <c r="L34" s="18"/>
      <c r="M34" s="18"/>
      <c r="N34" s="18"/>
      <c r="O34" s="18"/>
      <c r="P34" s="18"/>
      <c r="Q34" s="18"/>
      <c r="R34" s="18"/>
    </row>
    <row r="35" spans="1:18" s="9" customFormat="1" ht="14.4" x14ac:dyDescent="0.3">
      <c r="A35" s="9">
        <v>8</v>
      </c>
      <c r="B35" s="14" t="s">
        <v>43</v>
      </c>
      <c r="C35" s="11"/>
      <c r="D35" s="19"/>
      <c r="E35" s="19"/>
      <c r="F35" s="19"/>
      <c r="G35" s="19"/>
      <c r="H35" s="19"/>
      <c r="I35" s="19"/>
      <c r="J35" s="18"/>
      <c r="K35" s="18"/>
      <c r="L35" s="18"/>
      <c r="M35" s="18"/>
      <c r="N35" s="18"/>
      <c r="O35" s="18"/>
      <c r="P35" s="18"/>
      <c r="Q35" s="18"/>
      <c r="R35" s="18"/>
    </row>
    <row r="36" spans="1:18" s="9" customFormat="1" ht="14.4" x14ac:dyDescent="0.3">
      <c r="A36" s="9">
        <v>9</v>
      </c>
      <c r="B36" s="27" t="s">
        <v>87</v>
      </c>
      <c r="C36" s="11"/>
      <c r="D36" s="19"/>
      <c r="E36" s="19"/>
      <c r="F36" s="19"/>
      <c r="G36" s="19"/>
      <c r="H36" s="19"/>
      <c r="I36" s="19"/>
      <c r="J36" s="18"/>
      <c r="K36" s="18"/>
      <c r="L36" s="18"/>
      <c r="M36" s="18"/>
      <c r="N36" s="18"/>
      <c r="O36" s="18"/>
      <c r="P36" s="18"/>
      <c r="Q36" s="18"/>
      <c r="R36" s="18"/>
    </row>
    <row r="37" spans="1:18" s="9" customFormat="1" ht="14.4" x14ac:dyDescent="0.3">
      <c r="A37" s="9">
        <v>10</v>
      </c>
      <c r="B37" s="14" t="s">
        <v>46</v>
      </c>
      <c r="C37" s="11"/>
      <c r="D37" s="19"/>
      <c r="E37" s="19"/>
      <c r="F37" s="19"/>
      <c r="G37" s="19"/>
      <c r="H37" s="19"/>
      <c r="I37" s="19"/>
      <c r="J37" s="18"/>
      <c r="K37" s="18"/>
      <c r="L37" s="18"/>
      <c r="M37" s="18"/>
      <c r="N37" s="18"/>
      <c r="O37" s="18"/>
      <c r="P37" s="18"/>
      <c r="Q37" s="18"/>
      <c r="R37" s="18"/>
    </row>
    <row r="38" spans="1:18" s="9" customFormat="1" ht="14.4" x14ac:dyDescent="0.3">
      <c r="A38" s="9">
        <v>11</v>
      </c>
      <c r="B38" s="27" t="s">
        <v>88</v>
      </c>
      <c r="C38" s="11"/>
      <c r="D38" s="19"/>
      <c r="E38" s="19"/>
      <c r="F38" s="19"/>
      <c r="G38" s="19"/>
      <c r="H38" s="19"/>
      <c r="I38" s="19"/>
      <c r="J38" s="18"/>
      <c r="K38" s="18"/>
      <c r="L38" s="18"/>
      <c r="M38" s="18"/>
      <c r="N38" s="18"/>
      <c r="O38" s="18"/>
      <c r="P38" s="18"/>
      <c r="Q38" s="18"/>
      <c r="R38" s="18"/>
    </row>
    <row r="39" spans="1:18" s="9" customFormat="1" ht="14.4" x14ac:dyDescent="0.3">
      <c r="A39" s="9">
        <v>12</v>
      </c>
      <c r="B39" s="14" t="s">
        <v>53</v>
      </c>
      <c r="C39" s="11"/>
      <c r="D39" s="19"/>
      <c r="E39" s="19"/>
      <c r="F39" s="19"/>
      <c r="G39" s="19"/>
      <c r="H39" s="19"/>
      <c r="I39" s="19"/>
      <c r="J39" s="18"/>
      <c r="K39" s="18"/>
      <c r="L39" s="18"/>
      <c r="M39" s="18"/>
      <c r="N39" s="18"/>
      <c r="O39" s="18"/>
      <c r="P39" s="18"/>
      <c r="Q39" s="18"/>
      <c r="R39" s="18"/>
    </row>
    <row r="40" spans="1:18" s="9" customFormat="1" ht="14.4" x14ac:dyDescent="0.3">
      <c r="A40" s="9">
        <v>13</v>
      </c>
      <c r="B40" s="14" t="s">
        <v>54</v>
      </c>
      <c r="C40" s="11"/>
      <c r="D40" s="19"/>
      <c r="E40" s="19"/>
      <c r="F40" s="19"/>
      <c r="G40" s="19"/>
      <c r="H40" s="19"/>
      <c r="I40" s="19"/>
      <c r="J40" s="18"/>
      <c r="K40" s="18"/>
      <c r="L40" s="18"/>
      <c r="M40" s="18"/>
      <c r="N40" s="18"/>
      <c r="O40" s="18"/>
      <c r="P40" s="18"/>
      <c r="Q40" s="18"/>
      <c r="R40" s="18"/>
    </row>
    <row r="41" spans="1:18" s="9" customFormat="1" ht="14.4" x14ac:dyDescent="0.3">
      <c r="A41" s="9">
        <v>14</v>
      </c>
      <c r="B41" s="14" t="s">
        <v>56</v>
      </c>
      <c r="C41" s="11"/>
      <c r="D41" s="19"/>
      <c r="E41" s="19"/>
      <c r="F41" s="19"/>
      <c r="G41" s="19"/>
      <c r="H41" s="19"/>
      <c r="I41" s="19"/>
      <c r="J41" s="18"/>
      <c r="K41" s="18"/>
      <c r="L41" s="18"/>
      <c r="M41" s="18"/>
      <c r="N41" s="18"/>
      <c r="O41" s="18"/>
      <c r="P41" s="18"/>
      <c r="Q41" s="18"/>
      <c r="R41" s="18"/>
    </row>
    <row r="42" spans="1:18" s="9" customFormat="1" ht="14.4" x14ac:dyDescent="0.3">
      <c r="A42" s="9">
        <v>15</v>
      </c>
      <c r="B42" s="14" t="s">
        <v>58</v>
      </c>
      <c r="C42" s="11"/>
      <c r="D42" s="19"/>
      <c r="E42" s="19"/>
      <c r="F42" s="19"/>
      <c r="G42" s="19"/>
      <c r="H42" s="19"/>
      <c r="I42" s="19"/>
      <c r="J42" s="18"/>
      <c r="K42" s="18"/>
      <c r="L42" s="18"/>
      <c r="M42" s="18"/>
      <c r="N42" s="18"/>
      <c r="O42" s="18"/>
      <c r="P42" s="18"/>
      <c r="Q42" s="18"/>
      <c r="R42" s="18"/>
    </row>
    <row r="43" spans="1:18" s="9" customFormat="1" ht="14.4" x14ac:dyDescent="0.3">
      <c r="A43" s="9">
        <v>16</v>
      </c>
      <c r="B43" s="14" t="s">
        <v>60</v>
      </c>
      <c r="C43" s="11"/>
      <c r="D43" s="19"/>
      <c r="E43" s="19"/>
      <c r="F43" s="19"/>
      <c r="G43" s="19"/>
      <c r="H43" s="19"/>
      <c r="I43" s="19"/>
      <c r="J43" s="18"/>
      <c r="K43" s="18"/>
      <c r="L43" s="18"/>
      <c r="M43" s="18"/>
      <c r="N43" s="18"/>
      <c r="O43" s="18"/>
      <c r="P43" s="18"/>
      <c r="Q43" s="18"/>
      <c r="R43" s="18"/>
    </row>
    <row r="44" spans="1:18" s="9" customFormat="1" ht="14.4" x14ac:dyDescent="0.3">
      <c r="A44" s="9">
        <v>17</v>
      </c>
      <c r="B44" s="14" t="s">
        <v>61</v>
      </c>
      <c r="C44" s="11"/>
      <c r="D44" s="19"/>
      <c r="E44" s="19"/>
      <c r="F44" s="19"/>
      <c r="G44" s="19"/>
      <c r="H44" s="19"/>
      <c r="I44" s="19"/>
      <c r="J44" s="18"/>
      <c r="K44" s="18"/>
      <c r="L44" s="18"/>
      <c r="M44" s="18"/>
      <c r="N44" s="18"/>
      <c r="O44" s="18"/>
      <c r="P44" s="18"/>
      <c r="Q44" s="18"/>
      <c r="R44" s="18"/>
    </row>
    <row r="45" spans="1:18" s="9" customFormat="1" ht="14.4" x14ac:dyDescent="0.3">
      <c r="A45" s="9">
        <v>18</v>
      </c>
      <c r="B45" s="14" t="s">
        <v>62</v>
      </c>
      <c r="C45" s="11"/>
      <c r="D45" s="19"/>
      <c r="E45" s="19"/>
      <c r="F45" s="19"/>
      <c r="G45" s="19"/>
      <c r="H45" s="19"/>
      <c r="I45" s="19"/>
      <c r="J45" s="18"/>
      <c r="K45" s="18"/>
      <c r="L45" s="18"/>
      <c r="M45" s="18"/>
      <c r="N45" s="18"/>
      <c r="O45" s="18"/>
      <c r="P45" s="18"/>
      <c r="Q45" s="18"/>
      <c r="R45" s="18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 Lisa Moore</dc:creator>
  <cp:keywords/>
  <dc:description/>
  <cp:lastModifiedBy>Lisa Moore</cp:lastModifiedBy>
  <cp:revision/>
  <dcterms:created xsi:type="dcterms:W3CDTF">2017-09-04T01:36:34Z</dcterms:created>
  <dcterms:modified xsi:type="dcterms:W3CDTF">2017-09-12T13:46:02Z</dcterms:modified>
  <cp:category/>
  <cp:contentStatus/>
</cp:coreProperties>
</file>