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mcwilliam/Documents/PostDoc/01_Trimodal/trimodal_ipm/data/recruitment/"/>
    </mc:Choice>
  </mc:AlternateContent>
  <xr:revisionPtr revIDLastSave="0" documentId="13_ncr:1_{554525E1-DE18-BF41-B605-D759DA1D7336}" xr6:coauthVersionLast="45" xr6:coauthVersionMax="45" xr10:uidLastSave="{00000000-0000-0000-0000-000000000000}"/>
  <bookViews>
    <workbookView xWindow="840" yWindow="460" windowWidth="16260" windowHeight="15120" xr2:uid="{05D4F892-D58B-F64B-AE8B-686A6981E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54" i="1"/>
  <c r="I55" i="1"/>
  <c r="I56" i="1"/>
  <c r="I57" i="1"/>
  <c r="I58" i="1"/>
  <c r="I59" i="1"/>
  <c r="I54" i="1"/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18" i="1"/>
  <c r="K19" i="1"/>
  <c r="K20" i="1"/>
  <c r="K21" i="1"/>
  <c r="K22" i="1"/>
  <c r="K23" i="1"/>
  <c r="K24" i="1"/>
  <c r="K25" i="1"/>
  <c r="K26" i="1"/>
  <c r="I17" i="1"/>
  <c r="K17" i="1" s="1"/>
  <c r="I2" i="1"/>
  <c r="K2" i="1" s="1"/>
  <c r="I16" i="1" l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7" i="1"/>
  <c r="K7" i="1" s="1"/>
  <c r="I6" i="1"/>
  <c r="K6" i="1" s="1"/>
  <c r="I5" i="1"/>
  <c r="K5" i="1" s="1"/>
  <c r="I4" i="1"/>
  <c r="K4" i="1" s="1"/>
  <c r="I8" i="1"/>
  <c r="K8" i="1" s="1"/>
  <c r="I9" i="1"/>
  <c r="K9" i="1" s="1"/>
  <c r="I3" i="1"/>
  <c r="K3" i="1" s="1"/>
</calcChain>
</file>

<file path=xl/sharedStrings.xml><?xml version="1.0" encoding="utf-8"?>
<sst xmlns="http://schemas.openxmlformats.org/spreadsheetml/2006/main" count="366" uniqueCount="33">
  <si>
    <t>Study</t>
  </si>
  <si>
    <t>Family</t>
  </si>
  <si>
    <t>Genus</t>
  </si>
  <si>
    <t>Method</t>
  </si>
  <si>
    <t>N</t>
  </si>
  <si>
    <t>Acroporidae</t>
  </si>
  <si>
    <t>Acropora</t>
  </si>
  <si>
    <t>NA</t>
  </si>
  <si>
    <t>Tiles</t>
  </si>
  <si>
    <t>Size_m2</t>
  </si>
  <si>
    <t>Location</t>
  </si>
  <si>
    <t>Heron Is.</t>
  </si>
  <si>
    <t>Faviidae</t>
  </si>
  <si>
    <t>Dustal &amp; Johnson 1998 Coral Reefs</t>
  </si>
  <si>
    <t>Time_months</t>
  </si>
  <si>
    <t>Racks</t>
  </si>
  <si>
    <t>Sammarco 1991 Limnol Oceanog</t>
  </si>
  <si>
    <t>Myrmidon reef</t>
  </si>
  <si>
    <t>Rib Reef</t>
  </si>
  <si>
    <t>Pandora Reef</t>
  </si>
  <si>
    <t>Favid A</t>
  </si>
  <si>
    <t>Favid B</t>
  </si>
  <si>
    <t>Favid C</t>
  </si>
  <si>
    <t>N_m2_year</t>
  </si>
  <si>
    <t>Year</t>
  </si>
  <si>
    <t>Notes</t>
  </si>
  <si>
    <t>Fisk &amp; Harriot 1989 GBRMPA Report</t>
  </si>
  <si>
    <t>South GBR reefs</t>
  </si>
  <si>
    <t>Central GBR reefs</t>
  </si>
  <si>
    <t>Table 6 Plates</t>
  </si>
  <si>
    <t>North GBR reefs</t>
  </si>
  <si>
    <t>Family_old</t>
  </si>
  <si>
    <t>Merulinidae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</si>
</sst>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3900-4E2F-5E43-A25F-F7226C2BC6C5}">
  <dimension ref="A1:L59"/>
  <sheetViews>
    <sheetView tabSelected="1" topLeftCell="A31" workbookViewId="0">
      <selection activeCell="D59" sqref="D59"/>
    </sheetView>
  </sheetViews>
  <sheetFormatPr baseColWidth="10" defaultRowHeight="16" x14ac:dyDescent="0.2"/>
  <cols>
    <col min="1" max="1" width="23.83203125" customWidth="1"/>
    <col min="2" max="3" width="13.6640625" customWidth="1"/>
  </cols>
  <sheetData>
    <row r="1" spans="1:12" x14ac:dyDescent="0.2">
      <c r="A1" t="s">
        <v>0</v>
      </c>
      <c r="B1" t="s">
        <v>10</v>
      </c>
      <c r="C1" t="s">
        <v>24</v>
      </c>
      <c r="D1" t="s">
        <v>1</v>
      </c>
      <c r="E1" t="s">
        <v>31</v>
      </c>
      <c r="F1" t="s">
        <v>2</v>
      </c>
      <c r="G1" t="s">
        <v>3</v>
      </c>
      <c r="H1" t="s">
        <v>4</v>
      </c>
      <c r="I1" t="s">
        <v>9</v>
      </c>
      <c r="J1" t="s">
        <v>14</v>
      </c>
      <c r="K1" t="s">
        <v>23</v>
      </c>
      <c r="L1" t="s">
        <v>25</v>
      </c>
    </row>
    <row r="2" spans="1:12" x14ac:dyDescent="0.2">
      <c r="A2" t="s">
        <v>13</v>
      </c>
      <c r="B2" t="s">
        <v>11</v>
      </c>
      <c r="C2">
        <v>1991</v>
      </c>
      <c r="D2" t="s">
        <v>5</v>
      </c>
      <c r="E2" t="s">
        <v>5</v>
      </c>
      <c r="F2" t="s">
        <v>6</v>
      </c>
      <c r="G2" t="s">
        <v>8</v>
      </c>
      <c r="H2">
        <v>334</v>
      </c>
      <c r="I2">
        <f>(0.2)^2*90</f>
        <v>3.6000000000000005</v>
      </c>
      <c r="J2">
        <v>5</v>
      </c>
      <c r="K2">
        <f>(H2/I2)</f>
        <v>92.777777777777757</v>
      </c>
    </row>
    <row r="3" spans="1:12" x14ac:dyDescent="0.2">
      <c r="A3" t="s">
        <v>13</v>
      </c>
      <c r="B3" t="s">
        <v>11</v>
      </c>
      <c r="C3">
        <v>1991</v>
      </c>
      <c r="D3" t="s">
        <v>5</v>
      </c>
      <c r="E3" t="s">
        <v>5</v>
      </c>
      <c r="F3" t="s">
        <v>6</v>
      </c>
      <c r="G3" t="s">
        <v>8</v>
      </c>
      <c r="H3">
        <v>17</v>
      </c>
      <c r="I3">
        <f>(0.2)^2*83</f>
        <v>3.3200000000000007</v>
      </c>
      <c r="J3">
        <v>12</v>
      </c>
      <c r="K3">
        <f t="shared" ref="K3:K16" si="0">(H3/I3)</f>
        <v>5.1204819277108422</v>
      </c>
    </row>
    <row r="4" spans="1:12" x14ac:dyDescent="0.2">
      <c r="A4" t="s">
        <v>13</v>
      </c>
      <c r="B4" t="s">
        <v>11</v>
      </c>
      <c r="C4">
        <v>1992</v>
      </c>
      <c r="D4" t="s">
        <v>5</v>
      </c>
      <c r="E4" t="s">
        <v>5</v>
      </c>
      <c r="F4" t="s">
        <v>6</v>
      </c>
      <c r="G4" t="s">
        <v>8</v>
      </c>
      <c r="H4">
        <v>279</v>
      </c>
      <c r="I4">
        <f>(0.2)^2*90</f>
        <v>3.6000000000000005</v>
      </c>
      <c r="J4">
        <v>5</v>
      </c>
      <c r="K4">
        <f t="shared" si="0"/>
        <v>77.499999999999986</v>
      </c>
    </row>
    <row r="5" spans="1:12" x14ac:dyDescent="0.2">
      <c r="A5" t="s">
        <v>13</v>
      </c>
      <c r="B5" t="s">
        <v>11</v>
      </c>
      <c r="C5">
        <v>1992</v>
      </c>
      <c r="D5" t="s">
        <v>5</v>
      </c>
      <c r="E5" t="s">
        <v>5</v>
      </c>
      <c r="F5" t="s">
        <v>6</v>
      </c>
      <c r="G5" t="s">
        <v>8</v>
      </c>
      <c r="H5">
        <v>100</v>
      </c>
      <c r="I5">
        <f>(0.2)^2*89</f>
        <v>3.5600000000000005</v>
      </c>
      <c r="J5">
        <v>12</v>
      </c>
      <c r="K5">
        <f t="shared" si="0"/>
        <v>28.089887640449433</v>
      </c>
    </row>
    <row r="6" spans="1:12" x14ac:dyDescent="0.2">
      <c r="A6" t="s">
        <v>13</v>
      </c>
      <c r="B6" t="s">
        <v>11</v>
      </c>
      <c r="C6">
        <v>1993</v>
      </c>
      <c r="D6" t="s">
        <v>5</v>
      </c>
      <c r="E6" t="s">
        <v>5</v>
      </c>
      <c r="F6" t="s">
        <v>6</v>
      </c>
      <c r="G6" t="s">
        <v>8</v>
      </c>
      <c r="H6">
        <v>252</v>
      </c>
      <c r="I6">
        <f>(0.2)^2*90</f>
        <v>3.6000000000000005</v>
      </c>
      <c r="J6">
        <v>5</v>
      </c>
      <c r="K6">
        <f t="shared" si="0"/>
        <v>69.999999999999986</v>
      </c>
    </row>
    <row r="7" spans="1:12" x14ac:dyDescent="0.2">
      <c r="A7" t="s">
        <v>13</v>
      </c>
      <c r="B7" t="s">
        <v>11</v>
      </c>
      <c r="C7">
        <v>1993</v>
      </c>
      <c r="D7" t="s">
        <v>5</v>
      </c>
      <c r="E7" t="s">
        <v>5</v>
      </c>
      <c r="F7" t="s">
        <v>6</v>
      </c>
      <c r="G7" t="s">
        <v>8</v>
      </c>
      <c r="H7">
        <v>88</v>
      </c>
      <c r="I7">
        <f>(0.2)^2*75</f>
        <v>3.0000000000000004</v>
      </c>
      <c r="J7">
        <v>12</v>
      </c>
      <c r="K7">
        <f t="shared" si="0"/>
        <v>29.333333333333329</v>
      </c>
    </row>
    <row r="8" spans="1:12" x14ac:dyDescent="0.2">
      <c r="A8" t="s">
        <v>13</v>
      </c>
      <c r="B8" t="s">
        <v>11</v>
      </c>
      <c r="C8">
        <v>1994</v>
      </c>
      <c r="D8" t="s">
        <v>5</v>
      </c>
      <c r="E8" t="s">
        <v>5</v>
      </c>
      <c r="F8" t="s">
        <v>6</v>
      </c>
      <c r="G8" t="s">
        <v>8</v>
      </c>
      <c r="H8">
        <v>241</v>
      </c>
      <c r="I8">
        <f t="shared" ref="I8:I17" si="1">(0.2)^2*90</f>
        <v>3.6000000000000005</v>
      </c>
      <c r="J8">
        <v>5</v>
      </c>
      <c r="K8">
        <f t="shared" si="0"/>
        <v>66.944444444444429</v>
      </c>
    </row>
    <row r="9" spans="1:12" x14ac:dyDescent="0.2">
      <c r="A9" t="s">
        <v>13</v>
      </c>
      <c r="B9" t="s">
        <v>11</v>
      </c>
      <c r="C9">
        <v>1994</v>
      </c>
      <c r="D9" t="s">
        <v>5</v>
      </c>
      <c r="E9" t="s">
        <v>5</v>
      </c>
      <c r="F9" t="s">
        <v>6</v>
      </c>
      <c r="G9" t="s">
        <v>8</v>
      </c>
      <c r="H9">
        <v>94</v>
      </c>
      <c r="I9">
        <f t="shared" si="1"/>
        <v>3.6000000000000005</v>
      </c>
      <c r="J9">
        <v>12</v>
      </c>
      <c r="K9">
        <f t="shared" si="0"/>
        <v>26.111111111111107</v>
      </c>
    </row>
    <row r="10" spans="1:12" x14ac:dyDescent="0.2">
      <c r="A10" t="s">
        <v>13</v>
      </c>
      <c r="B10" t="s">
        <v>11</v>
      </c>
      <c r="C10">
        <v>1991</v>
      </c>
      <c r="D10" t="s">
        <v>32</v>
      </c>
      <c r="E10" t="s">
        <v>12</v>
      </c>
      <c r="F10" t="s">
        <v>7</v>
      </c>
      <c r="G10" t="s">
        <v>8</v>
      </c>
      <c r="H10">
        <v>1</v>
      </c>
      <c r="I10">
        <f>(0.2)^2*90</f>
        <v>3.6000000000000005</v>
      </c>
      <c r="J10">
        <v>5</v>
      </c>
      <c r="K10">
        <f t="shared" si="0"/>
        <v>0.27777777777777773</v>
      </c>
    </row>
    <row r="11" spans="1:12" x14ac:dyDescent="0.2">
      <c r="A11" t="s">
        <v>13</v>
      </c>
      <c r="B11" t="s">
        <v>11</v>
      </c>
      <c r="C11">
        <v>1991</v>
      </c>
      <c r="D11" t="s">
        <v>32</v>
      </c>
      <c r="E11" t="s">
        <v>12</v>
      </c>
      <c r="F11" t="s">
        <v>7</v>
      </c>
      <c r="G11" t="s">
        <v>8</v>
      </c>
      <c r="H11">
        <v>0</v>
      </c>
      <c r="I11">
        <f>(0.2)^2*83</f>
        <v>3.3200000000000007</v>
      </c>
      <c r="J11">
        <v>12</v>
      </c>
      <c r="K11">
        <f t="shared" si="0"/>
        <v>0</v>
      </c>
    </row>
    <row r="12" spans="1:12" x14ac:dyDescent="0.2">
      <c r="A12" t="s">
        <v>13</v>
      </c>
      <c r="B12" t="s">
        <v>11</v>
      </c>
      <c r="C12">
        <v>1992</v>
      </c>
      <c r="D12" t="s">
        <v>32</v>
      </c>
      <c r="E12" t="s">
        <v>12</v>
      </c>
      <c r="F12" t="s">
        <v>7</v>
      </c>
      <c r="G12" t="s">
        <v>8</v>
      </c>
      <c r="H12">
        <v>0</v>
      </c>
      <c r="I12">
        <f>(0.2)^2*90</f>
        <v>3.6000000000000005</v>
      </c>
      <c r="J12">
        <v>5</v>
      </c>
      <c r="K12">
        <f t="shared" si="0"/>
        <v>0</v>
      </c>
    </row>
    <row r="13" spans="1:12" x14ac:dyDescent="0.2">
      <c r="A13" t="s">
        <v>13</v>
      </c>
      <c r="B13" t="s">
        <v>11</v>
      </c>
      <c r="C13">
        <v>1992</v>
      </c>
      <c r="D13" t="s">
        <v>32</v>
      </c>
      <c r="E13" t="s">
        <v>12</v>
      </c>
      <c r="F13" t="s">
        <v>7</v>
      </c>
      <c r="G13" t="s">
        <v>8</v>
      </c>
      <c r="H13">
        <v>0</v>
      </c>
      <c r="I13">
        <f>(0.2)^2*89</f>
        <v>3.5600000000000005</v>
      </c>
      <c r="J13">
        <v>12</v>
      </c>
      <c r="K13">
        <f t="shared" si="0"/>
        <v>0</v>
      </c>
    </row>
    <row r="14" spans="1:12" x14ac:dyDescent="0.2">
      <c r="A14" t="s">
        <v>13</v>
      </c>
      <c r="B14" t="s">
        <v>11</v>
      </c>
      <c r="C14">
        <v>1993</v>
      </c>
      <c r="D14" t="s">
        <v>32</v>
      </c>
      <c r="E14" t="s">
        <v>12</v>
      </c>
      <c r="F14" t="s">
        <v>7</v>
      </c>
      <c r="G14" t="s">
        <v>8</v>
      </c>
      <c r="H14">
        <v>0</v>
      </c>
      <c r="I14">
        <f>(0.2)^2*90</f>
        <v>3.6000000000000005</v>
      </c>
      <c r="J14">
        <v>5</v>
      </c>
      <c r="K14">
        <f t="shared" si="0"/>
        <v>0</v>
      </c>
    </row>
    <row r="15" spans="1:12" x14ac:dyDescent="0.2">
      <c r="A15" t="s">
        <v>13</v>
      </c>
      <c r="B15" t="s">
        <v>11</v>
      </c>
      <c r="C15">
        <v>1993</v>
      </c>
      <c r="D15" t="s">
        <v>32</v>
      </c>
      <c r="E15" t="s">
        <v>12</v>
      </c>
      <c r="F15" t="s">
        <v>7</v>
      </c>
      <c r="G15" t="s">
        <v>8</v>
      </c>
      <c r="H15">
        <v>0</v>
      </c>
      <c r="I15">
        <f>(0.2)^2*75</f>
        <v>3.0000000000000004</v>
      </c>
      <c r="J15">
        <v>12</v>
      </c>
      <c r="K15">
        <f t="shared" si="0"/>
        <v>0</v>
      </c>
    </row>
    <row r="16" spans="1:12" x14ac:dyDescent="0.2">
      <c r="A16" t="s">
        <v>13</v>
      </c>
      <c r="B16" t="s">
        <v>11</v>
      </c>
      <c r="C16">
        <v>1994</v>
      </c>
      <c r="D16" t="s">
        <v>32</v>
      </c>
      <c r="E16" t="s">
        <v>12</v>
      </c>
      <c r="F16" t="s">
        <v>7</v>
      </c>
      <c r="G16" t="s">
        <v>8</v>
      </c>
      <c r="H16">
        <v>0</v>
      </c>
      <c r="I16">
        <f t="shared" si="1"/>
        <v>3.6000000000000005</v>
      </c>
      <c r="J16">
        <v>5</v>
      </c>
      <c r="K16">
        <f t="shared" si="0"/>
        <v>0</v>
      </c>
    </row>
    <row r="17" spans="1:11" x14ac:dyDescent="0.2">
      <c r="A17" t="s">
        <v>13</v>
      </c>
      <c r="B17" t="s">
        <v>11</v>
      </c>
      <c r="C17">
        <v>1994</v>
      </c>
      <c r="D17" t="s">
        <v>32</v>
      </c>
      <c r="E17" t="s">
        <v>12</v>
      </c>
      <c r="F17" t="s">
        <v>7</v>
      </c>
      <c r="G17" t="s">
        <v>8</v>
      </c>
      <c r="H17">
        <v>0</v>
      </c>
      <c r="I17">
        <f t="shared" si="1"/>
        <v>3.6000000000000005</v>
      </c>
      <c r="J17">
        <v>12</v>
      </c>
      <c r="K17">
        <f t="shared" ref="K17" si="2">(H17/I17)</f>
        <v>0</v>
      </c>
    </row>
    <row r="18" spans="1:11" x14ac:dyDescent="0.2">
      <c r="A18" t="s">
        <v>16</v>
      </c>
      <c r="B18" t="s">
        <v>17</v>
      </c>
      <c r="C18">
        <v>1981</v>
      </c>
      <c r="D18" t="s">
        <v>5</v>
      </c>
      <c r="E18" t="s">
        <v>5</v>
      </c>
      <c r="F18" t="s">
        <v>6</v>
      </c>
      <c r="G18" t="s">
        <v>8</v>
      </c>
      <c r="H18">
        <v>7.8</v>
      </c>
      <c r="I18">
        <v>0.03</v>
      </c>
      <c r="J18">
        <v>6</v>
      </c>
      <c r="K18">
        <f t="shared" ref="K18:K49" si="3">(H18/I18)</f>
        <v>260</v>
      </c>
    </row>
    <row r="19" spans="1:11" x14ac:dyDescent="0.2">
      <c r="A19" t="s">
        <v>16</v>
      </c>
      <c r="B19" t="s">
        <v>17</v>
      </c>
      <c r="C19">
        <v>1981</v>
      </c>
      <c r="D19" t="s">
        <v>5</v>
      </c>
      <c r="E19" t="s">
        <v>5</v>
      </c>
      <c r="F19" t="s">
        <v>6</v>
      </c>
      <c r="G19" t="s">
        <v>8</v>
      </c>
      <c r="H19">
        <v>12</v>
      </c>
      <c r="I19">
        <v>0.03</v>
      </c>
      <c r="J19">
        <v>6</v>
      </c>
      <c r="K19">
        <f t="shared" si="3"/>
        <v>400</v>
      </c>
    </row>
    <row r="20" spans="1:11" x14ac:dyDescent="0.2">
      <c r="A20" t="s">
        <v>16</v>
      </c>
      <c r="B20" t="s">
        <v>17</v>
      </c>
      <c r="C20">
        <v>1981</v>
      </c>
      <c r="D20" t="s">
        <v>5</v>
      </c>
      <c r="E20" t="s">
        <v>5</v>
      </c>
      <c r="F20" t="s">
        <v>6</v>
      </c>
      <c r="G20" t="s">
        <v>8</v>
      </c>
      <c r="H20">
        <v>14</v>
      </c>
      <c r="I20">
        <v>0.03</v>
      </c>
      <c r="J20">
        <v>12</v>
      </c>
      <c r="K20">
        <f t="shared" si="3"/>
        <v>466.66666666666669</v>
      </c>
    </row>
    <row r="21" spans="1:11" x14ac:dyDescent="0.2">
      <c r="A21" t="s">
        <v>16</v>
      </c>
      <c r="B21" t="s">
        <v>18</v>
      </c>
      <c r="C21">
        <v>1981</v>
      </c>
      <c r="D21" t="s">
        <v>5</v>
      </c>
      <c r="E21" t="s">
        <v>5</v>
      </c>
      <c r="F21" t="s">
        <v>6</v>
      </c>
      <c r="G21" t="s">
        <v>8</v>
      </c>
      <c r="H21">
        <v>22</v>
      </c>
      <c r="I21">
        <v>0.03</v>
      </c>
      <c r="J21">
        <v>6</v>
      </c>
      <c r="K21">
        <f t="shared" si="3"/>
        <v>733.33333333333337</v>
      </c>
    </row>
    <row r="22" spans="1:11" x14ac:dyDescent="0.2">
      <c r="A22" t="s">
        <v>16</v>
      </c>
      <c r="B22" t="s">
        <v>18</v>
      </c>
      <c r="C22">
        <v>1981</v>
      </c>
      <c r="D22" t="s">
        <v>5</v>
      </c>
      <c r="E22" t="s">
        <v>5</v>
      </c>
      <c r="F22" t="s">
        <v>6</v>
      </c>
      <c r="G22" t="s">
        <v>8</v>
      </c>
      <c r="H22">
        <v>24</v>
      </c>
      <c r="I22">
        <v>0.03</v>
      </c>
      <c r="J22">
        <v>6</v>
      </c>
      <c r="K22">
        <f t="shared" si="3"/>
        <v>800</v>
      </c>
    </row>
    <row r="23" spans="1:11" x14ac:dyDescent="0.2">
      <c r="A23" t="s">
        <v>16</v>
      </c>
      <c r="B23" t="s">
        <v>18</v>
      </c>
      <c r="C23">
        <v>1981</v>
      </c>
      <c r="D23" t="s">
        <v>5</v>
      </c>
      <c r="E23" t="s">
        <v>5</v>
      </c>
      <c r="F23" t="s">
        <v>6</v>
      </c>
      <c r="G23" t="s">
        <v>8</v>
      </c>
      <c r="H23">
        <v>16</v>
      </c>
      <c r="I23">
        <v>0.03</v>
      </c>
      <c r="J23">
        <v>12</v>
      </c>
      <c r="K23">
        <f t="shared" si="3"/>
        <v>533.33333333333337</v>
      </c>
    </row>
    <row r="24" spans="1:11" x14ac:dyDescent="0.2">
      <c r="A24" t="s">
        <v>16</v>
      </c>
      <c r="B24" t="s">
        <v>19</v>
      </c>
      <c r="C24">
        <v>1981</v>
      </c>
      <c r="D24" t="s">
        <v>5</v>
      </c>
      <c r="E24" t="s">
        <v>5</v>
      </c>
      <c r="F24" t="s">
        <v>6</v>
      </c>
      <c r="G24" t="s">
        <v>8</v>
      </c>
      <c r="H24">
        <v>1.8</v>
      </c>
      <c r="I24">
        <v>0.03</v>
      </c>
      <c r="J24">
        <v>6</v>
      </c>
      <c r="K24">
        <f t="shared" si="3"/>
        <v>60.000000000000007</v>
      </c>
    </row>
    <row r="25" spans="1:11" x14ac:dyDescent="0.2">
      <c r="A25" t="s">
        <v>16</v>
      </c>
      <c r="B25" t="s">
        <v>19</v>
      </c>
      <c r="C25">
        <v>1981</v>
      </c>
      <c r="D25" t="s">
        <v>5</v>
      </c>
      <c r="E25" t="s">
        <v>5</v>
      </c>
      <c r="F25" t="s">
        <v>6</v>
      </c>
      <c r="G25" t="s">
        <v>8</v>
      </c>
      <c r="H25">
        <v>3.7</v>
      </c>
      <c r="I25">
        <v>0.03</v>
      </c>
      <c r="J25">
        <v>6</v>
      </c>
      <c r="K25">
        <f t="shared" si="3"/>
        <v>123.33333333333334</v>
      </c>
    </row>
    <row r="26" spans="1:11" x14ac:dyDescent="0.2">
      <c r="A26" t="s">
        <v>16</v>
      </c>
      <c r="B26" t="s">
        <v>19</v>
      </c>
      <c r="C26">
        <v>1981</v>
      </c>
      <c r="D26" t="s">
        <v>5</v>
      </c>
      <c r="E26" t="s">
        <v>5</v>
      </c>
      <c r="F26" t="s">
        <v>6</v>
      </c>
      <c r="G26" t="s">
        <v>8</v>
      </c>
      <c r="H26">
        <v>2.2000000000000002</v>
      </c>
      <c r="I26">
        <v>0.03</v>
      </c>
      <c r="J26">
        <v>12</v>
      </c>
      <c r="K26">
        <f t="shared" si="3"/>
        <v>73.333333333333343</v>
      </c>
    </row>
    <row r="27" spans="1:11" x14ac:dyDescent="0.2">
      <c r="A27" t="s">
        <v>16</v>
      </c>
      <c r="B27" t="s">
        <v>17</v>
      </c>
      <c r="C27">
        <v>1981</v>
      </c>
      <c r="D27" t="s">
        <v>32</v>
      </c>
      <c r="E27" t="s">
        <v>12</v>
      </c>
      <c r="F27" t="s">
        <v>20</v>
      </c>
      <c r="G27" t="s">
        <v>8</v>
      </c>
      <c r="H27">
        <v>0</v>
      </c>
      <c r="I27">
        <v>0.03</v>
      </c>
      <c r="J27">
        <v>6</v>
      </c>
      <c r="K27">
        <f t="shared" si="3"/>
        <v>0</v>
      </c>
    </row>
    <row r="28" spans="1:11" x14ac:dyDescent="0.2">
      <c r="A28" t="s">
        <v>16</v>
      </c>
      <c r="B28" t="s">
        <v>17</v>
      </c>
      <c r="C28">
        <v>1981</v>
      </c>
      <c r="D28" t="s">
        <v>32</v>
      </c>
      <c r="E28" t="s">
        <v>12</v>
      </c>
      <c r="F28" t="s">
        <v>20</v>
      </c>
      <c r="G28" t="s">
        <v>8</v>
      </c>
      <c r="H28">
        <v>0</v>
      </c>
      <c r="I28">
        <v>0.03</v>
      </c>
      <c r="J28">
        <v>6</v>
      </c>
      <c r="K28">
        <f t="shared" si="3"/>
        <v>0</v>
      </c>
    </row>
    <row r="29" spans="1:11" x14ac:dyDescent="0.2">
      <c r="A29" t="s">
        <v>16</v>
      </c>
      <c r="B29" t="s">
        <v>17</v>
      </c>
      <c r="C29">
        <v>1981</v>
      </c>
      <c r="D29" t="s">
        <v>32</v>
      </c>
      <c r="E29" t="s">
        <v>12</v>
      </c>
      <c r="F29" t="s">
        <v>20</v>
      </c>
      <c r="G29" t="s">
        <v>8</v>
      </c>
      <c r="H29">
        <v>0</v>
      </c>
      <c r="I29">
        <v>0.03</v>
      </c>
      <c r="J29">
        <v>12</v>
      </c>
      <c r="K29">
        <f t="shared" si="3"/>
        <v>0</v>
      </c>
    </row>
    <row r="30" spans="1:11" x14ac:dyDescent="0.2">
      <c r="A30" t="s">
        <v>16</v>
      </c>
      <c r="B30" t="s">
        <v>18</v>
      </c>
      <c r="C30">
        <v>1981</v>
      </c>
      <c r="D30" t="s">
        <v>32</v>
      </c>
      <c r="E30" t="s">
        <v>12</v>
      </c>
      <c r="F30" t="s">
        <v>20</v>
      </c>
      <c r="G30" t="s">
        <v>8</v>
      </c>
      <c r="H30">
        <v>0.4</v>
      </c>
      <c r="I30">
        <v>0.03</v>
      </c>
      <c r="J30">
        <v>6</v>
      </c>
      <c r="K30">
        <f t="shared" si="3"/>
        <v>13.333333333333334</v>
      </c>
    </row>
    <row r="31" spans="1:11" x14ac:dyDescent="0.2">
      <c r="A31" t="s">
        <v>16</v>
      </c>
      <c r="B31" t="s">
        <v>18</v>
      </c>
      <c r="C31">
        <v>1981</v>
      </c>
      <c r="D31" t="s">
        <v>32</v>
      </c>
      <c r="E31" t="s">
        <v>12</v>
      </c>
      <c r="F31" t="s">
        <v>20</v>
      </c>
      <c r="G31" t="s">
        <v>8</v>
      </c>
      <c r="H31">
        <v>0</v>
      </c>
      <c r="I31">
        <v>0.03</v>
      </c>
      <c r="J31">
        <v>6</v>
      </c>
      <c r="K31">
        <f t="shared" si="3"/>
        <v>0</v>
      </c>
    </row>
    <row r="32" spans="1:11" x14ac:dyDescent="0.2">
      <c r="A32" t="s">
        <v>16</v>
      </c>
      <c r="B32" t="s">
        <v>18</v>
      </c>
      <c r="C32">
        <v>1981</v>
      </c>
      <c r="D32" t="s">
        <v>32</v>
      </c>
      <c r="E32" t="s">
        <v>12</v>
      </c>
      <c r="F32" t="s">
        <v>20</v>
      </c>
      <c r="G32" t="s">
        <v>8</v>
      </c>
      <c r="H32">
        <v>0</v>
      </c>
      <c r="I32">
        <v>0.03</v>
      </c>
      <c r="J32">
        <v>12</v>
      </c>
      <c r="K32">
        <f t="shared" si="3"/>
        <v>0</v>
      </c>
    </row>
    <row r="33" spans="1:11" x14ac:dyDescent="0.2">
      <c r="A33" t="s">
        <v>16</v>
      </c>
      <c r="B33" t="s">
        <v>19</v>
      </c>
      <c r="C33">
        <v>1981</v>
      </c>
      <c r="D33" t="s">
        <v>32</v>
      </c>
      <c r="E33" t="s">
        <v>12</v>
      </c>
      <c r="F33" t="s">
        <v>20</v>
      </c>
      <c r="G33" t="s">
        <v>8</v>
      </c>
      <c r="H33">
        <v>0</v>
      </c>
      <c r="I33">
        <v>0.03</v>
      </c>
      <c r="J33">
        <v>6</v>
      </c>
      <c r="K33">
        <f t="shared" si="3"/>
        <v>0</v>
      </c>
    </row>
    <row r="34" spans="1:11" x14ac:dyDescent="0.2">
      <c r="A34" t="s">
        <v>16</v>
      </c>
      <c r="B34" t="s">
        <v>19</v>
      </c>
      <c r="C34">
        <v>1981</v>
      </c>
      <c r="D34" t="s">
        <v>32</v>
      </c>
      <c r="E34" t="s">
        <v>12</v>
      </c>
      <c r="F34" t="s">
        <v>20</v>
      </c>
      <c r="G34" t="s">
        <v>8</v>
      </c>
      <c r="H34">
        <v>0</v>
      </c>
      <c r="I34">
        <v>0.03</v>
      </c>
      <c r="J34">
        <v>6</v>
      </c>
      <c r="K34">
        <f t="shared" si="3"/>
        <v>0</v>
      </c>
    </row>
    <row r="35" spans="1:11" x14ac:dyDescent="0.2">
      <c r="A35" t="s">
        <v>16</v>
      </c>
      <c r="B35" t="s">
        <v>19</v>
      </c>
      <c r="C35">
        <v>1981</v>
      </c>
      <c r="D35" t="s">
        <v>32</v>
      </c>
      <c r="E35" t="s">
        <v>12</v>
      </c>
      <c r="F35" t="s">
        <v>20</v>
      </c>
      <c r="G35" t="s">
        <v>8</v>
      </c>
      <c r="H35">
        <v>0</v>
      </c>
      <c r="I35">
        <v>0.03</v>
      </c>
      <c r="J35">
        <v>12</v>
      </c>
      <c r="K35">
        <f t="shared" si="3"/>
        <v>0</v>
      </c>
    </row>
    <row r="36" spans="1:11" x14ac:dyDescent="0.2">
      <c r="A36" t="s">
        <v>16</v>
      </c>
      <c r="B36" t="s">
        <v>17</v>
      </c>
      <c r="C36">
        <v>1981</v>
      </c>
      <c r="D36" t="s">
        <v>32</v>
      </c>
      <c r="E36" t="s">
        <v>12</v>
      </c>
      <c r="F36" t="s">
        <v>21</v>
      </c>
      <c r="G36" t="s">
        <v>8</v>
      </c>
      <c r="H36">
        <v>0</v>
      </c>
      <c r="I36">
        <v>0.03</v>
      </c>
      <c r="J36">
        <v>6</v>
      </c>
      <c r="K36">
        <f t="shared" si="3"/>
        <v>0</v>
      </c>
    </row>
    <row r="37" spans="1:11" x14ac:dyDescent="0.2">
      <c r="A37" t="s">
        <v>16</v>
      </c>
      <c r="B37" t="s">
        <v>17</v>
      </c>
      <c r="C37">
        <v>1981</v>
      </c>
      <c r="D37" t="s">
        <v>32</v>
      </c>
      <c r="E37" t="s">
        <v>12</v>
      </c>
      <c r="F37" t="s">
        <v>21</v>
      </c>
      <c r="G37" t="s">
        <v>8</v>
      </c>
      <c r="H37">
        <v>0</v>
      </c>
      <c r="I37">
        <v>0.03</v>
      </c>
      <c r="J37">
        <v>6</v>
      </c>
      <c r="K37">
        <f t="shared" si="3"/>
        <v>0</v>
      </c>
    </row>
    <row r="38" spans="1:11" x14ac:dyDescent="0.2">
      <c r="A38" t="s">
        <v>16</v>
      </c>
      <c r="B38" t="s">
        <v>17</v>
      </c>
      <c r="C38">
        <v>1981</v>
      </c>
      <c r="D38" t="s">
        <v>32</v>
      </c>
      <c r="E38" t="s">
        <v>12</v>
      </c>
      <c r="F38" t="s">
        <v>21</v>
      </c>
      <c r="G38" t="s">
        <v>8</v>
      </c>
      <c r="H38">
        <v>0</v>
      </c>
      <c r="I38">
        <v>0.03</v>
      </c>
      <c r="J38">
        <v>12</v>
      </c>
      <c r="K38">
        <f t="shared" si="3"/>
        <v>0</v>
      </c>
    </row>
    <row r="39" spans="1:11" x14ac:dyDescent="0.2">
      <c r="A39" t="s">
        <v>16</v>
      </c>
      <c r="B39" t="s">
        <v>18</v>
      </c>
      <c r="C39">
        <v>1981</v>
      </c>
      <c r="D39" t="s">
        <v>32</v>
      </c>
      <c r="E39" t="s">
        <v>12</v>
      </c>
      <c r="F39" t="s">
        <v>21</v>
      </c>
      <c r="G39" t="s">
        <v>8</v>
      </c>
      <c r="H39">
        <v>0</v>
      </c>
      <c r="I39">
        <v>0.03</v>
      </c>
      <c r="J39">
        <v>6</v>
      </c>
      <c r="K39">
        <f t="shared" si="3"/>
        <v>0</v>
      </c>
    </row>
    <row r="40" spans="1:11" x14ac:dyDescent="0.2">
      <c r="A40" t="s">
        <v>16</v>
      </c>
      <c r="B40" t="s">
        <v>18</v>
      </c>
      <c r="C40">
        <v>1981</v>
      </c>
      <c r="D40" t="s">
        <v>32</v>
      </c>
      <c r="E40" t="s">
        <v>12</v>
      </c>
      <c r="F40" t="s">
        <v>21</v>
      </c>
      <c r="G40" t="s">
        <v>8</v>
      </c>
      <c r="H40">
        <v>0</v>
      </c>
      <c r="I40">
        <v>0.03</v>
      </c>
      <c r="J40">
        <v>6</v>
      </c>
      <c r="K40">
        <f t="shared" si="3"/>
        <v>0</v>
      </c>
    </row>
    <row r="41" spans="1:11" x14ac:dyDescent="0.2">
      <c r="A41" t="s">
        <v>16</v>
      </c>
      <c r="B41" t="s">
        <v>18</v>
      </c>
      <c r="C41">
        <v>1981</v>
      </c>
      <c r="D41" t="s">
        <v>32</v>
      </c>
      <c r="E41" t="s">
        <v>12</v>
      </c>
      <c r="F41" t="s">
        <v>21</v>
      </c>
      <c r="G41" t="s">
        <v>8</v>
      </c>
      <c r="H41">
        <v>0.2</v>
      </c>
      <c r="I41">
        <v>0.03</v>
      </c>
      <c r="J41">
        <v>12</v>
      </c>
      <c r="K41">
        <f t="shared" si="3"/>
        <v>6.666666666666667</v>
      </c>
    </row>
    <row r="42" spans="1:11" x14ac:dyDescent="0.2">
      <c r="A42" t="s">
        <v>16</v>
      </c>
      <c r="B42" t="s">
        <v>19</v>
      </c>
      <c r="C42">
        <v>1981</v>
      </c>
      <c r="D42" t="s">
        <v>32</v>
      </c>
      <c r="E42" t="s">
        <v>12</v>
      </c>
      <c r="F42" t="s">
        <v>21</v>
      </c>
      <c r="G42" t="s">
        <v>8</v>
      </c>
      <c r="H42">
        <v>0</v>
      </c>
      <c r="I42">
        <v>0.03</v>
      </c>
      <c r="J42">
        <v>6</v>
      </c>
      <c r="K42">
        <f t="shared" si="3"/>
        <v>0</v>
      </c>
    </row>
    <row r="43" spans="1:11" x14ac:dyDescent="0.2">
      <c r="A43" t="s">
        <v>16</v>
      </c>
      <c r="B43" t="s">
        <v>19</v>
      </c>
      <c r="C43">
        <v>1981</v>
      </c>
      <c r="D43" t="s">
        <v>32</v>
      </c>
      <c r="E43" t="s">
        <v>12</v>
      </c>
      <c r="F43" t="s">
        <v>21</v>
      </c>
      <c r="G43" t="s">
        <v>8</v>
      </c>
      <c r="H43">
        <v>0</v>
      </c>
      <c r="I43">
        <v>0.03</v>
      </c>
      <c r="J43">
        <v>6</v>
      </c>
      <c r="K43">
        <f t="shared" si="3"/>
        <v>0</v>
      </c>
    </row>
    <row r="44" spans="1:11" x14ac:dyDescent="0.2">
      <c r="A44" t="s">
        <v>16</v>
      </c>
      <c r="B44" t="s">
        <v>19</v>
      </c>
      <c r="C44">
        <v>1981</v>
      </c>
      <c r="D44" t="s">
        <v>32</v>
      </c>
      <c r="E44" t="s">
        <v>12</v>
      </c>
      <c r="F44" t="s">
        <v>21</v>
      </c>
      <c r="G44" t="s">
        <v>8</v>
      </c>
      <c r="H44">
        <v>0</v>
      </c>
      <c r="I44">
        <v>0.03</v>
      </c>
      <c r="J44">
        <v>12</v>
      </c>
      <c r="K44">
        <f t="shared" si="3"/>
        <v>0</v>
      </c>
    </row>
    <row r="45" spans="1:11" x14ac:dyDescent="0.2">
      <c r="A45" t="s">
        <v>16</v>
      </c>
      <c r="B45" t="s">
        <v>17</v>
      </c>
      <c r="C45">
        <v>1981</v>
      </c>
      <c r="D45" t="s">
        <v>32</v>
      </c>
      <c r="E45" t="s">
        <v>12</v>
      </c>
      <c r="F45" t="s">
        <v>22</v>
      </c>
      <c r="G45" t="s">
        <v>8</v>
      </c>
      <c r="H45">
        <v>0</v>
      </c>
      <c r="I45">
        <v>0.03</v>
      </c>
      <c r="J45">
        <v>6</v>
      </c>
      <c r="K45">
        <f t="shared" si="3"/>
        <v>0</v>
      </c>
    </row>
    <row r="46" spans="1:11" x14ac:dyDescent="0.2">
      <c r="A46" t="s">
        <v>16</v>
      </c>
      <c r="B46" t="s">
        <v>17</v>
      </c>
      <c r="C46">
        <v>1981</v>
      </c>
      <c r="D46" t="s">
        <v>32</v>
      </c>
      <c r="E46" t="s">
        <v>12</v>
      </c>
      <c r="F46" t="s">
        <v>22</v>
      </c>
      <c r="G46" t="s">
        <v>8</v>
      </c>
      <c r="H46">
        <v>0</v>
      </c>
      <c r="I46">
        <v>0.03</v>
      </c>
      <c r="J46">
        <v>6</v>
      </c>
      <c r="K46">
        <f t="shared" si="3"/>
        <v>0</v>
      </c>
    </row>
    <row r="47" spans="1:11" x14ac:dyDescent="0.2">
      <c r="A47" t="s">
        <v>16</v>
      </c>
      <c r="B47" t="s">
        <v>17</v>
      </c>
      <c r="C47">
        <v>1981</v>
      </c>
      <c r="D47" t="s">
        <v>32</v>
      </c>
      <c r="E47" t="s">
        <v>12</v>
      </c>
      <c r="F47" t="s">
        <v>22</v>
      </c>
      <c r="G47" t="s">
        <v>8</v>
      </c>
      <c r="H47">
        <v>0</v>
      </c>
      <c r="I47">
        <v>0.03</v>
      </c>
      <c r="J47">
        <v>12</v>
      </c>
      <c r="K47">
        <f t="shared" si="3"/>
        <v>0</v>
      </c>
    </row>
    <row r="48" spans="1:11" x14ac:dyDescent="0.2">
      <c r="A48" t="s">
        <v>16</v>
      </c>
      <c r="B48" t="s">
        <v>18</v>
      </c>
      <c r="C48">
        <v>1981</v>
      </c>
      <c r="D48" t="s">
        <v>32</v>
      </c>
      <c r="E48" t="s">
        <v>12</v>
      </c>
      <c r="F48" t="s">
        <v>22</v>
      </c>
      <c r="G48" t="s">
        <v>8</v>
      </c>
      <c r="H48">
        <v>0</v>
      </c>
      <c r="I48">
        <v>0.03</v>
      </c>
      <c r="J48">
        <v>6</v>
      </c>
      <c r="K48">
        <f t="shared" si="3"/>
        <v>0</v>
      </c>
    </row>
    <row r="49" spans="1:12" x14ac:dyDescent="0.2">
      <c r="A49" t="s">
        <v>16</v>
      </c>
      <c r="B49" t="s">
        <v>18</v>
      </c>
      <c r="C49">
        <v>1981</v>
      </c>
      <c r="D49" t="s">
        <v>32</v>
      </c>
      <c r="E49" t="s">
        <v>12</v>
      </c>
      <c r="F49" t="s">
        <v>22</v>
      </c>
      <c r="G49" t="s">
        <v>8</v>
      </c>
      <c r="H49">
        <v>0.3</v>
      </c>
      <c r="I49">
        <v>0.03</v>
      </c>
      <c r="J49">
        <v>6</v>
      </c>
      <c r="K49">
        <f t="shared" si="3"/>
        <v>10</v>
      </c>
    </row>
    <row r="50" spans="1:12" x14ac:dyDescent="0.2">
      <c r="A50" t="s">
        <v>16</v>
      </c>
      <c r="B50" t="s">
        <v>18</v>
      </c>
      <c r="C50">
        <v>1981</v>
      </c>
      <c r="D50" t="s">
        <v>32</v>
      </c>
      <c r="E50" t="s">
        <v>12</v>
      </c>
      <c r="F50" t="s">
        <v>22</v>
      </c>
      <c r="G50" t="s">
        <v>8</v>
      </c>
      <c r="I50">
        <v>0.03</v>
      </c>
      <c r="J50">
        <v>12</v>
      </c>
      <c r="K50">
        <f t="shared" ref="K50:K53" si="4">(H50/I50)</f>
        <v>0</v>
      </c>
    </row>
    <row r="51" spans="1:12" x14ac:dyDescent="0.2">
      <c r="A51" t="s">
        <v>16</v>
      </c>
      <c r="B51" t="s">
        <v>19</v>
      </c>
      <c r="C51">
        <v>1981</v>
      </c>
      <c r="D51" t="s">
        <v>32</v>
      </c>
      <c r="E51" t="s">
        <v>12</v>
      </c>
      <c r="F51" t="s">
        <v>22</v>
      </c>
      <c r="G51" t="s">
        <v>8</v>
      </c>
      <c r="H51">
        <v>0</v>
      </c>
      <c r="I51">
        <v>0.03</v>
      </c>
      <c r="J51">
        <v>6</v>
      </c>
      <c r="K51">
        <f t="shared" si="4"/>
        <v>0</v>
      </c>
    </row>
    <row r="52" spans="1:12" x14ac:dyDescent="0.2">
      <c r="A52" t="s">
        <v>16</v>
      </c>
      <c r="B52" t="s">
        <v>19</v>
      </c>
      <c r="C52">
        <v>1981</v>
      </c>
      <c r="D52" t="s">
        <v>32</v>
      </c>
      <c r="E52" t="s">
        <v>12</v>
      </c>
      <c r="F52" t="s">
        <v>22</v>
      </c>
      <c r="G52" t="s">
        <v>8</v>
      </c>
      <c r="H52">
        <v>0</v>
      </c>
      <c r="I52">
        <v>0.03</v>
      </c>
      <c r="J52">
        <v>6</v>
      </c>
      <c r="K52">
        <f t="shared" si="4"/>
        <v>0</v>
      </c>
    </row>
    <row r="53" spans="1:12" x14ac:dyDescent="0.2">
      <c r="A53" t="s">
        <v>16</v>
      </c>
      <c r="B53" t="s">
        <v>19</v>
      </c>
      <c r="C53">
        <v>1981</v>
      </c>
      <c r="D53" t="s">
        <v>32</v>
      </c>
      <c r="E53" t="s">
        <v>12</v>
      </c>
      <c r="F53" t="s">
        <v>22</v>
      </c>
      <c r="G53" t="s">
        <v>8</v>
      </c>
      <c r="H53">
        <v>0.4</v>
      </c>
      <c r="I53">
        <v>0.03</v>
      </c>
      <c r="J53">
        <v>12</v>
      </c>
      <c r="K53">
        <f t="shared" si="4"/>
        <v>13.333333333333334</v>
      </c>
    </row>
    <row r="54" spans="1:12" x14ac:dyDescent="0.2">
      <c r="A54" t="s">
        <v>26</v>
      </c>
      <c r="B54" t="s">
        <v>27</v>
      </c>
      <c r="C54">
        <v>1985</v>
      </c>
      <c r="D54" t="s">
        <v>5</v>
      </c>
      <c r="E54" t="s">
        <v>5</v>
      </c>
      <c r="F54" t="s">
        <v>7</v>
      </c>
      <c r="G54" t="s">
        <v>15</v>
      </c>
      <c r="H54">
        <v>254</v>
      </c>
      <c r="I54">
        <f>1</f>
        <v>1</v>
      </c>
      <c r="J54">
        <v>24</v>
      </c>
      <c r="K54">
        <f>(H54/I54)/2</f>
        <v>127</v>
      </c>
      <c r="L54" t="s">
        <v>29</v>
      </c>
    </row>
    <row r="55" spans="1:12" x14ac:dyDescent="0.2">
      <c r="A55" t="s">
        <v>26</v>
      </c>
      <c r="B55" t="s">
        <v>28</v>
      </c>
      <c r="C55">
        <v>1985</v>
      </c>
      <c r="D55" t="s">
        <v>5</v>
      </c>
      <c r="E55" t="s">
        <v>5</v>
      </c>
      <c r="F55" t="s">
        <v>7</v>
      </c>
      <c r="G55" t="s">
        <v>15</v>
      </c>
      <c r="H55">
        <v>1056</v>
      </c>
      <c r="I55">
        <f>1</f>
        <v>1</v>
      </c>
      <c r="J55">
        <v>25</v>
      </c>
      <c r="K55">
        <f t="shared" ref="K55:K59" si="5">(H55/I55)/2</f>
        <v>528</v>
      </c>
      <c r="L55" t="s">
        <v>29</v>
      </c>
    </row>
    <row r="56" spans="1:12" x14ac:dyDescent="0.2">
      <c r="A56" t="s">
        <v>26</v>
      </c>
      <c r="B56" t="s">
        <v>30</v>
      </c>
      <c r="C56">
        <v>1985</v>
      </c>
      <c r="D56" t="s">
        <v>5</v>
      </c>
      <c r="E56" t="s">
        <v>5</v>
      </c>
      <c r="F56" t="s">
        <v>7</v>
      </c>
      <c r="G56" t="s">
        <v>15</v>
      </c>
      <c r="H56">
        <v>2797</v>
      </c>
      <c r="I56">
        <f>1</f>
        <v>1</v>
      </c>
      <c r="J56">
        <v>26</v>
      </c>
      <c r="K56">
        <f t="shared" si="5"/>
        <v>1398.5</v>
      </c>
      <c r="L56" t="s">
        <v>29</v>
      </c>
    </row>
    <row r="57" spans="1:12" x14ac:dyDescent="0.2">
      <c r="A57" t="s">
        <v>26</v>
      </c>
      <c r="B57" t="s">
        <v>27</v>
      </c>
      <c r="C57">
        <v>1985</v>
      </c>
      <c r="D57" t="s">
        <v>32</v>
      </c>
      <c r="E57" t="s">
        <v>12</v>
      </c>
      <c r="F57" t="s">
        <v>7</v>
      </c>
      <c r="G57" t="s">
        <v>15</v>
      </c>
      <c r="H57">
        <v>8</v>
      </c>
      <c r="I57">
        <f>1</f>
        <v>1</v>
      </c>
      <c r="J57">
        <v>27</v>
      </c>
      <c r="K57">
        <f t="shared" si="5"/>
        <v>4</v>
      </c>
      <c r="L57" t="s">
        <v>29</v>
      </c>
    </row>
    <row r="58" spans="1:12" x14ac:dyDescent="0.2">
      <c r="A58" t="s">
        <v>26</v>
      </c>
      <c r="B58" t="s">
        <v>28</v>
      </c>
      <c r="C58">
        <v>1985</v>
      </c>
      <c r="D58" t="s">
        <v>32</v>
      </c>
      <c r="E58" t="s">
        <v>12</v>
      </c>
      <c r="F58" t="s">
        <v>7</v>
      </c>
      <c r="G58" t="s">
        <v>15</v>
      </c>
      <c r="H58">
        <v>3</v>
      </c>
      <c r="I58">
        <f>1</f>
        <v>1</v>
      </c>
      <c r="J58">
        <v>28</v>
      </c>
      <c r="K58">
        <f t="shared" si="5"/>
        <v>1.5</v>
      </c>
      <c r="L58" t="s">
        <v>29</v>
      </c>
    </row>
    <row r="59" spans="1:12" x14ac:dyDescent="0.2">
      <c r="A59" t="s">
        <v>26</v>
      </c>
      <c r="B59" t="s">
        <v>30</v>
      </c>
      <c r="C59">
        <v>1985</v>
      </c>
      <c r="D59" t="s">
        <v>32</v>
      </c>
      <c r="E59" t="s">
        <v>12</v>
      </c>
      <c r="F59" t="s">
        <v>7</v>
      </c>
      <c r="G59" t="s">
        <v>15</v>
      </c>
      <c r="H59">
        <v>37</v>
      </c>
      <c r="I59">
        <f>1</f>
        <v>1</v>
      </c>
      <c r="J59">
        <v>29</v>
      </c>
      <c r="K59">
        <f t="shared" si="5"/>
        <v>18.5</v>
      </c>
      <c r="L5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McWilliam</dc:creator>
  <cp:lastModifiedBy>Michael McWilliam</cp:lastModifiedBy>
  <dcterms:created xsi:type="dcterms:W3CDTF">2021-01-27T17:00:41Z</dcterms:created>
  <dcterms:modified xsi:type="dcterms:W3CDTF">2021-06-24T02:28:38Z</dcterms:modified>
</cp:coreProperties>
</file>