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mailman/Desktop/Metis_Bootcamp/Metis_Bootcamp_repos/scrape_flix/"/>
    </mc:Choice>
  </mc:AlternateContent>
  <xr:revisionPtr revIDLastSave="0" documentId="13_ncr:1_{1FCECAB7-5191-B744-8918-3EFED7BB0E0C}" xr6:coauthVersionLast="36" xr6:coauthVersionMax="36" xr10:uidLastSave="{00000000-0000-0000-0000-000000000000}"/>
  <bookViews>
    <workbookView xWindow="7660" yWindow="460" windowWidth="20020" windowHeight="17200" xr2:uid="{430FB6C8-4E99-2C4C-88D9-584E09F63679}"/>
  </bookViews>
  <sheets>
    <sheet name="Sheet2" sheetId="2" r:id="rId1"/>
    <sheet name="Sheet1" sheetId="1" r:id="rId2"/>
  </sheets>
  <definedNames>
    <definedName name="_xlnm.Print_Area" localSheetId="1">Sheet1!$A$1:$I$10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Q16" i="1"/>
  <c r="R24" i="1"/>
  <c r="S24" i="1"/>
  <c r="Q24" i="1"/>
  <c r="S14" i="1" l="1"/>
  <c r="S15" i="1"/>
  <c r="S13" i="1"/>
  <c r="Q14" i="1"/>
  <c r="Q13" i="1"/>
  <c r="F7" i="1"/>
  <c r="F17" i="1"/>
  <c r="F4" i="1"/>
  <c r="F15" i="1"/>
  <c r="F13" i="1"/>
  <c r="C18" i="1"/>
  <c r="B9" i="1" s="1"/>
</calcChain>
</file>

<file path=xl/sharedStrings.xml><?xml version="1.0" encoding="utf-8"?>
<sst xmlns="http://schemas.openxmlformats.org/spreadsheetml/2006/main" count="57" uniqueCount="32">
  <si>
    <t>Hitchcock</t>
  </si>
  <si>
    <t>Allen</t>
  </si>
  <si>
    <t>Godard</t>
  </si>
  <si>
    <t>Bergman</t>
  </si>
  <si>
    <t>Herzog</t>
  </si>
  <si>
    <t>Fassbinder</t>
  </si>
  <si>
    <t>Allen*</t>
  </si>
  <si>
    <t>Scorsese</t>
  </si>
  <si>
    <t>Feature sets</t>
  </si>
  <si>
    <t>Year</t>
  </si>
  <si>
    <r>
      <rPr>
        <b/>
        <sz val="12"/>
        <color theme="1"/>
        <rFont val="Montserrat"/>
      </rPr>
      <t>All</t>
    </r>
    <r>
      <rPr>
        <sz val="12"/>
        <color theme="1"/>
        <rFont val="Montserrat"/>
      </rPr>
      <t xml:space="preserve"> (continuous &amp; categories)</t>
    </r>
  </si>
  <si>
    <r>
      <rPr>
        <b/>
        <sz val="12"/>
        <color theme="1"/>
        <rFont val="Montserrat"/>
      </rPr>
      <t xml:space="preserve">Continuous </t>
    </r>
    <r>
      <rPr>
        <sz val="12"/>
        <color theme="1"/>
        <rFont val="Montserrat"/>
      </rPr>
      <t>only</t>
    </r>
  </si>
  <si>
    <r>
      <rPr>
        <b/>
        <sz val="12"/>
        <color theme="1"/>
        <rFont val="Montserrat"/>
      </rPr>
      <t xml:space="preserve">Year </t>
    </r>
    <r>
      <rPr>
        <sz val="12"/>
        <color theme="1"/>
        <rFont val="Montserrat"/>
      </rPr>
      <t xml:space="preserve">&amp; </t>
    </r>
    <r>
      <rPr>
        <b/>
        <sz val="12"/>
        <color theme="1"/>
        <rFont val="Montserrat"/>
      </rPr>
      <t>Ratings count</t>
    </r>
  </si>
  <si>
    <r>
      <rPr>
        <b/>
        <sz val="12"/>
        <color theme="1"/>
        <rFont val="Montserrat"/>
      </rPr>
      <t>Year</t>
    </r>
    <r>
      <rPr>
        <sz val="12"/>
        <color theme="1"/>
        <rFont val="Montserrat"/>
      </rPr>
      <t xml:space="preserve"> &amp;</t>
    </r>
    <r>
      <rPr>
        <b/>
        <sz val="12"/>
        <color theme="1"/>
        <rFont val="Montserrat"/>
      </rPr>
      <t xml:space="preserve"> Duration</t>
    </r>
    <r>
      <rPr>
        <sz val="12"/>
        <color theme="1"/>
        <rFont val="Montserrat"/>
      </rPr>
      <t xml:space="preserve"> only</t>
    </r>
  </si>
  <si>
    <r>
      <rPr>
        <b/>
        <sz val="12"/>
        <color theme="1"/>
        <rFont val="Montserrat"/>
      </rPr>
      <t xml:space="preserve">Year </t>
    </r>
    <r>
      <rPr>
        <sz val="12"/>
        <color theme="1"/>
        <rFont val="Montserrat"/>
      </rPr>
      <t xml:space="preserve">&amp; </t>
    </r>
    <r>
      <rPr>
        <b/>
        <sz val="12"/>
        <color theme="1"/>
        <rFont val="Montserrat"/>
      </rPr>
      <t>Ratings count</t>
    </r>
    <r>
      <rPr>
        <sz val="12"/>
        <color theme="1"/>
        <rFont val="Montserrat"/>
      </rPr>
      <t xml:space="preserve"> &amp; their</t>
    </r>
    <r>
      <rPr>
        <b/>
        <sz val="12"/>
        <color theme="1"/>
        <rFont val="Montserrat"/>
      </rPr>
      <t xml:space="preserve"> logs</t>
    </r>
  </si>
  <si>
    <r>
      <rPr>
        <b/>
        <sz val="12"/>
        <color theme="1"/>
        <rFont val="Montserrat"/>
      </rPr>
      <t xml:space="preserve">Year </t>
    </r>
    <r>
      <rPr>
        <sz val="12"/>
        <color theme="1"/>
        <rFont val="Montserrat"/>
      </rPr>
      <t xml:space="preserve"> &amp;  </t>
    </r>
    <r>
      <rPr>
        <b/>
        <sz val="12"/>
        <color theme="1"/>
        <rFont val="Montserrat"/>
      </rPr>
      <t>log(rating count)</t>
    </r>
  </si>
  <si>
    <r>
      <t>Include</t>
    </r>
    <r>
      <rPr>
        <b/>
        <sz val="12"/>
        <color theme="1"/>
        <rFont val="Montserrat"/>
      </rPr>
      <t xml:space="preserve"> budget </t>
    </r>
    <r>
      <rPr>
        <sz val="12"/>
        <color theme="1"/>
        <rFont val="Montserrat"/>
      </rPr>
      <t>but w/ smaller dataset</t>
    </r>
  </si>
  <si>
    <r>
      <rPr>
        <b/>
        <sz val="12"/>
        <color theme="1"/>
        <rFont val="Montserrat"/>
      </rPr>
      <t>Lasso CV</t>
    </r>
    <r>
      <rPr>
        <sz val="12"/>
        <color theme="1"/>
        <rFont val="Montserrat"/>
      </rPr>
      <t xml:space="preserve"> with polynomials on all features</t>
    </r>
  </si>
  <si>
    <t>validation</t>
  </si>
  <si>
    <t>test</t>
  </si>
  <si>
    <t>Lasso regression on polynomial features, with cross validation</t>
  </si>
  <si>
    <t>Three trials:</t>
  </si>
  <si>
    <t>std</t>
  </si>
  <si>
    <t>Lasso CV</t>
  </si>
  <si>
    <t>r2</t>
  </si>
  <si>
    <t>w/ rating count</t>
  </si>
  <si>
    <t>w/out rating count</t>
  </si>
  <si>
    <t>Ridge CV</t>
  </si>
  <si>
    <t>mae</t>
  </si>
  <si>
    <t>w/ budget (w/out rating count)</t>
  </si>
  <si>
    <t>insufficient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</si>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</sst>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2">
    <font>
      <sz val="12"/>
      <color theme="1"/>
      <name val="Garamond"/>
      <family val="2"/>
    </font>
    <font>
      <sz val="12"/>
      <color theme="1"/>
      <name val="Montserrat"/>
    </font>
    <font>
      <i/>
      <sz val="12"/>
      <color theme="1"/>
      <name val="Montserrat"/>
    </font>
    <font>
      <b/>
      <sz val="12"/>
      <color theme="1"/>
      <name val="Montserrat"/>
    </font>
    <font>
      <sz val="16"/>
      <color rgb="FFFF0000"/>
      <name val="Montserrat"/>
    </font>
    <font>
      <sz val="16"/>
      <color theme="1"/>
      <name val="Montserrat"/>
    </font>
    <font>
      <b/>
      <sz val="18"/>
      <color theme="1"/>
      <name val="Montserrat"/>
    </font>
    <font>
      <b/>
      <sz val="16"/>
      <color theme="1"/>
      <name val="Montserrat"/>
    </font>
    <font>
      <b/>
      <i/>
      <sz val="20"/>
      <color theme="1"/>
      <name val="Montserrat"/>
    </font>
    <font>
      <b/>
      <sz val="20"/>
      <color rgb="FF00B050"/>
      <name val="Montserrat"/>
    </font>
    <font>
      <b/>
      <i/>
      <sz val="18"/>
      <color theme="1"/>
      <name val="Montserrat"/>
    </font>
    <font>
      <sz val="14"/>
      <color rgb="FF000000"/>
      <name val="Courier New"/>
      <family val="1"/>
    </font>
    <font>
      <i/>
      <sz val="16"/>
      <color theme="1"/>
      <name val="Montserrat"/>
    </font>
    <font>
      <sz val="18"/>
      <color theme="1"/>
      <name val="Montserrat Regular"/>
    </font>
    <font>
      <sz val="12"/>
      <color theme="1"/>
      <name val="Montserrat Regular"/>
    </font>
    <font>
      <sz val="14"/>
      <color theme="1"/>
      <name val="Montserrat Regular"/>
    </font>
    <font>
      <i/>
      <sz val="12"/>
      <color theme="1"/>
      <name val="Montserrat Regular"/>
    </font>
    <font>
      <b/>
      <sz val="12"/>
      <color theme="1"/>
      <name val="Montserrat Regular"/>
    </font>
    <font>
      <b/>
      <sz val="12"/>
      <color rgb="FF00B050"/>
      <name val="Montserrat Regular"/>
    </font>
    <font>
      <i/>
      <sz val="12"/>
      <color rgb="FF00B050"/>
      <name val="Montserrat Regular"/>
    </font>
    <font>
      <u/>
      <sz val="12"/>
      <color theme="1"/>
      <name val="Montserrat Regular"/>
    </font>
    <font>
      <sz val="12"/>
      <color rgb="FF00B050"/>
      <name val="Montserrat Regula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3" xfId="0" applyBorder="1"/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/>
    <xf numFmtId="0" fontId="12" fillId="0" borderId="4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center"/>
    </xf>
    <xf numFmtId="0" fontId="15" fillId="0" borderId="0" xfId="0" applyFont="1"/>
    <xf numFmtId="0" fontId="15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168" fontId="14" fillId="0" borderId="0" xfId="0" applyNumberFormat="1" applyFont="1"/>
    <xf numFmtId="168" fontId="16" fillId="0" borderId="0" xfId="0" applyNumberFormat="1" applyFont="1"/>
    <xf numFmtId="168" fontId="17" fillId="0" borderId="0" xfId="0" applyNumberFormat="1" applyFont="1"/>
    <xf numFmtId="0" fontId="17" fillId="0" borderId="0" xfId="0" applyFont="1"/>
    <xf numFmtId="168" fontId="18" fillId="0" borderId="0" xfId="0" applyNumberFormat="1" applyFont="1"/>
    <xf numFmtId="0" fontId="20" fillId="0" borderId="0" xfId="0" applyFont="1"/>
    <xf numFmtId="168" fontId="14" fillId="0" borderId="7" xfId="0" applyNumberFormat="1" applyFont="1" applyBorder="1"/>
    <xf numFmtId="168" fontId="19" fillId="0" borderId="0" xfId="0" applyNumberFormat="1" applyFont="1"/>
    <xf numFmtId="168" fontId="19" fillId="0" borderId="7" xfId="0" applyNumberFormat="1" applyFont="1" applyBorder="1"/>
    <xf numFmtId="168" fontId="14" fillId="0" borderId="8" xfId="0" applyNumberFormat="1" applyFont="1" applyBorder="1"/>
    <xf numFmtId="168" fontId="14" fillId="0" borderId="0" xfId="0" applyNumberFormat="1" applyFont="1" applyBorder="1"/>
    <xf numFmtId="168" fontId="21" fillId="0" borderId="7" xfId="0" applyNumberFormat="1" applyFont="1" applyBorder="1"/>
    <xf numFmtId="168" fontId="17" fillId="0" borderId="7" xfId="0" applyNumberFormat="1" applyFont="1" applyBorder="1"/>
    <xf numFmtId="168" fontId="18" fillId="0" borderId="7" xfId="0" applyNumberFormat="1" applyFont="1" applyBorder="1"/>
    <xf numFmtId="0" fontId="14" fillId="0" borderId="6" xfId="0" applyFont="1" applyBorder="1" applyAlignment="1">
      <alignment horizontal="right"/>
    </xf>
    <xf numFmtId="168" fontId="1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6B10-E7B3-9142-A566-3C95F796046B}">
  <dimension ref="A10:K24"/>
  <sheetViews>
    <sheetView tabSelected="1" topLeftCell="A4" workbookViewId="0">
      <selection activeCell="C31" sqref="C31"/>
    </sheetView>
  </sheetViews>
  <sheetFormatPr baseColWidth="10" defaultRowHeight="16"/>
  <cols>
    <col min="1" max="1" width="10.83203125" style="27"/>
    <col min="2" max="2" width="21.1640625" style="27" customWidth="1"/>
    <col min="3" max="3" width="10.83203125" style="27"/>
    <col min="4" max="10" width="11.83203125" style="27" customWidth="1"/>
    <col min="11" max="16384" width="10.83203125" style="27"/>
  </cols>
  <sheetData>
    <row r="10" spans="1:11">
      <c r="A10" s="37" t="s">
        <v>25</v>
      </c>
      <c r="D10" s="46" t="s">
        <v>0</v>
      </c>
      <c r="E10" s="46" t="s">
        <v>3</v>
      </c>
      <c r="F10" s="46" t="s">
        <v>2</v>
      </c>
      <c r="G10" s="46" t="s">
        <v>5</v>
      </c>
      <c r="H10" s="46" t="s">
        <v>4</v>
      </c>
      <c r="I10" s="46" t="s">
        <v>1</v>
      </c>
      <c r="J10" s="46" t="s">
        <v>7</v>
      </c>
    </row>
    <row r="11" spans="1:11">
      <c r="A11" s="35" t="s">
        <v>23</v>
      </c>
      <c r="C11" s="27" t="s">
        <v>24</v>
      </c>
      <c r="D11" s="34">
        <v>0.79790000000000005</v>
      </c>
      <c r="E11" s="34">
        <v>0.47370000000000001</v>
      </c>
      <c r="F11" s="34">
        <v>-2.46E-2</v>
      </c>
      <c r="G11" s="34">
        <v>6.0000000000000001E-3</v>
      </c>
      <c r="H11" s="34">
        <v>9.6799999999999997E-2</v>
      </c>
      <c r="I11" s="34">
        <v>0.29470000000000002</v>
      </c>
      <c r="J11" s="34">
        <v>0.33689999999999998</v>
      </c>
      <c r="K11" s="32"/>
    </row>
    <row r="12" spans="1:11">
      <c r="C12" s="27" t="s">
        <v>28</v>
      </c>
      <c r="D12" s="33">
        <v>0.307</v>
      </c>
      <c r="E12" s="32">
        <v>0.47949999999999998</v>
      </c>
      <c r="F12" s="32">
        <v>0.48630000000000001</v>
      </c>
      <c r="G12" s="32">
        <v>0.3856</v>
      </c>
      <c r="H12" s="32">
        <v>0.57869999999999999</v>
      </c>
      <c r="I12" s="32">
        <v>0.36059999999999998</v>
      </c>
      <c r="J12" s="32">
        <v>0.3049</v>
      </c>
      <c r="K12" s="32"/>
    </row>
    <row r="13" spans="1:11">
      <c r="D13" s="33"/>
      <c r="E13" s="32"/>
      <c r="F13" s="32"/>
      <c r="G13" s="32"/>
      <c r="H13" s="32"/>
      <c r="I13" s="32"/>
      <c r="J13" s="32"/>
      <c r="K13" s="32"/>
    </row>
    <row r="14" spans="1:11">
      <c r="A14" s="37" t="s">
        <v>26</v>
      </c>
      <c r="D14" s="32"/>
      <c r="E14" s="32"/>
      <c r="F14" s="32"/>
      <c r="G14" s="32"/>
      <c r="H14" s="32"/>
      <c r="I14" s="32"/>
      <c r="J14" s="32"/>
      <c r="K14" s="32"/>
    </row>
    <row r="15" spans="1:11">
      <c r="A15" s="35" t="s">
        <v>23</v>
      </c>
      <c r="C15" s="27" t="s">
        <v>24</v>
      </c>
      <c r="D15" s="34">
        <v>0.14599999999999999</v>
      </c>
      <c r="E15" s="34">
        <v>4.9299999999999997E-2</v>
      </c>
      <c r="F15" s="45">
        <v>7.5600000000000001E-2</v>
      </c>
      <c r="G15" s="34">
        <v>-0.33177000000000001</v>
      </c>
      <c r="H15" s="34">
        <v>-3.4299999999999997E-2</v>
      </c>
      <c r="I15" s="44">
        <v>0.18379999999999999</v>
      </c>
      <c r="J15" s="34">
        <v>-6.8699999999999997E-2</v>
      </c>
      <c r="K15" s="32"/>
    </row>
    <row r="16" spans="1:11">
      <c r="A16" s="35" t="s">
        <v>27</v>
      </c>
      <c r="D16" s="34">
        <v>0.38059999999999999</v>
      </c>
      <c r="E16" s="36">
        <v>0.20710000000000001</v>
      </c>
      <c r="F16" s="34">
        <v>-0.14949999999999999</v>
      </c>
      <c r="G16" s="34">
        <v>-0.21229999999999999</v>
      </c>
      <c r="H16" s="44">
        <v>7.2599999999999998E-2</v>
      </c>
      <c r="I16" s="34">
        <v>0.107</v>
      </c>
      <c r="J16" s="34">
        <v>-5.2699999999999997E-2</v>
      </c>
      <c r="K16" s="32"/>
    </row>
    <row r="17" spans="1:10">
      <c r="A17" s="27" t="s">
        <v>23</v>
      </c>
      <c r="C17" s="27" t="s">
        <v>28</v>
      </c>
      <c r="D17" s="33">
        <v>0.59089999999999998</v>
      </c>
      <c r="E17" s="32">
        <v>0.69810000000000005</v>
      </c>
      <c r="F17" s="32">
        <v>0.47220000000000001</v>
      </c>
      <c r="G17" s="32">
        <v>0.42109999999999997</v>
      </c>
      <c r="H17" s="32">
        <v>0.64970000000000006</v>
      </c>
      <c r="I17" s="42">
        <v>0.39040000000000002</v>
      </c>
      <c r="J17" s="41">
        <v>0.35049999999999998</v>
      </c>
    </row>
    <row r="18" spans="1:10">
      <c r="A18" s="27" t="s">
        <v>27</v>
      </c>
      <c r="D18" s="39">
        <v>0.50970000000000004</v>
      </c>
      <c r="E18" s="43">
        <v>0.61380000000000001</v>
      </c>
      <c r="F18" s="32">
        <v>0.50229999999999997</v>
      </c>
      <c r="G18" s="32">
        <v>0.4375</v>
      </c>
      <c r="H18" s="32">
        <v>0.63249999999999995</v>
      </c>
      <c r="I18" s="42">
        <v>0.34889999999999999</v>
      </c>
      <c r="J18" s="32">
        <v>0.37090000000000001</v>
      </c>
    </row>
    <row r="19" spans="1:10">
      <c r="A19" s="35"/>
      <c r="D19" s="39"/>
      <c r="E19" s="32"/>
      <c r="F19" s="32"/>
      <c r="G19" s="32"/>
      <c r="H19" s="32"/>
      <c r="I19" s="32"/>
      <c r="J19" s="32"/>
    </row>
    <row r="20" spans="1:10">
      <c r="A20" s="37" t="s">
        <v>29</v>
      </c>
      <c r="D20" s="32"/>
      <c r="E20" s="32"/>
      <c r="F20" s="32"/>
      <c r="G20" s="32"/>
      <c r="H20" s="32"/>
      <c r="I20" s="32"/>
      <c r="J20" s="32"/>
    </row>
    <row r="21" spans="1:10">
      <c r="A21" s="35" t="s">
        <v>23</v>
      </c>
      <c r="C21" s="27" t="s">
        <v>24</v>
      </c>
      <c r="D21" s="36">
        <v>0.2442</v>
      </c>
      <c r="E21" s="34">
        <v>-0.3382</v>
      </c>
      <c r="F21" s="34">
        <v>0.1542</v>
      </c>
      <c r="G21" s="34">
        <v>-0.1116</v>
      </c>
      <c r="I21" s="34">
        <v>-1.2285999999999999</v>
      </c>
      <c r="J21" s="34">
        <v>-0.2586</v>
      </c>
    </row>
    <row r="22" spans="1:10">
      <c r="A22" s="35" t="s">
        <v>27</v>
      </c>
      <c r="D22" s="34">
        <v>0.22639999999999999</v>
      </c>
      <c r="E22" s="34">
        <v>-0.71830000000000005</v>
      </c>
      <c r="F22" s="34">
        <v>-6.93E-2</v>
      </c>
      <c r="G22" s="34">
        <v>-2.69E-2</v>
      </c>
      <c r="H22" s="47" t="s">
        <v>30</v>
      </c>
      <c r="I22" s="34">
        <v>-1.38842</v>
      </c>
      <c r="J22" s="34">
        <v>-0.14299999999999999</v>
      </c>
    </row>
    <row r="23" spans="1:10">
      <c r="A23" s="27" t="s">
        <v>23</v>
      </c>
      <c r="C23" s="27" t="s">
        <v>28</v>
      </c>
      <c r="D23" s="40">
        <v>0.39929999999999999</v>
      </c>
      <c r="E23" s="32">
        <v>0.75</v>
      </c>
      <c r="F23" s="32">
        <v>0.46079999999999999</v>
      </c>
      <c r="G23" s="32">
        <v>0.35499999999999998</v>
      </c>
      <c r="H23" s="47" t="s">
        <v>31</v>
      </c>
      <c r="I23" s="32">
        <v>0.45179999999999998</v>
      </c>
      <c r="J23" s="32">
        <v>0.52100000000000002</v>
      </c>
    </row>
    <row r="24" spans="1:10">
      <c r="A24" s="27" t="s">
        <v>27</v>
      </c>
      <c r="D24" s="33">
        <v>0.41349999999999998</v>
      </c>
      <c r="E24" s="32">
        <v>0.82550000000000001</v>
      </c>
      <c r="F24" s="38">
        <v>0.37169999999999997</v>
      </c>
      <c r="G24" s="38">
        <v>0.32790000000000002</v>
      </c>
      <c r="H24" s="32"/>
      <c r="I24" s="32">
        <v>0.45529999999999998</v>
      </c>
      <c r="J24" s="32">
        <v>0.56899999999999995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C0D8-83BC-044E-B61E-C6C5B354CC1E}">
  <dimension ref="A1:Z25"/>
  <sheetViews>
    <sheetView topLeftCell="L10" workbookViewId="0">
      <selection activeCell="O20" sqref="O20"/>
    </sheetView>
  </sheetViews>
  <sheetFormatPr baseColWidth="10" defaultRowHeight="16"/>
  <cols>
    <col min="1" max="1" width="20.1640625" customWidth="1"/>
    <col min="14" max="14" width="13.5" customWidth="1"/>
    <col min="16" max="16" width="5.6640625" customWidth="1"/>
    <col min="18" max="18" width="2" customWidth="1"/>
  </cols>
  <sheetData>
    <row r="1" spans="1:26" ht="30" customHeight="1">
      <c r="A1" s="5" t="s">
        <v>8</v>
      </c>
      <c r="B1" s="6" t="s">
        <v>0</v>
      </c>
      <c r="C1" s="6" t="s">
        <v>3</v>
      </c>
      <c r="D1" s="6" t="s">
        <v>2</v>
      </c>
      <c r="E1" s="6" t="s">
        <v>1</v>
      </c>
      <c r="F1" s="7" t="s">
        <v>6</v>
      </c>
      <c r="G1" s="6" t="s">
        <v>5</v>
      </c>
      <c r="H1" s="6" t="s">
        <v>4</v>
      </c>
      <c r="I1" s="6" t="s">
        <v>7</v>
      </c>
    </row>
    <row r="2" spans="1:26" ht="40" customHeight="1">
      <c r="A2" s="8" t="s">
        <v>10</v>
      </c>
      <c r="B2" s="10">
        <v>-7.88</v>
      </c>
      <c r="C2" s="11">
        <v>-1.41</v>
      </c>
      <c r="D2" s="11">
        <v>-0.09</v>
      </c>
      <c r="E2" s="11">
        <v>-14.26</v>
      </c>
      <c r="F2" s="25">
        <v>0.21</v>
      </c>
      <c r="G2" s="11">
        <v>-1.26</v>
      </c>
      <c r="H2" s="11">
        <v>-7.0000000000000007E-2</v>
      </c>
      <c r="I2" s="11">
        <v>-0.41</v>
      </c>
    </row>
    <row r="3" spans="1:26" ht="40" customHeight="1">
      <c r="A3" s="8" t="s">
        <v>11</v>
      </c>
      <c r="B3" s="12">
        <v>0.33</v>
      </c>
      <c r="C3" s="13">
        <v>0.15</v>
      </c>
      <c r="D3" s="13">
        <v>0.26</v>
      </c>
      <c r="E3" s="14">
        <v>0.51</v>
      </c>
      <c r="F3" s="13">
        <v>0.4</v>
      </c>
      <c r="G3" s="13">
        <v>0.27</v>
      </c>
      <c r="H3" s="13">
        <v>7.0000000000000007E-2</v>
      </c>
      <c r="I3" s="13">
        <v>0.17</v>
      </c>
    </row>
    <row r="4" spans="1:26" ht="40" customHeight="1">
      <c r="A4" s="9" t="s">
        <v>9</v>
      </c>
      <c r="B4" s="12">
        <v>0.47</v>
      </c>
      <c r="C4" s="11">
        <v>-0.15</v>
      </c>
      <c r="D4" s="11">
        <v>-0.11</v>
      </c>
      <c r="E4" s="13">
        <v>0.24</v>
      </c>
      <c r="F4" s="13">
        <f>F15</f>
        <v>0.04</v>
      </c>
      <c r="G4" s="11">
        <v>-0.08</v>
      </c>
      <c r="H4" s="13">
        <v>0.04</v>
      </c>
      <c r="I4" s="11">
        <v>-0.18</v>
      </c>
    </row>
    <row r="5" spans="1:26" ht="40" customHeight="1">
      <c r="A5" s="8" t="s">
        <v>12</v>
      </c>
      <c r="B5" s="12">
        <v>0.44</v>
      </c>
      <c r="C5" s="11">
        <v>-0.1</v>
      </c>
      <c r="D5" s="13">
        <v>0.11</v>
      </c>
      <c r="E5" s="14">
        <v>0.51</v>
      </c>
      <c r="F5" s="14">
        <v>0.46</v>
      </c>
      <c r="G5" s="13">
        <v>0.21</v>
      </c>
      <c r="H5" s="13">
        <v>0.06</v>
      </c>
      <c r="I5" s="11">
        <v>-0.19</v>
      </c>
    </row>
    <row r="6" spans="1:26" ht="40" customHeight="1">
      <c r="A6" s="8" t="s">
        <v>13</v>
      </c>
      <c r="B6" s="12">
        <v>0.28000000000000003</v>
      </c>
      <c r="C6" s="13">
        <v>0.16</v>
      </c>
      <c r="D6" s="13">
        <v>0.25</v>
      </c>
      <c r="E6" s="13">
        <v>0.23</v>
      </c>
      <c r="F6" s="13">
        <v>-0.04</v>
      </c>
      <c r="G6" s="11">
        <v>-0.02</v>
      </c>
      <c r="H6" s="13">
        <v>0.03</v>
      </c>
      <c r="I6" s="13">
        <v>0.19</v>
      </c>
    </row>
    <row r="7" spans="1:26" ht="40" customHeight="1">
      <c r="A7" s="8" t="s">
        <v>14</v>
      </c>
      <c r="B7" s="15">
        <v>0.8</v>
      </c>
      <c r="C7" s="14">
        <v>0.84</v>
      </c>
      <c r="D7" s="13">
        <v>0.35</v>
      </c>
      <c r="E7" s="16">
        <v>0.48</v>
      </c>
      <c r="F7" s="17">
        <f>F17</f>
        <v>0.37333333333333335</v>
      </c>
      <c r="G7" s="14">
        <v>0.48</v>
      </c>
      <c r="H7" s="14">
        <v>0.16</v>
      </c>
      <c r="I7" s="11">
        <v>-0.22</v>
      </c>
      <c r="Y7" s="24">
        <v>-7.3150000000000004</v>
      </c>
      <c r="Z7" s="24">
        <v>0.45500000000000002</v>
      </c>
    </row>
    <row r="8" spans="1:26" ht="40" customHeight="1">
      <c r="A8" s="8" t="s">
        <v>15</v>
      </c>
      <c r="B8" s="18">
        <v>0.68</v>
      </c>
      <c r="C8" s="16">
        <v>0.8</v>
      </c>
      <c r="D8" s="14">
        <v>0.34</v>
      </c>
      <c r="E8" s="13">
        <v>0.36</v>
      </c>
      <c r="F8" s="14">
        <v>0.45</v>
      </c>
      <c r="G8" s="13">
        <v>0.12</v>
      </c>
      <c r="H8" s="13">
        <v>0.11</v>
      </c>
      <c r="I8" s="14">
        <v>0.25</v>
      </c>
      <c r="Y8" s="24">
        <v>-0.89700000000000002</v>
      </c>
      <c r="Z8" s="24">
        <v>0.28999999999999998</v>
      </c>
    </row>
    <row r="9" spans="1:26" ht="45" customHeight="1">
      <c r="A9" s="8" t="s">
        <v>17</v>
      </c>
      <c r="B9" s="19">
        <f>C18</f>
        <v>0.40933333333333333</v>
      </c>
      <c r="C9" s="13"/>
      <c r="D9" s="13"/>
      <c r="E9" s="23">
        <v>0.68</v>
      </c>
      <c r="F9" s="13"/>
      <c r="G9" s="13"/>
      <c r="H9" s="13"/>
      <c r="I9" s="13"/>
      <c r="Y9" s="24">
        <v>-315.39999999999998</v>
      </c>
      <c r="Z9" s="24">
        <v>0.27500000000000002</v>
      </c>
    </row>
    <row r="10" spans="1:26" ht="40" customHeight="1">
      <c r="A10" s="8" t="s">
        <v>16</v>
      </c>
      <c r="B10" s="20"/>
      <c r="C10" s="21"/>
      <c r="D10" s="21"/>
      <c r="E10" s="21"/>
      <c r="F10" s="21"/>
      <c r="G10" s="21"/>
      <c r="H10" s="21"/>
      <c r="I10" s="22">
        <v>0.69</v>
      </c>
      <c r="O10" t="s">
        <v>1</v>
      </c>
    </row>
    <row r="11" spans="1:26" ht="40" customHeight="1">
      <c r="O11" s="29" t="s">
        <v>20</v>
      </c>
      <c r="P11" s="26"/>
      <c r="Q11" s="26"/>
      <c r="R11" s="26"/>
      <c r="S11" s="26"/>
      <c r="T11" s="27"/>
      <c r="U11" s="27"/>
      <c r="V11" s="27"/>
    </row>
    <row r="12" spans="1:26" ht="30" customHeight="1">
      <c r="B12" s="3"/>
      <c r="C12" s="4"/>
      <c r="D12" s="4"/>
      <c r="E12" s="4"/>
      <c r="F12" s="4"/>
      <c r="G12" s="4"/>
      <c r="H12" s="4"/>
      <c r="I12" s="4"/>
      <c r="O12" s="29" t="s">
        <v>21</v>
      </c>
      <c r="P12" s="26"/>
      <c r="Q12" s="30" t="s">
        <v>18</v>
      </c>
      <c r="R12" s="31"/>
      <c r="S12" s="30" t="s">
        <v>19</v>
      </c>
      <c r="T12" s="27"/>
      <c r="U12" s="27"/>
      <c r="V12" s="27"/>
    </row>
    <row r="13" spans="1:26" ht="30" customHeight="1">
      <c r="A13" s="2"/>
      <c r="F13">
        <f>AVERAGE(0.49, 0.45, 0.24)</f>
        <v>0.39333333333333331</v>
      </c>
      <c r="O13" s="26"/>
      <c r="P13" s="26"/>
      <c r="Q13" s="28">
        <f>Y7</f>
        <v>-7.3150000000000004</v>
      </c>
      <c r="R13" s="28"/>
      <c r="S13" s="28">
        <f>Z7</f>
        <v>0.45500000000000002</v>
      </c>
      <c r="T13" s="27"/>
      <c r="U13" s="27"/>
      <c r="V13" s="27"/>
    </row>
    <row r="14" spans="1:26" ht="30" customHeight="1">
      <c r="A14" s="2"/>
      <c r="B14">
        <v>-0.09</v>
      </c>
      <c r="C14">
        <v>0.50800000000000001</v>
      </c>
      <c r="O14" s="26"/>
      <c r="P14" s="26"/>
      <c r="Q14" s="28">
        <f t="shared" ref="Q14" si="0">Y8</f>
        <v>-0.89700000000000002</v>
      </c>
      <c r="R14" s="28"/>
      <c r="S14" s="28">
        <f t="shared" ref="S14:S15" si="1">Z8</f>
        <v>0.28999999999999998</v>
      </c>
      <c r="T14" s="27"/>
      <c r="U14" s="27"/>
      <c r="V14" s="27"/>
    </row>
    <row r="15" spans="1:26" ht="30" customHeight="1">
      <c r="A15" s="2"/>
      <c r="B15">
        <v>0.747</v>
      </c>
      <c r="C15">
        <v>0.4</v>
      </c>
      <c r="F15">
        <f>AVERAGE(0.03, -0.1, 0.19)</f>
        <v>0.04</v>
      </c>
      <c r="O15" s="26"/>
      <c r="P15" s="26"/>
      <c r="Q15" s="28">
        <v>-315.39999999999998</v>
      </c>
      <c r="R15" s="28"/>
      <c r="S15" s="28">
        <f t="shared" si="1"/>
        <v>0.27500000000000002</v>
      </c>
      <c r="T15" s="27"/>
      <c r="U15" s="27"/>
      <c r="V15" s="27"/>
    </row>
    <row r="16" spans="1:26" ht="30" customHeight="1">
      <c r="A16" s="2"/>
      <c r="B16">
        <v>0.32400000000000001</v>
      </c>
      <c r="C16">
        <v>0.56699999999999995</v>
      </c>
      <c r="O16" s="27" t="s">
        <v>22</v>
      </c>
      <c r="P16" s="27"/>
      <c r="Q16" s="27">
        <f>_xlfn.STDEV.S(Q13:Q15)</f>
        <v>179.75432074454659</v>
      </c>
      <c r="R16" s="27" t="e">
        <f t="shared" ref="R16" si="2">_xlfn.STDEV.S(R13:R15)</f>
        <v>#DIV/0!</v>
      </c>
      <c r="S16" s="27">
        <f t="shared" ref="S16" si="3">_xlfn.STDEV.S(S13:S15)</f>
        <v>9.9874921777190956E-2</v>
      </c>
    </row>
    <row r="17" spans="1:22" ht="30" customHeight="1">
      <c r="A17" s="1"/>
      <c r="F17">
        <f>AVERAGE(0.03, 0.48, 0.61)</f>
        <v>0.37333333333333335</v>
      </c>
    </row>
    <row r="18" spans="1:22" ht="30" customHeight="1">
      <c r="A18" s="1"/>
      <c r="C18">
        <f>AVERAGE(B14:C16)</f>
        <v>0.40933333333333333</v>
      </c>
      <c r="O18" t="s">
        <v>0</v>
      </c>
    </row>
    <row r="19" spans="1:22" ht="30" customHeight="1">
      <c r="A19" s="1"/>
      <c r="O19" s="29" t="s">
        <v>20</v>
      </c>
      <c r="P19" s="26"/>
      <c r="Q19" s="26"/>
      <c r="R19" s="26"/>
      <c r="S19" s="26"/>
      <c r="T19" s="27"/>
      <c r="U19" s="27"/>
      <c r="V19" s="27"/>
    </row>
    <row r="20" spans="1:22" ht="24">
      <c r="A20" s="1"/>
      <c r="O20" s="29" t="s">
        <v>21</v>
      </c>
      <c r="P20" s="26"/>
      <c r="Q20" s="30" t="s">
        <v>18</v>
      </c>
      <c r="R20" s="31"/>
      <c r="S20" s="30" t="s">
        <v>19</v>
      </c>
      <c r="T20" s="27"/>
      <c r="U20" s="27"/>
      <c r="V20" s="27"/>
    </row>
    <row r="21" spans="1:22" ht="24">
      <c r="A21" s="1"/>
      <c r="O21" s="26"/>
      <c r="P21" s="26"/>
      <c r="Q21" s="28">
        <v>-0.09</v>
      </c>
      <c r="R21" s="28"/>
      <c r="S21" s="28">
        <v>0.50800000000000001</v>
      </c>
      <c r="T21" s="27"/>
      <c r="U21" s="27"/>
      <c r="V21" s="27"/>
    </row>
    <row r="22" spans="1:22" ht="24">
      <c r="A22" s="1"/>
      <c r="O22" s="26"/>
      <c r="P22" s="26"/>
      <c r="Q22" s="28">
        <v>0.747</v>
      </c>
      <c r="R22" s="28"/>
      <c r="S22" s="28">
        <v>0.4</v>
      </c>
      <c r="T22" s="27"/>
      <c r="U22" s="27"/>
      <c r="V22" s="27"/>
    </row>
    <row r="23" spans="1:22" ht="24">
      <c r="A23" s="1"/>
      <c r="O23" s="26"/>
      <c r="P23" s="26"/>
      <c r="Q23" s="28">
        <v>0.32400000000000001</v>
      </c>
      <c r="R23" s="28"/>
      <c r="S23" s="28">
        <v>0.56699999999999995</v>
      </c>
      <c r="T23" s="27"/>
      <c r="U23" s="27"/>
      <c r="V23" s="27"/>
    </row>
    <row r="24" spans="1:22">
      <c r="A24" s="1"/>
      <c r="O24" s="27" t="s">
        <v>22</v>
      </c>
      <c r="P24" s="27"/>
      <c r="Q24" s="27">
        <f>_xlfn.STDEV.S(Q21:Q23)</f>
        <v>0.41850806443842864</v>
      </c>
      <c r="R24" s="27" t="e">
        <f t="shared" ref="R24:S24" si="4">_xlfn.STDEV.S(R21:R23)</f>
        <v>#DIV/0!</v>
      </c>
      <c r="S24" s="27">
        <f t="shared" si="4"/>
        <v>8.4689629432022767E-2</v>
      </c>
      <c r="T24" s="27"/>
      <c r="U24" s="27"/>
      <c r="V24" s="27"/>
    </row>
    <row r="25" spans="1:22">
      <c r="A25" s="1"/>
    </row>
  </sheetData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Mailman</dc:creator>
  <cp:lastModifiedBy>Joshua Mailman</cp:lastModifiedBy>
  <cp:lastPrinted>2021-01-22T18:07:46Z</cp:lastPrinted>
  <dcterms:created xsi:type="dcterms:W3CDTF">2021-01-21T23:37:53Z</dcterms:created>
  <dcterms:modified xsi:type="dcterms:W3CDTF">2021-01-25T18:17:25Z</dcterms:modified>
</cp:coreProperties>
</file>