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HOSTING_CLIENTs_DATA\a2host\lorfanpharma.com\_APP\_requirments\_sent_backup\github\"/>
    </mc:Choice>
  </mc:AlternateContent>
  <xr:revisionPtr revIDLastSave="0" documentId="13_ncr:1_{84FB16AC-496C-4FFB-AA59-7C87A1CAFA30}" xr6:coauthVersionLast="47" xr6:coauthVersionMax="47" xr10:uidLastSave="{00000000-0000-0000-0000-000000000000}"/>
  <bookViews>
    <workbookView xWindow="28680" yWindow="-120" windowWidth="19440" windowHeight="10320" tabRatio="919" activeTab="1" xr2:uid="{00000000-000D-0000-FFFF-FFFF00000000}"/>
  </bookViews>
  <sheets>
    <sheet name="ADMIN" sheetId="1" r:id="rId1"/>
    <sheet name="EMPLOYEE" sheetId="3" r:id="rId2"/>
    <sheet name="admin_sent" sheetId="6" r:id="rId3"/>
    <sheet name="employee_sent" sheetId="7" r:id="rId4"/>
    <sheet name="BARRACKPOR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C6" i="10"/>
  <c r="K40" i="10"/>
  <c r="J40" i="10"/>
  <c r="H40" i="10"/>
  <c r="G40" i="10"/>
  <c r="M40" i="10" s="1"/>
  <c r="J39" i="10"/>
  <c r="H39" i="10"/>
  <c r="G39" i="10"/>
  <c r="K39" i="10" s="1"/>
  <c r="J38" i="10"/>
  <c r="H38" i="10"/>
  <c r="G38" i="10"/>
  <c r="K37" i="10"/>
  <c r="J37" i="10"/>
  <c r="H37" i="10"/>
  <c r="G37" i="10"/>
  <c r="M37" i="10" s="1"/>
  <c r="K36" i="10"/>
  <c r="J36" i="10"/>
  <c r="H36" i="10"/>
  <c r="G36" i="10"/>
  <c r="M36" i="10" s="1"/>
  <c r="J35" i="10"/>
  <c r="H35" i="10"/>
  <c r="G35" i="10"/>
  <c r="K35" i="10" s="1"/>
  <c r="J34" i="10"/>
  <c r="H34" i="10"/>
  <c r="G34" i="10"/>
  <c r="K33" i="10"/>
  <c r="J33" i="10"/>
  <c r="H33" i="10"/>
  <c r="G33" i="10"/>
  <c r="M33" i="10" s="1"/>
  <c r="K32" i="10"/>
  <c r="J32" i="10"/>
  <c r="H32" i="10"/>
  <c r="G32" i="10"/>
  <c r="M32" i="10" s="1"/>
  <c r="J31" i="10"/>
  <c r="H31" i="10"/>
  <c r="G31" i="10"/>
  <c r="K31" i="10" s="1"/>
  <c r="V30" i="10"/>
  <c r="K30" i="10"/>
  <c r="J30" i="10"/>
  <c r="H30" i="10"/>
  <c r="G30" i="10"/>
  <c r="M30" i="10" s="1"/>
  <c r="V29" i="10"/>
  <c r="J29" i="10"/>
  <c r="H29" i="10"/>
  <c r="G29" i="10"/>
  <c r="K29" i="10" s="1"/>
  <c r="V28" i="10"/>
  <c r="K28" i="10"/>
  <c r="J28" i="10"/>
  <c r="H28" i="10"/>
  <c r="G28" i="10"/>
  <c r="M28" i="10" s="1"/>
  <c r="V27" i="10"/>
  <c r="J27" i="10"/>
  <c r="H27" i="10"/>
  <c r="G27" i="10"/>
  <c r="K27" i="10" s="1"/>
  <c r="V26" i="10"/>
  <c r="K26" i="10"/>
  <c r="J26" i="10"/>
  <c r="H26" i="10"/>
  <c r="G26" i="10"/>
  <c r="M26" i="10" s="1"/>
  <c r="V25" i="10"/>
  <c r="J25" i="10"/>
  <c r="H25" i="10"/>
  <c r="G25" i="10"/>
  <c r="K25" i="10" s="1"/>
  <c r="V24" i="10"/>
  <c r="K24" i="10"/>
  <c r="J24" i="10"/>
  <c r="H24" i="10"/>
  <c r="G24" i="10"/>
  <c r="M24" i="10" s="1"/>
  <c r="V23" i="10"/>
  <c r="J23" i="10"/>
  <c r="H23" i="10"/>
  <c r="G23" i="10"/>
  <c r="K23" i="10" s="1"/>
  <c r="V22" i="10"/>
  <c r="K22" i="10"/>
  <c r="J22" i="10"/>
  <c r="H22" i="10"/>
  <c r="G22" i="10"/>
  <c r="M22" i="10" s="1"/>
  <c r="V21" i="10"/>
  <c r="J21" i="10"/>
  <c r="H21" i="10"/>
  <c r="G21" i="10"/>
  <c r="K21" i="10" s="1"/>
  <c r="V20" i="10"/>
  <c r="K20" i="10"/>
  <c r="J20" i="10"/>
  <c r="H20" i="10"/>
  <c r="G20" i="10"/>
  <c r="M20" i="10" s="1"/>
  <c r="V19" i="10"/>
  <c r="J19" i="10"/>
  <c r="H19" i="10"/>
  <c r="G19" i="10"/>
  <c r="K19" i="10" s="1"/>
  <c r="V18" i="10"/>
  <c r="K18" i="10"/>
  <c r="J18" i="10"/>
  <c r="H18" i="10"/>
  <c r="G18" i="10"/>
  <c r="M18" i="10" s="1"/>
  <c r="V17" i="10"/>
  <c r="J17" i="10"/>
  <c r="H17" i="10"/>
  <c r="G17" i="10"/>
  <c r="K17" i="10" s="1"/>
  <c r="V16" i="10"/>
  <c r="K16" i="10"/>
  <c r="J16" i="10"/>
  <c r="H16" i="10"/>
  <c r="G16" i="10"/>
  <c r="M16" i="10" s="1"/>
  <c r="V15" i="10"/>
  <c r="J15" i="10"/>
  <c r="H15" i="10"/>
  <c r="G15" i="10"/>
  <c r="K15" i="10" s="1"/>
  <c r="V14" i="10"/>
  <c r="K14" i="10"/>
  <c r="J14" i="10"/>
  <c r="H14" i="10"/>
  <c r="G14" i="10"/>
  <c r="M14" i="10" s="1"/>
  <c r="V13" i="10"/>
  <c r="J13" i="10"/>
  <c r="H13" i="10"/>
  <c r="G13" i="10"/>
  <c r="K13" i="10" s="1"/>
  <c r="V12" i="10"/>
  <c r="K12" i="10"/>
  <c r="J12" i="10"/>
  <c r="H12" i="10"/>
  <c r="G12" i="10"/>
  <c r="M12" i="10" s="1"/>
  <c r="V11" i="10"/>
  <c r="J11" i="10"/>
  <c r="H11" i="10"/>
  <c r="G11" i="10"/>
  <c r="K11" i="10" s="1"/>
  <c r="V10" i="10"/>
  <c r="K10" i="10"/>
  <c r="J10" i="10"/>
  <c r="H10" i="10"/>
  <c r="G10" i="10"/>
  <c r="G6" i="10"/>
  <c r="M10" i="10" l="1"/>
  <c r="M13" i="10"/>
  <c r="M15" i="10"/>
  <c r="M17" i="10"/>
  <c r="M19" i="10"/>
  <c r="M21" i="10"/>
  <c r="M23" i="10"/>
  <c r="M27" i="10"/>
  <c r="M29" i="10"/>
  <c r="M31" i="10"/>
  <c r="M35" i="10"/>
  <c r="M39" i="10"/>
  <c r="K34" i="10"/>
  <c r="M34" i="10" s="1"/>
  <c r="K38" i="10"/>
  <c r="M38" i="10" s="1"/>
  <c r="M11" i="10"/>
  <c r="M25" i="10"/>
  <c r="E6" i="10" l="1"/>
</calcChain>
</file>

<file path=xl/sharedStrings.xml><?xml version="1.0" encoding="utf-8"?>
<sst xmlns="http://schemas.openxmlformats.org/spreadsheetml/2006/main" count="710" uniqueCount="274">
  <si>
    <t>Visiting Report</t>
  </si>
  <si>
    <t>Pay Slip</t>
  </si>
  <si>
    <t>NA</t>
  </si>
  <si>
    <t>Employee</t>
  </si>
  <si>
    <t>Menu</t>
  </si>
  <si>
    <t>Sub-Menu</t>
  </si>
  <si>
    <t>Req</t>
  </si>
  <si>
    <t>#</t>
  </si>
  <si>
    <t>Yes</t>
  </si>
  <si>
    <t>No</t>
  </si>
  <si>
    <t>Registration</t>
  </si>
  <si>
    <t>Working Zone</t>
  </si>
  <si>
    <t>City</t>
  </si>
  <si>
    <t>Notes</t>
  </si>
  <si>
    <t>Mod</t>
  </si>
  <si>
    <t>Check Box</t>
  </si>
  <si>
    <t>ZSM</t>
  </si>
  <si>
    <t>RSM</t>
  </si>
  <si>
    <t>ASM</t>
  </si>
  <si>
    <t>MR</t>
  </si>
  <si>
    <t>HO</t>
  </si>
  <si>
    <t>Job Profile</t>
  </si>
  <si>
    <t>Attendance</t>
  </si>
  <si>
    <t>Holiday</t>
  </si>
  <si>
    <t>Leave</t>
  </si>
  <si>
    <t>Product</t>
  </si>
  <si>
    <t>Sample</t>
  </si>
  <si>
    <t>Detail to be add later</t>
  </si>
  <si>
    <t>Gift</t>
  </si>
  <si>
    <t>Same as sample</t>
  </si>
  <si>
    <t>Doctor</t>
  </si>
  <si>
    <t>Upload by MR approve by ASM/RSM</t>
  </si>
  <si>
    <t>Req by EMP CL=10, ML=12, LWP</t>
  </si>
  <si>
    <t>Expence</t>
  </si>
  <si>
    <t xml:space="preserve">Ref to Master </t>
  </si>
  <si>
    <t>Co-Ordinate</t>
  </si>
  <si>
    <t>Job Application</t>
  </si>
  <si>
    <t>Ref to HR</t>
  </si>
  <si>
    <t>Settings</t>
  </si>
  <si>
    <t>Default</t>
  </si>
  <si>
    <t>Visit</t>
  </si>
  <si>
    <t>Data to be given later</t>
  </si>
  <si>
    <t>Daily Exp</t>
  </si>
  <si>
    <t>Dr Feedback</t>
  </si>
  <si>
    <t>Attandence Dasboard</t>
  </si>
  <si>
    <t>EMPLOYEE REGISTRATION</t>
  </si>
  <si>
    <t>EMPLOYEE NAME</t>
  </si>
  <si>
    <t>EMPLOYEE MAIL ID</t>
  </si>
  <si>
    <t>CONTACT NO</t>
  </si>
  <si>
    <t>HOME CONTACT NUMBER</t>
  </si>
  <si>
    <t>DATE OF BIRTH</t>
  </si>
  <si>
    <t>ADDHAR CARD NUMBER</t>
  </si>
  <si>
    <t>PAN CARD NUMBER</t>
  </si>
  <si>
    <t>EMPLOYEE REGISTRATION DATE</t>
  </si>
  <si>
    <t>SUBMIT FOR EMPLOYEE REGISTRATION</t>
  </si>
  <si>
    <t>EMPLOYEE DESIGNATION</t>
  </si>
  <si>
    <t xml:space="preserve">SELECT FROM DROP DOWN </t>
  </si>
  <si>
    <t>DESIGNATION</t>
  </si>
  <si>
    <t>REPORTING TO</t>
  </si>
  <si>
    <t>ABM</t>
  </si>
  <si>
    <t>RBM</t>
  </si>
  <si>
    <t>ZBM</t>
  </si>
  <si>
    <t>EMPLOYEE</t>
  </si>
  <si>
    <t>֍</t>
  </si>
  <si>
    <t>EMPLOYEE LIST</t>
  </si>
  <si>
    <t>AUTO GENARATE (LP/DD/MM/YY/0001)</t>
  </si>
  <si>
    <t>EMPLOYEE DETAILS LIST WISE AS PER ABOVE REGISTRATION WITH EDIT OR DELETE OPTION</t>
  </si>
  <si>
    <t>JOINING DATE</t>
  </si>
  <si>
    <t>ALOCATED HEAD QUARTER</t>
  </si>
  <si>
    <t>LEAVE</t>
  </si>
  <si>
    <t>LEAVE ALOCATION</t>
  </si>
  <si>
    <t>HOLIDAY LIST</t>
  </si>
  <si>
    <t xml:space="preserve">CASUAL LEAVE - </t>
  </si>
  <si>
    <t>SICK LEAVE</t>
  </si>
  <si>
    <t>AUTO ALOCATION AFTER SUBMIT EVERY EMPLOYEE REGISTRATION</t>
  </si>
  <si>
    <t>ADD DATE</t>
  </si>
  <si>
    <t>ADD PERPOUS</t>
  </si>
  <si>
    <t>15 HOLIDAY LIST OF THE YEAR 20**  ( APRIL TO MARCH )</t>
  </si>
  <si>
    <t>LWP</t>
  </si>
  <si>
    <t>LWP ( EMPLOYEE PROFILE LOCK )</t>
  </si>
  <si>
    <t>EDIT</t>
  </si>
  <si>
    <t>DELETE</t>
  </si>
  <si>
    <t>LEAVE SUMMARY</t>
  </si>
  <si>
    <t>EMPLOYEE NAME LIST</t>
  </si>
  <si>
    <t>LEAVE PERPOUS</t>
  </si>
  <si>
    <t>CL</t>
  </si>
  <si>
    <t>SL</t>
  </si>
  <si>
    <t>CL BALANCE</t>
  </si>
  <si>
    <t>SL BALANCE</t>
  </si>
  <si>
    <t>SAMPLE</t>
  </si>
  <si>
    <t>PRODUCT NAME</t>
  </si>
  <si>
    <t>PRDUCT NAME ADD BY ADMIN</t>
  </si>
  <si>
    <t>BATCH NO</t>
  </si>
  <si>
    <t>EXP DATE</t>
  </si>
  <si>
    <t>SAMPLE INTRODUCE</t>
  </si>
  <si>
    <t>ADD NEW FIELD</t>
  </si>
  <si>
    <t>SAMPLE ALLOCATION</t>
  </si>
  <si>
    <t>AVAILABLE SAMPLE LIST</t>
  </si>
  <si>
    <t>INTRODUCE QTY</t>
  </si>
  <si>
    <t>AVAILABLE QTY</t>
  </si>
  <si>
    <t>DELETE QTY</t>
  </si>
  <si>
    <t>TOTAL QTY</t>
  </si>
  <si>
    <t>DROP DOWN LIST</t>
  </si>
  <si>
    <t>ALOCATE QTY</t>
  </si>
  <si>
    <t>SEARCH BY EMPLOYEE HQ</t>
  </si>
  <si>
    <t>EMPLOYEE HQ</t>
  </si>
  <si>
    <t>DAY OF ALOCATION</t>
  </si>
  <si>
    <t>ALOCATION DATE</t>
  </si>
  <si>
    <t>INPUTS</t>
  </si>
  <si>
    <t>GIFT INTRODUCE</t>
  </si>
  <si>
    <t>SAMPLE ALOCATION LIST</t>
  </si>
  <si>
    <t>ADDRESS</t>
  </si>
  <si>
    <t>EMPLOYEE CODE</t>
  </si>
  <si>
    <t>SUBMIT FOR CONFIRMATION</t>
  </si>
  <si>
    <t>PSR</t>
  </si>
  <si>
    <t>DCR</t>
  </si>
  <si>
    <t>DOCTOR</t>
  </si>
  <si>
    <t>DOCTOR ADDITION</t>
  </si>
  <si>
    <t>DOCTOR NAME</t>
  </si>
  <si>
    <t>CONTACT NUMBER</t>
  </si>
  <si>
    <t>AREA</t>
  </si>
  <si>
    <t>CHEMISTS</t>
  </si>
  <si>
    <t>CHEMISTS ADDITION</t>
  </si>
  <si>
    <t>CHEMIST NAME</t>
  </si>
  <si>
    <t>REPORT</t>
  </si>
  <si>
    <t>DATE</t>
  </si>
  <si>
    <t>DAY</t>
  </si>
  <si>
    <t>DOCTORS VISITED</t>
  </si>
  <si>
    <t>CHEMIST VISITED</t>
  </si>
  <si>
    <t>STOCKIEST VISITED</t>
  </si>
  <si>
    <t>REVIEW DCR OF THE DAY</t>
  </si>
  <si>
    <t xml:space="preserve">EDIT </t>
  </si>
  <si>
    <t>FINAL SUBMIT</t>
  </si>
  <si>
    <t xml:space="preserve">SAMPLE </t>
  </si>
  <si>
    <t>SAMPLE 1</t>
  </si>
  <si>
    <t>SAMPLE 2</t>
  </si>
  <si>
    <t>INPUT</t>
  </si>
  <si>
    <t>MY LEAVES</t>
  </si>
  <si>
    <t>LEAVE BALANCE</t>
  </si>
  <si>
    <t>TAKEN</t>
  </si>
  <si>
    <t>BALANCE</t>
  </si>
  <si>
    <t>REQUISTING FOR LEAVE</t>
  </si>
  <si>
    <t>FROM DATE</t>
  </si>
  <si>
    <t>TO DATE</t>
  </si>
  <si>
    <t>TO</t>
  </si>
  <si>
    <t>TYPE OF LEAVE</t>
  </si>
  <si>
    <t>NO OF LEAVES</t>
  </si>
  <si>
    <t>LEAVE DAY COUNT</t>
  </si>
  <si>
    <t>REASON FOR LEAVE</t>
  </si>
  <si>
    <t>APPLY LEAVE</t>
  </si>
  <si>
    <t>AUTO COUNT</t>
  </si>
  <si>
    <t xml:space="preserve">DROP DOWN </t>
  </si>
  <si>
    <t>LEAVE APPROVAL</t>
  </si>
  <si>
    <t xml:space="preserve">APPROVE A LEAVE </t>
  </si>
  <si>
    <t>REJECT A LEAVE APPLICATION</t>
  </si>
  <si>
    <t>SHOW ONLY LOGIN HQ DETAILS</t>
  </si>
  <si>
    <t>INPUTS ALLOCATION LIST</t>
  </si>
  <si>
    <t>INPUTS ALLOCATION</t>
  </si>
  <si>
    <t>AVAILABLE INPUTS LIST</t>
  </si>
  <si>
    <t>VIEW DCR</t>
  </si>
  <si>
    <t>DCR DATE</t>
  </si>
  <si>
    <t>EXCEL / PDF</t>
  </si>
  <si>
    <t>VIEW  / DOWNLOAD DCR</t>
  </si>
  <si>
    <t>FRONTIDA HEALTH CARE PVT LTD</t>
  </si>
  <si>
    <t>AREA TYPE</t>
  </si>
  <si>
    <t>MONTHLY EXPENSE REPORT</t>
  </si>
  <si>
    <t>HQ</t>
  </si>
  <si>
    <t>SUB TOTAL</t>
  </si>
  <si>
    <t>EMPOLYEE NAME</t>
  </si>
  <si>
    <t>CLAIM DATE</t>
  </si>
  <si>
    <t>DIVISION</t>
  </si>
  <si>
    <t>FHC</t>
  </si>
  <si>
    <t>EX HQ</t>
  </si>
  <si>
    <t>YES</t>
  </si>
  <si>
    <t>DA</t>
  </si>
  <si>
    <t>TA</t>
  </si>
  <si>
    <t>OTHERS</t>
  </si>
  <si>
    <t>EMPLOYEE ID</t>
  </si>
  <si>
    <t>MONTH</t>
  </si>
  <si>
    <t>APRIL</t>
  </si>
  <si>
    <t>OUT STATION</t>
  </si>
  <si>
    <t>NO</t>
  </si>
  <si>
    <t>SUNDAY</t>
  </si>
  <si>
    <t>PENDING</t>
  </si>
  <si>
    <t>DESTINATION</t>
  </si>
  <si>
    <t>KM /ONE WAY</t>
  </si>
  <si>
    <t>DOCTOR VISITED</t>
  </si>
  <si>
    <t xml:space="preserve">DA </t>
  </si>
  <si>
    <t xml:space="preserve">APPROVAL </t>
  </si>
  <si>
    <t>HOLIDAY</t>
  </si>
  <si>
    <t>KM</t>
  </si>
  <si>
    <t>TYPE</t>
  </si>
  <si>
    <t>DISBURSE</t>
  </si>
  <si>
    <t>1st January 2023</t>
  </si>
  <si>
    <t xml:space="preserve">Sunday </t>
  </si>
  <si>
    <t>BARRACKPORE</t>
  </si>
  <si>
    <t>APPROVED</t>
  </si>
  <si>
    <t>HILL STATION</t>
  </si>
  <si>
    <t>KUNTIGHAT</t>
  </si>
  <si>
    <t>2nd January 2023</t>
  </si>
  <si>
    <t xml:space="preserve">Monday </t>
  </si>
  <si>
    <t>KANCHRAPARA</t>
  </si>
  <si>
    <t>3rd January 2023</t>
  </si>
  <si>
    <t xml:space="preserve">Tuesday </t>
  </si>
  <si>
    <t>HALISAHAR</t>
  </si>
  <si>
    <t>JANUARY</t>
  </si>
  <si>
    <t>4th January 2023</t>
  </si>
  <si>
    <t xml:space="preserve">Wednesday </t>
  </si>
  <si>
    <t>NAIHATI</t>
  </si>
  <si>
    <t>FEBRUARY</t>
  </si>
  <si>
    <t>5th January 2023</t>
  </si>
  <si>
    <t xml:space="preserve">Thursday </t>
  </si>
  <si>
    <t>KANKINARA</t>
  </si>
  <si>
    <t>MARCH</t>
  </si>
  <si>
    <t>6th January 2023</t>
  </si>
  <si>
    <t xml:space="preserve">Friday </t>
  </si>
  <si>
    <t>JAGATDDAL</t>
  </si>
  <si>
    <t>7th January 2023</t>
  </si>
  <si>
    <t xml:space="preserve">Saturday </t>
  </si>
  <si>
    <t>SHYAMNAGAR</t>
  </si>
  <si>
    <t>MAY</t>
  </si>
  <si>
    <t>8th January 2023</t>
  </si>
  <si>
    <t>ICHAPORE</t>
  </si>
  <si>
    <t>JUNE</t>
  </si>
  <si>
    <t>9th January 2023</t>
  </si>
  <si>
    <t>JULY</t>
  </si>
  <si>
    <t>10th January 2023</t>
  </si>
  <si>
    <t>KHARDAHA</t>
  </si>
  <si>
    <t>AUGUST</t>
  </si>
  <si>
    <t>11th January 2023</t>
  </si>
  <si>
    <t>SODEPORE</t>
  </si>
  <si>
    <t>SEPTEMBER</t>
  </si>
  <si>
    <t>12th January 2023</t>
  </si>
  <si>
    <t>OCTOBER</t>
  </si>
  <si>
    <t>13th January 2023</t>
  </si>
  <si>
    <t>TRAINING</t>
  </si>
  <si>
    <t>NOVEMBER</t>
  </si>
  <si>
    <t>14th January 2023</t>
  </si>
  <si>
    <t>TITAGARH</t>
  </si>
  <si>
    <t>DECEMBER</t>
  </si>
  <si>
    <t>15th January 2023</t>
  </si>
  <si>
    <t>NOT APPLICABLE</t>
  </si>
  <si>
    <t>16th January 2023</t>
  </si>
  <si>
    <t>MADHYAMGRAM</t>
  </si>
  <si>
    <t>17th January 2023</t>
  </si>
  <si>
    <t>CNF</t>
  </si>
  <si>
    <t>18th January 2023</t>
  </si>
  <si>
    <t>TRIVENI</t>
  </si>
  <si>
    <t>19th January 2023</t>
  </si>
  <si>
    <t>20th January 2023</t>
  </si>
  <si>
    <t>CHINSURAH</t>
  </si>
  <si>
    <t>21st January 2023</t>
  </si>
  <si>
    <t>B MEETING</t>
  </si>
  <si>
    <t>22nd January 2023</t>
  </si>
  <si>
    <t>23rd January 2023</t>
  </si>
  <si>
    <t>24th January 2023</t>
  </si>
  <si>
    <t>25th January 2023</t>
  </si>
  <si>
    <t>26th January 2023</t>
  </si>
  <si>
    <t>27th January 2023</t>
  </si>
  <si>
    <t>28th January 2023</t>
  </si>
  <si>
    <t>DM</t>
  </si>
  <si>
    <t>29th January 2023</t>
  </si>
  <si>
    <t xml:space="preserve">BARRACKPORE </t>
  </si>
  <si>
    <t>30th January 2023</t>
  </si>
  <si>
    <t>31st January 2023</t>
  </si>
  <si>
    <t>UNAPPROVED BY ASM</t>
  </si>
  <si>
    <t>OFFICIAL USE ONLY</t>
  </si>
  <si>
    <t>APPROVED BY ASM NAME</t>
  </si>
  <si>
    <t>APPROVED DATE</t>
  </si>
  <si>
    <t>HO APPROVAL</t>
  </si>
  <si>
    <t>APPROVED AMOUNT BY HO</t>
  </si>
  <si>
    <t xml:space="preserve">REASON FOR UNAPPROVAL (DATE WISE): </t>
  </si>
  <si>
    <t>200 COMUNICATION ALLOWANCE</t>
  </si>
  <si>
    <t>WORK WITH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</si>
</sst>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22"/>
      <color rgb="FF00CC99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70C0"/>
      <name val="Calibri"/>
      <family val="2"/>
    </font>
    <font>
      <sz val="11"/>
      <color rgb="FF0070C0"/>
      <name val="Calibri"/>
      <family val="2"/>
    </font>
    <font>
      <b/>
      <sz val="16"/>
      <color rgb="FF0070C0"/>
      <name val="Calibri"/>
      <family val="2"/>
    </font>
    <font>
      <b/>
      <sz val="11"/>
      <color rgb="FFFF0000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u/>
      <sz val="11"/>
      <name val="Calibri"/>
      <family val="2"/>
    </font>
    <font>
      <b/>
      <u/>
      <sz val="16"/>
      <name val="Calibri"/>
      <family val="2"/>
    </font>
    <font>
      <b/>
      <sz val="14"/>
      <name val="Calibri"/>
      <family val="2"/>
    </font>
    <font>
      <b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0" fillId="6" borderId="0" xfId="0" applyFill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/>
    <xf numFmtId="0" fontId="0" fillId="5" borderId="0" xfId="0" applyFill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1">
      <alignment vertical="center"/>
    </xf>
    <xf numFmtId="0" fontId="5" fillId="7" borderId="0" xfId="1" applyFont="1" applyFill="1" applyAlignment="1"/>
    <xf numFmtId="0" fontId="7" fillId="7" borderId="0" xfId="1" applyFont="1" applyFill="1" applyAlignment="1">
      <alignment horizontal="center"/>
    </xf>
    <xf numFmtId="0" fontId="9" fillId="9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10" fillId="7" borderId="0" xfId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7" borderId="0" xfId="1" applyFont="1" applyFill="1" applyAlignment="1"/>
    <xf numFmtId="0" fontId="8" fillId="9" borderId="1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7" borderId="1" xfId="1" applyFont="1" applyFill="1" applyBorder="1" applyAlignment="1"/>
    <xf numFmtId="164" fontId="5" fillId="0" borderId="1" xfId="1" applyNumberFormat="1" applyFont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2" fillId="7" borderId="1" xfId="1" applyFont="1" applyFill="1" applyBorder="1" applyAlignment="1"/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4" fillId="8" borderId="11" xfId="1" applyFont="1" applyFill="1" applyBorder="1" applyAlignment="1">
      <alignment horizontal="center" vertical="center" wrapText="1"/>
    </xf>
    <xf numFmtId="14" fontId="14" fillId="0" borderId="11" xfId="1" applyNumberFormat="1" applyFont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/>
    </xf>
    <xf numFmtId="2" fontId="17" fillId="5" borderId="3" xfId="1" applyNumberFormat="1" applyFont="1" applyFill="1" applyBorder="1" applyAlignment="1">
      <alignment horizontal="center" vertical="center"/>
    </xf>
    <xf numFmtId="0" fontId="1" fillId="11" borderId="0" xfId="0" applyFont="1" applyFill="1"/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18" fillId="8" borderId="7" xfId="1" applyFont="1" applyFill="1" applyBorder="1" applyAlignment="1">
      <alignment horizontal="center" vertical="center"/>
    </xf>
    <xf numFmtId="0" fontId="18" fillId="8" borderId="8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3" fillId="5" borderId="9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8" borderId="12" xfId="1" applyFont="1" applyFill="1" applyBorder="1" applyAlignment="1">
      <alignment horizontal="center" vertical="center"/>
    </xf>
    <xf numFmtId="0" fontId="14" fillId="8" borderId="14" xfId="1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3A9BF83-6514-4207-B19F-4EFE7261C174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N13" sqref="N13"/>
    </sheetView>
  </sheetViews>
  <sheetFormatPr defaultRowHeight="14.4" x14ac:dyDescent="0.3"/>
  <cols>
    <col min="3" max="3" width="14.33203125" bestFit="1" customWidth="1"/>
    <col min="4" max="4" width="17.6640625" customWidth="1"/>
    <col min="5" max="5" width="13" bestFit="1" customWidth="1"/>
    <col min="6" max="6" width="9.6640625" bestFit="1" customWidth="1"/>
    <col min="7" max="7" width="5.6640625" customWidth="1"/>
    <col min="8" max="8" width="4.6640625" bestFit="1" customWidth="1"/>
    <col min="9" max="9" width="4.88671875" bestFit="1" customWidth="1"/>
    <col min="10" max="11" width="6.5546875" bestFit="1" customWidth="1"/>
  </cols>
  <sheetData>
    <row r="1" spans="1:12" s="1" customFormat="1" x14ac:dyDescent="0.3">
      <c r="A1" s="1" t="s">
        <v>7</v>
      </c>
      <c r="B1" s="1" t="s">
        <v>6</v>
      </c>
      <c r="C1" s="1" t="s">
        <v>4</v>
      </c>
      <c r="D1" s="1" t="s">
        <v>5</v>
      </c>
      <c r="E1" s="1" t="s">
        <v>14</v>
      </c>
      <c r="F1" s="1" t="s">
        <v>13</v>
      </c>
    </row>
    <row r="2" spans="1:12" x14ac:dyDescent="0.3">
      <c r="A2" s="4">
        <v>1</v>
      </c>
      <c r="B2" s="4" t="s">
        <v>8</v>
      </c>
      <c r="C2" s="4" t="s">
        <v>0</v>
      </c>
      <c r="D2" s="4"/>
      <c r="E2" s="4"/>
      <c r="F2" s="4"/>
      <c r="G2" s="4"/>
      <c r="H2" s="4"/>
      <c r="I2" s="4"/>
      <c r="J2" s="4"/>
    </row>
    <row r="3" spans="1:12" x14ac:dyDescent="0.3">
      <c r="A3" s="3">
        <v>2</v>
      </c>
      <c r="B3" s="3" t="s">
        <v>9</v>
      </c>
      <c r="C3" s="3" t="s">
        <v>1</v>
      </c>
      <c r="D3" s="3" t="s">
        <v>2</v>
      </c>
      <c r="E3" s="3"/>
      <c r="F3" s="3"/>
      <c r="G3" s="3"/>
      <c r="H3" s="3"/>
      <c r="I3" s="3"/>
      <c r="J3" s="3"/>
    </row>
    <row r="4" spans="1:12" x14ac:dyDescent="0.3">
      <c r="A4" s="4">
        <v>3</v>
      </c>
      <c r="B4" s="4" t="s">
        <v>8</v>
      </c>
      <c r="C4" s="4" t="s">
        <v>3</v>
      </c>
      <c r="D4" s="4"/>
      <c r="E4" s="4"/>
      <c r="F4" s="4"/>
      <c r="G4" s="4"/>
      <c r="H4" s="4"/>
      <c r="I4" s="4"/>
      <c r="J4" s="4"/>
    </row>
    <row r="5" spans="1:12" x14ac:dyDescent="0.3">
      <c r="A5" s="4">
        <v>4</v>
      </c>
      <c r="B5" s="4" t="s">
        <v>8</v>
      </c>
      <c r="C5" s="4"/>
      <c r="D5" s="4" t="s">
        <v>10</v>
      </c>
      <c r="E5" s="4" t="s">
        <v>11</v>
      </c>
      <c r="F5" s="4"/>
      <c r="G5" s="4"/>
      <c r="H5" s="4"/>
      <c r="I5" s="4"/>
      <c r="J5" s="4"/>
    </row>
    <row r="6" spans="1:12" x14ac:dyDescent="0.3">
      <c r="A6" s="4">
        <v>5</v>
      </c>
      <c r="B6" s="4" t="s">
        <v>8</v>
      </c>
      <c r="C6" s="4"/>
      <c r="D6" s="4"/>
      <c r="E6" s="4" t="s">
        <v>12</v>
      </c>
      <c r="F6" s="4" t="s">
        <v>15</v>
      </c>
      <c r="G6" s="4"/>
      <c r="H6" s="4"/>
      <c r="I6" s="4"/>
      <c r="J6" s="4"/>
    </row>
    <row r="7" spans="1:12" x14ac:dyDescent="0.3">
      <c r="A7" s="4">
        <v>6</v>
      </c>
      <c r="B7" s="4" t="s">
        <v>8</v>
      </c>
      <c r="C7" s="4"/>
      <c r="D7" s="4"/>
      <c r="E7" s="4" t="s">
        <v>21</v>
      </c>
      <c r="F7" s="4" t="s">
        <v>20</v>
      </c>
      <c r="G7" s="4" t="s">
        <v>16</v>
      </c>
      <c r="H7" s="4" t="s">
        <v>17</v>
      </c>
      <c r="I7" s="4" t="s">
        <v>18</v>
      </c>
      <c r="J7" s="4" t="s">
        <v>19</v>
      </c>
      <c r="K7" s="2"/>
      <c r="L7" s="2"/>
    </row>
    <row r="8" spans="1:12" x14ac:dyDescent="0.3">
      <c r="A8" s="3">
        <v>7</v>
      </c>
      <c r="B8" s="3" t="s">
        <v>9</v>
      </c>
      <c r="C8" s="3" t="s">
        <v>22</v>
      </c>
      <c r="D8" s="3"/>
      <c r="E8" s="3"/>
      <c r="F8" s="3"/>
      <c r="G8" s="3"/>
      <c r="H8" s="3"/>
      <c r="I8" s="3"/>
      <c r="J8" s="3"/>
    </row>
    <row r="9" spans="1:12" x14ac:dyDescent="0.3">
      <c r="A9" s="3">
        <v>8</v>
      </c>
      <c r="B9" s="3" t="s">
        <v>9</v>
      </c>
      <c r="C9" s="3" t="s">
        <v>23</v>
      </c>
      <c r="D9" s="3"/>
      <c r="E9" s="3"/>
      <c r="F9" s="3"/>
      <c r="G9" s="3"/>
      <c r="H9" s="3"/>
      <c r="I9" s="3"/>
      <c r="J9" s="3"/>
    </row>
    <row r="10" spans="1:12" x14ac:dyDescent="0.3">
      <c r="A10" s="4">
        <v>9</v>
      </c>
      <c r="B10" s="4" t="s">
        <v>8</v>
      </c>
      <c r="C10" s="4" t="s">
        <v>24</v>
      </c>
      <c r="D10" s="58" t="s">
        <v>32</v>
      </c>
      <c r="E10" s="58"/>
      <c r="F10" s="4"/>
      <c r="G10" s="4"/>
      <c r="H10" s="4"/>
      <c r="I10" s="4"/>
      <c r="J10" s="4"/>
    </row>
    <row r="11" spans="1:12" x14ac:dyDescent="0.3">
      <c r="A11" s="3">
        <v>10</v>
      </c>
      <c r="B11" s="3" t="s">
        <v>9</v>
      </c>
      <c r="C11" s="3" t="s">
        <v>25</v>
      </c>
      <c r="D11" s="3"/>
      <c r="E11" s="3"/>
      <c r="F11" s="3"/>
      <c r="G11" s="3"/>
      <c r="H11" s="3"/>
      <c r="I11" s="3"/>
      <c r="J11" s="3"/>
    </row>
    <row r="12" spans="1:12" x14ac:dyDescent="0.3">
      <c r="A12" s="4">
        <v>11</v>
      </c>
      <c r="B12" s="4" t="s">
        <v>8</v>
      </c>
      <c r="C12" s="4" t="s">
        <v>26</v>
      </c>
      <c r="D12" s="4" t="s">
        <v>27</v>
      </c>
      <c r="E12" s="4"/>
      <c r="F12" s="4"/>
      <c r="G12" s="4"/>
      <c r="H12" s="4"/>
      <c r="I12" s="4"/>
      <c r="J12" s="4"/>
    </row>
    <row r="13" spans="1:12" x14ac:dyDescent="0.3">
      <c r="A13" s="4">
        <v>12</v>
      </c>
      <c r="B13" s="4" t="s">
        <v>8</v>
      </c>
      <c r="C13" s="4" t="s">
        <v>28</v>
      </c>
      <c r="D13" s="4" t="s">
        <v>29</v>
      </c>
      <c r="E13" s="4"/>
      <c r="F13" s="4"/>
      <c r="G13" s="4"/>
      <c r="H13" s="4"/>
      <c r="I13" s="4"/>
      <c r="J13" s="4"/>
    </row>
    <row r="14" spans="1:12" x14ac:dyDescent="0.3">
      <c r="A14" s="4">
        <v>13</v>
      </c>
      <c r="B14" s="4" t="s">
        <v>8</v>
      </c>
      <c r="C14" s="4" t="s">
        <v>30</v>
      </c>
      <c r="D14" s="4" t="s">
        <v>31</v>
      </c>
      <c r="E14" s="4"/>
      <c r="F14" s="4"/>
      <c r="G14" s="4"/>
      <c r="H14" s="4"/>
      <c r="I14" s="4"/>
      <c r="J14" s="4"/>
    </row>
    <row r="15" spans="1:12" x14ac:dyDescent="0.3">
      <c r="A15" s="3">
        <v>14</v>
      </c>
      <c r="B15" s="3" t="s">
        <v>9</v>
      </c>
      <c r="C15" s="3" t="s">
        <v>33</v>
      </c>
      <c r="D15" s="3"/>
      <c r="E15" s="3"/>
      <c r="F15" s="3"/>
      <c r="G15" s="3"/>
      <c r="H15" s="3"/>
      <c r="I15" s="3"/>
      <c r="J15" s="3"/>
    </row>
    <row r="16" spans="1:12" x14ac:dyDescent="0.3">
      <c r="A16" s="4">
        <v>15</v>
      </c>
      <c r="B16" s="4" t="s">
        <v>8</v>
      </c>
      <c r="C16" s="4" t="s">
        <v>11</v>
      </c>
      <c r="D16" s="4" t="s">
        <v>34</v>
      </c>
      <c r="E16" s="4"/>
      <c r="F16" s="4"/>
      <c r="G16" s="4"/>
      <c r="H16" s="4"/>
      <c r="I16" s="4"/>
      <c r="J16" s="4"/>
    </row>
    <row r="17" spans="1:10" x14ac:dyDescent="0.3">
      <c r="A17" s="3">
        <v>16</v>
      </c>
      <c r="B17" s="3" t="s">
        <v>9</v>
      </c>
      <c r="C17" s="3" t="s">
        <v>35</v>
      </c>
      <c r="D17" s="3"/>
      <c r="E17" s="3"/>
      <c r="F17" s="3"/>
      <c r="G17" s="3"/>
      <c r="H17" s="3"/>
      <c r="I17" s="3"/>
      <c r="J17" s="3"/>
    </row>
    <row r="18" spans="1:10" x14ac:dyDescent="0.3">
      <c r="A18" s="4">
        <v>17</v>
      </c>
      <c r="B18" s="4" t="s">
        <v>8</v>
      </c>
      <c r="C18" s="4" t="s">
        <v>36</v>
      </c>
      <c r="D18" s="4" t="s">
        <v>37</v>
      </c>
      <c r="E18" s="4"/>
      <c r="F18" s="4"/>
      <c r="G18" s="4"/>
      <c r="H18" s="4"/>
      <c r="I18" s="4"/>
      <c r="J18" s="4"/>
    </row>
    <row r="19" spans="1:10" x14ac:dyDescent="0.3">
      <c r="A19" s="5">
        <v>18</v>
      </c>
      <c r="B19" s="5" t="s">
        <v>39</v>
      </c>
      <c r="C19" s="5" t="s">
        <v>38</v>
      </c>
      <c r="D19" s="5"/>
      <c r="E19" s="5"/>
      <c r="F19" s="5"/>
      <c r="G19" s="5"/>
      <c r="H19" s="5"/>
      <c r="I19" s="5"/>
      <c r="J19" s="5"/>
    </row>
  </sheetData>
  <mergeCells count="1">
    <mergeCell ref="D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abSelected="1" workbookViewId="0">
      <selection activeCell="K16" sqref="K16"/>
    </sheetView>
  </sheetViews>
  <sheetFormatPr defaultRowHeight="14.4" x14ac:dyDescent="0.3"/>
  <cols>
    <col min="3" max="3" width="13.88671875" bestFit="1" customWidth="1"/>
    <col min="4" max="4" width="19.5546875" bestFit="1" customWidth="1"/>
    <col min="5" max="5" width="13" bestFit="1" customWidth="1"/>
    <col min="6" max="6" width="9.6640625" bestFit="1" customWidth="1"/>
    <col min="7" max="7" width="5.6640625" customWidth="1"/>
    <col min="8" max="8" width="3.5546875" bestFit="1" customWidth="1"/>
    <col min="9" max="9" width="4.5546875" bestFit="1" customWidth="1"/>
    <col min="10" max="11" width="6.5546875" bestFit="1" customWidth="1"/>
  </cols>
  <sheetData>
    <row r="1" spans="1:12" s="1" customFormat="1" x14ac:dyDescent="0.3">
      <c r="A1" s="1" t="s">
        <v>7</v>
      </c>
      <c r="B1" s="1" t="s">
        <v>6</v>
      </c>
      <c r="C1" s="1" t="s">
        <v>4</v>
      </c>
      <c r="D1" s="1" t="s">
        <v>5</v>
      </c>
      <c r="E1" s="1" t="s">
        <v>14</v>
      </c>
      <c r="F1" s="1" t="s">
        <v>13</v>
      </c>
    </row>
    <row r="2" spans="1:12" x14ac:dyDescent="0.3">
      <c r="A2" s="4">
        <v>1</v>
      </c>
      <c r="B2" s="4" t="s">
        <v>8</v>
      </c>
      <c r="C2" s="4" t="s">
        <v>40</v>
      </c>
      <c r="D2" s="4" t="s">
        <v>41</v>
      </c>
      <c r="E2" s="4"/>
      <c r="F2" s="4"/>
    </row>
    <row r="3" spans="1:12" x14ac:dyDescent="0.3">
      <c r="A3" s="3">
        <v>2</v>
      </c>
      <c r="B3" s="3" t="s">
        <v>9</v>
      </c>
      <c r="C3" s="3" t="s">
        <v>22</v>
      </c>
      <c r="D3" s="3"/>
      <c r="E3" s="3"/>
      <c r="F3" s="3"/>
    </row>
    <row r="4" spans="1:12" x14ac:dyDescent="0.3">
      <c r="A4" s="4">
        <v>3</v>
      </c>
      <c r="B4" s="4" t="s">
        <v>8</v>
      </c>
      <c r="C4" s="4" t="s">
        <v>30</v>
      </c>
      <c r="D4" s="4"/>
      <c r="E4" s="4"/>
      <c r="F4" s="4"/>
    </row>
    <row r="5" spans="1:12" x14ac:dyDescent="0.3">
      <c r="A5" s="3">
        <v>4</v>
      </c>
      <c r="B5" s="3" t="s">
        <v>9</v>
      </c>
      <c r="C5" s="3" t="s">
        <v>42</v>
      </c>
      <c r="D5" s="3"/>
      <c r="E5" s="3"/>
      <c r="F5" s="3"/>
    </row>
    <row r="6" spans="1:12" x14ac:dyDescent="0.3">
      <c r="A6" s="3">
        <v>5</v>
      </c>
      <c r="B6" s="3" t="s">
        <v>9</v>
      </c>
      <c r="C6" s="3" t="s">
        <v>43</v>
      </c>
      <c r="D6" s="3"/>
      <c r="E6" s="3"/>
      <c r="F6" s="3"/>
    </row>
    <row r="7" spans="1:12" x14ac:dyDescent="0.3">
      <c r="A7" s="3">
        <v>6</v>
      </c>
      <c r="B7" s="3" t="s">
        <v>9</v>
      </c>
      <c r="C7" s="3" t="s">
        <v>23</v>
      </c>
      <c r="D7" s="3"/>
      <c r="E7" s="3"/>
      <c r="F7" s="3"/>
      <c r="K7" s="2"/>
      <c r="L7" s="2"/>
    </row>
    <row r="8" spans="1:12" x14ac:dyDescent="0.3">
      <c r="A8" s="3">
        <v>7</v>
      </c>
      <c r="B8" s="3" t="s">
        <v>9</v>
      </c>
      <c r="C8" s="3" t="s">
        <v>1</v>
      </c>
      <c r="D8" s="3"/>
      <c r="E8" s="3"/>
      <c r="F8" s="3"/>
    </row>
    <row r="9" spans="1:12" x14ac:dyDescent="0.3">
      <c r="A9" s="4">
        <v>8</v>
      </c>
      <c r="B9" s="4" t="s">
        <v>8</v>
      </c>
      <c r="C9" s="4" t="s">
        <v>24</v>
      </c>
      <c r="D9" s="4"/>
      <c r="E9" s="4"/>
      <c r="F9" s="4"/>
    </row>
    <row r="10" spans="1:12" x14ac:dyDescent="0.3">
      <c r="A10" s="4">
        <v>9</v>
      </c>
      <c r="B10" s="4" t="s">
        <v>8</v>
      </c>
      <c r="C10" s="4" t="s">
        <v>26</v>
      </c>
      <c r="D10" s="58"/>
      <c r="E10" s="58"/>
      <c r="F10" s="4"/>
    </row>
    <row r="11" spans="1:12" x14ac:dyDescent="0.3">
      <c r="A11" s="4">
        <v>10</v>
      </c>
      <c r="B11" s="4" t="s">
        <v>8</v>
      </c>
      <c r="C11" s="4" t="s">
        <v>28</v>
      </c>
      <c r="D11" s="4"/>
      <c r="E11" s="4"/>
      <c r="F11" s="4"/>
    </row>
    <row r="12" spans="1:12" x14ac:dyDescent="0.3">
      <c r="A12" s="5">
        <v>11</v>
      </c>
      <c r="B12" s="5" t="s">
        <v>39</v>
      </c>
      <c r="C12" s="5" t="s">
        <v>38</v>
      </c>
      <c r="D12" s="5"/>
      <c r="E12" s="5"/>
      <c r="F12" s="5"/>
    </row>
    <row r="13" spans="1:12" x14ac:dyDescent="0.3">
      <c r="A13" s="3">
        <v>12</v>
      </c>
      <c r="B13" s="3" t="s">
        <v>9</v>
      </c>
      <c r="C13" s="3" t="s">
        <v>44</v>
      </c>
      <c r="D13" s="3"/>
      <c r="E13" s="3"/>
      <c r="F13" s="3"/>
    </row>
  </sheetData>
  <mergeCells count="1">
    <mergeCell ref="D10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B09B-B78E-42FF-8CBE-01621E0AC2BF}">
  <dimension ref="B2:L159"/>
  <sheetViews>
    <sheetView topLeftCell="C169" workbookViewId="0">
      <selection activeCell="F87" sqref="F87"/>
    </sheetView>
  </sheetViews>
  <sheetFormatPr defaultColWidth="9.109375" defaultRowHeight="14.4" x14ac:dyDescent="0.3"/>
  <cols>
    <col min="1" max="1" width="9.109375" style="8"/>
    <col min="2" max="2" width="9.109375" style="6"/>
    <col min="3" max="3" width="19.6640625" style="7" customWidth="1"/>
    <col min="4" max="4" width="28" style="8" bestFit="1" customWidth="1"/>
    <col min="5" max="5" width="29" style="8" bestFit="1" customWidth="1"/>
    <col min="6" max="6" width="36" style="8" bestFit="1" customWidth="1"/>
    <col min="7" max="7" width="9.109375" style="8"/>
    <col min="8" max="8" width="15.33203125" style="8" bestFit="1" customWidth="1"/>
    <col min="9" max="9" width="16.5546875" style="8" bestFit="1" customWidth="1"/>
    <col min="10" max="10" width="11.44140625" style="8" bestFit="1" customWidth="1"/>
    <col min="11" max="11" width="14.5546875" style="8" bestFit="1" customWidth="1"/>
    <col min="12" max="16384" width="9.109375" style="8"/>
  </cols>
  <sheetData>
    <row r="2" spans="2:11" x14ac:dyDescent="0.3">
      <c r="B2" s="6">
        <v>3</v>
      </c>
      <c r="C2" s="7" t="s">
        <v>62</v>
      </c>
    </row>
    <row r="4" spans="2:11" x14ac:dyDescent="0.3">
      <c r="C4" s="9" t="s">
        <v>63</v>
      </c>
      <c r="D4" s="57" t="s">
        <v>45</v>
      </c>
    </row>
    <row r="5" spans="2:11" x14ac:dyDescent="0.3">
      <c r="E5" s="8" t="s">
        <v>46</v>
      </c>
      <c r="F5" s="10"/>
    </row>
    <row r="6" spans="2:11" x14ac:dyDescent="0.3">
      <c r="E6" s="8" t="s">
        <v>47</v>
      </c>
      <c r="F6" s="10"/>
    </row>
    <row r="7" spans="2:11" x14ac:dyDescent="0.3">
      <c r="E7" s="8" t="s">
        <v>48</v>
      </c>
      <c r="F7" s="10"/>
    </row>
    <row r="8" spans="2:11" x14ac:dyDescent="0.3">
      <c r="E8" s="8" t="s">
        <v>111</v>
      </c>
      <c r="F8" s="10"/>
    </row>
    <row r="9" spans="2:11" x14ac:dyDescent="0.3">
      <c r="E9" s="8" t="s">
        <v>49</v>
      </c>
      <c r="F9" s="10"/>
    </row>
    <row r="10" spans="2:11" x14ac:dyDescent="0.3">
      <c r="E10" s="8" t="s">
        <v>50</v>
      </c>
      <c r="F10" s="10"/>
    </row>
    <row r="11" spans="2:11" x14ac:dyDescent="0.3">
      <c r="E11" s="8" t="s">
        <v>51</v>
      </c>
      <c r="F11" s="10"/>
    </row>
    <row r="12" spans="2:11" x14ac:dyDescent="0.3">
      <c r="E12" s="8" t="s">
        <v>52</v>
      </c>
      <c r="F12" s="10"/>
    </row>
    <row r="13" spans="2:11" x14ac:dyDescent="0.3">
      <c r="E13" s="8" t="s">
        <v>53</v>
      </c>
      <c r="F13" s="10"/>
    </row>
    <row r="14" spans="2:11" x14ac:dyDescent="0.3">
      <c r="E14" s="8" t="s">
        <v>55</v>
      </c>
      <c r="F14" s="10" t="s">
        <v>56</v>
      </c>
      <c r="H14" s="8" t="s">
        <v>114</v>
      </c>
      <c r="I14" s="8" t="s">
        <v>59</v>
      </c>
      <c r="J14" s="8" t="s">
        <v>60</v>
      </c>
      <c r="K14" s="8" t="s">
        <v>61</v>
      </c>
    </row>
    <row r="15" spans="2:11" x14ac:dyDescent="0.3">
      <c r="E15" s="60" t="s">
        <v>54</v>
      </c>
      <c r="F15" s="61"/>
    </row>
    <row r="16" spans="2:11" x14ac:dyDescent="0.3">
      <c r="E16" s="8" t="s">
        <v>112</v>
      </c>
      <c r="F16" s="10" t="s">
        <v>65</v>
      </c>
    </row>
    <row r="17" spans="2:11" x14ac:dyDescent="0.3">
      <c r="E17" s="8" t="s">
        <v>57</v>
      </c>
      <c r="F17" s="10" t="s">
        <v>56</v>
      </c>
      <c r="H17" s="8" t="s">
        <v>114</v>
      </c>
      <c r="I17" s="8" t="s">
        <v>59</v>
      </c>
      <c r="J17" s="8" t="s">
        <v>60</v>
      </c>
      <c r="K17" s="8" t="s">
        <v>61</v>
      </c>
    </row>
    <row r="18" spans="2:11" x14ac:dyDescent="0.3">
      <c r="E18" s="8" t="s">
        <v>58</v>
      </c>
      <c r="F18" s="10" t="s">
        <v>56</v>
      </c>
      <c r="H18" s="8" t="s">
        <v>59</v>
      </c>
      <c r="I18" s="8" t="s">
        <v>60</v>
      </c>
      <c r="J18" s="8" t="s">
        <v>61</v>
      </c>
      <c r="K18" s="8" t="s">
        <v>20</v>
      </c>
    </row>
    <row r="19" spans="2:11" x14ac:dyDescent="0.3">
      <c r="E19" s="8" t="s">
        <v>67</v>
      </c>
      <c r="F19" s="10"/>
    </row>
    <row r="20" spans="2:11" x14ac:dyDescent="0.3">
      <c r="E20" s="8" t="s">
        <v>68</v>
      </c>
      <c r="F20" s="10"/>
    </row>
    <row r="22" spans="2:11" x14ac:dyDescent="0.3">
      <c r="E22" s="60" t="s">
        <v>113</v>
      </c>
      <c r="F22" s="61"/>
    </row>
    <row r="23" spans="2:11" x14ac:dyDescent="0.3">
      <c r="C23" s="9" t="s">
        <v>63</v>
      </c>
      <c r="D23" s="14" t="s">
        <v>64</v>
      </c>
    </row>
    <row r="24" spans="2:11" x14ac:dyDescent="0.3">
      <c r="E24" s="59" t="s">
        <v>66</v>
      </c>
      <c r="F24" s="59"/>
      <c r="G24" s="59"/>
      <c r="H24" s="59"/>
    </row>
    <row r="27" spans="2:11" s="14" customFormat="1" x14ac:dyDescent="0.3">
      <c r="B27" s="12"/>
      <c r="C27" s="13"/>
    </row>
    <row r="29" spans="2:11" x14ac:dyDescent="0.3">
      <c r="B29" s="6">
        <v>9</v>
      </c>
      <c r="C29" s="7" t="s">
        <v>69</v>
      </c>
    </row>
    <row r="31" spans="2:11" x14ac:dyDescent="0.3">
      <c r="C31" s="9" t="s">
        <v>63</v>
      </c>
      <c r="D31" s="8" t="s">
        <v>71</v>
      </c>
      <c r="E31" s="59" t="s">
        <v>77</v>
      </c>
      <c r="F31" s="59"/>
      <c r="G31" s="59"/>
      <c r="H31" s="59"/>
    </row>
    <row r="33" spans="5:8" x14ac:dyDescent="0.3">
      <c r="E33" s="10" t="s">
        <v>76</v>
      </c>
      <c r="F33" s="10" t="s">
        <v>75</v>
      </c>
      <c r="G33" s="10" t="s">
        <v>80</v>
      </c>
      <c r="H33" s="10" t="s">
        <v>81</v>
      </c>
    </row>
    <row r="34" spans="5:8" x14ac:dyDescent="0.3">
      <c r="E34" s="10" t="s">
        <v>76</v>
      </c>
      <c r="F34" s="10" t="s">
        <v>75</v>
      </c>
      <c r="G34" s="10" t="s">
        <v>80</v>
      </c>
      <c r="H34" s="10" t="s">
        <v>81</v>
      </c>
    </row>
    <row r="35" spans="5:8" x14ac:dyDescent="0.3">
      <c r="E35" s="10" t="s">
        <v>76</v>
      </c>
      <c r="F35" s="10" t="s">
        <v>75</v>
      </c>
      <c r="G35" s="10" t="s">
        <v>80</v>
      </c>
      <c r="H35" s="10" t="s">
        <v>81</v>
      </c>
    </row>
    <row r="36" spans="5:8" x14ac:dyDescent="0.3">
      <c r="E36" s="10" t="s">
        <v>76</v>
      </c>
      <c r="F36" s="10" t="s">
        <v>75</v>
      </c>
      <c r="G36" s="10" t="s">
        <v>80</v>
      </c>
      <c r="H36" s="10" t="s">
        <v>81</v>
      </c>
    </row>
    <row r="37" spans="5:8" x14ac:dyDescent="0.3">
      <c r="E37" s="10" t="s">
        <v>76</v>
      </c>
      <c r="F37" s="10" t="s">
        <v>75</v>
      </c>
      <c r="G37" s="10" t="s">
        <v>80</v>
      </c>
      <c r="H37" s="10" t="s">
        <v>81</v>
      </c>
    </row>
    <row r="38" spans="5:8" x14ac:dyDescent="0.3">
      <c r="E38" s="10" t="s">
        <v>76</v>
      </c>
      <c r="F38" s="10" t="s">
        <v>75</v>
      </c>
      <c r="G38" s="10" t="s">
        <v>80</v>
      </c>
      <c r="H38" s="10" t="s">
        <v>81</v>
      </c>
    </row>
    <row r="39" spans="5:8" x14ac:dyDescent="0.3">
      <c r="E39" s="10" t="s">
        <v>76</v>
      </c>
      <c r="F39" s="10" t="s">
        <v>75</v>
      </c>
      <c r="G39" s="10" t="s">
        <v>80</v>
      </c>
      <c r="H39" s="10" t="s">
        <v>81</v>
      </c>
    </row>
    <row r="40" spans="5:8" x14ac:dyDescent="0.3">
      <c r="E40" s="10" t="s">
        <v>76</v>
      </c>
      <c r="F40" s="10" t="s">
        <v>75</v>
      </c>
      <c r="G40" s="10" t="s">
        <v>80</v>
      </c>
      <c r="H40" s="10" t="s">
        <v>81</v>
      </c>
    </row>
    <row r="41" spans="5:8" x14ac:dyDescent="0.3">
      <c r="E41" s="10" t="s">
        <v>76</v>
      </c>
      <c r="F41" s="10" t="s">
        <v>75</v>
      </c>
      <c r="G41" s="10" t="s">
        <v>80</v>
      </c>
      <c r="H41" s="10" t="s">
        <v>81</v>
      </c>
    </row>
    <row r="42" spans="5:8" x14ac:dyDescent="0.3">
      <c r="E42" s="10" t="s">
        <v>76</v>
      </c>
      <c r="F42" s="10" t="s">
        <v>75</v>
      </c>
      <c r="G42" s="10" t="s">
        <v>80</v>
      </c>
      <c r="H42" s="10" t="s">
        <v>81</v>
      </c>
    </row>
    <row r="43" spans="5:8" x14ac:dyDescent="0.3">
      <c r="E43" s="10" t="s">
        <v>76</v>
      </c>
      <c r="F43" s="10" t="s">
        <v>75</v>
      </c>
      <c r="G43" s="10" t="s">
        <v>80</v>
      </c>
      <c r="H43" s="10" t="s">
        <v>81</v>
      </c>
    </row>
    <row r="44" spans="5:8" x14ac:dyDescent="0.3">
      <c r="E44" s="10" t="s">
        <v>76</v>
      </c>
      <c r="F44" s="10" t="s">
        <v>75</v>
      </c>
      <c r="G44" s="10" t="s">
        <v>80</v>
      </c>
      <c r="H44" s="10" t="s">
        <v>81</v>
      </c>
    </row>
    <row r="45" spans="5:8" x14ac:dyDescent="0.3">
      <c r="E45" s="10" t="s">
        <v>76</v>
      </c>
      <c r="F45" s="10" t="s">
        <v>75</v>
      </c>
      <c r="G45" s="10" t="s">
        <v>80</v>
      </c>
      <c r="H45" s="10" t="s">
        <v>81</v>
      </c>
    </row>
    <row r="46" spans="5:8" x14ac:dyDescent="0.3">
      <c r="E46" s="10" t="s">
        <v>76</v>
      </c>
      <c r="F46" s="10" t="s">
        <v>75</v>
      </c>
      <c r="G46" s="10" t="s">
        <v>80</v>
      </c>
      <c r="H46" s="10" t="s">
        <v>81</v>
      </c>
    </row>
    <row r="47" spans="5:8" x14ac:dyDescent="0.3">
      <c r="E47" s="10" t="s">
        <v>76</v>
      </c>
      <c r="F47" s="10" t="s">
        <v>75</v>
      </c>
      <c r="G47" s="10" t="s">
        <v>80</v>
      </c>
      <c r="H47" s="10" t="s">
        <v>81</v>
      </c>
    </row>
    <row r="48" spans="5:8" x14ac:dyDescent="0.3">
      <c r="E48" s="11"/>
      <c r="F48" s="11"/>
      <c r="G48" s="11"/>
      <c r="H48" s="11"/>
    </row>
    <row r="49" spans="3:12" x14ac:dyDescent="0.3">
      <c r="E49" s="11"/>
      <c r="F49" s="11"/>
      <c r="G49" s="11"/>
      <c r="H49" s="11"/>
    </row>
    <row r="51" spans="3:12" x14ac:dyDescent="0.3">
      <c r="C51" s="9" t="s">
        <v>63</v>
      </c>
      <c r="D51" s="8" t="s">
        <v>70</v>
      </c>
      <c r="E51" s="60" t="s">
        <v>74</v>
      </c>
      <c r="F51" s="62"/>
      <c r="G51" s="61"/>
    </row>
    <row r="52" spans="3:12" x14ac:dyDescent="0.3">
      <c r="E52" s="15"/>
      <c r="F52" s="15"/>
      <c r="G52" s="15"/>
    </row>
    <row r="53" spans="3:12" x14ac:dyDescent="0.3">
      <c r="E53" s="8" t="s">
        <v>72</v>
      </c>
      <c r="F53" s="8">
        <v>10</v>
      </c>
    </row>
    <row r="54" spans="3:12" x14ac:dyDescent="0.3">
      <c r="E54" s="8" t="s">
        <v>73</v>
      </c>
      <c r="F54" s="8">
        <v>12</v>
      </c>
    </row>
    <row r="55" spans="3:12" x14ac:dyDescent="0.3">
      <c r="E55" s="8" t="s">
        <v>79</v>
      </c>
      <c r="F55" s="8">
        <v>7</v>
      </c>
    </row>
    <row r="57" spans="3:12" x14ac:dyDescent="0.3">
      <c r="D57" s="8" t="s">
        <v>152</v>
      </c>
      <c r="E57" s="63" t="s">
        <v>153</v>
      </c>
      <c r="F57" s="63"/>
      <c r="H57" s="63" t="s">
        <v>154</v>
      </c>
      <c r="I57" s="63"/>
      <c r="J57" s="63"/>
    </row>
    <row r="59" spans="3:12" x14ac:dyDescent="0.3">
      <c r="C59" s="9"/>
      <c r="D59" s="8" t="s">
        <v>82</v>
      </c>
    </row>
    <row r="60" spans="3:12" x14ac:dyDescent="0.3">
      <c r="E60" s="10" t="s">
        <v>83</v>
      </c>
      <c r="F60" s="26" t="s">
        <v>84</v>
      </c>
      <c r="G60" s="26" t="s">
        <v>85</v>
      </c>
      <c r="H60" s="26" t="s">
        <v>87</v>
      </c>
      <c r="I60" s="26" t="s">
        <v>86</v>
      </c>
      <c r="J60" s="26" t="s">
        <v>88</v>
      </c>
      <c r="K60" s="26" t="s">
        <v>78</v>
      </c>
      <c r="L60" s="7"/>
    </row>
    <row r="61" spans="3:12" x14ac:dyDescent="0.3">
      <c r="E61" s="10"/>
      <c r="F61" s="10"/>
      <c r="G61" s="10"/>
      <c r="H61" s="10"/>
      <c r="I61" s="10"/>
      <c r="J61" s="10"/>
      <c r="K61" s="10"/>
    </row>
    <row r="62" spans="3:12" x14ac:dyDescent="0.3">
      <c r="E62" s="10"/>
      <c r="F62" s="10"/>
      <c r="G62" s="10"/>
      <c r="H62" s="10"/>
      <c r="I62" s="10"/>
      <c r="J62" s="10"/>
      <c r="K62" s="10"/>
    </row>
    <row r="63" spans="3:12" x14ac:dyDescent="0.3">
      <c r="E63" s="10"/>
      <c r="F63" s="10"/>
      <c r="G63" s="10"/>
      <c r="H63" s="10"/>
      <c r="I63" s="10"/>
      <c r="J63" s="10"/>
      <c r="K63" s="10"/>
    </row>
    <row r="64" spans="3:12" x14ac:dyDescent="0.3">
      <c r="C64" s="9"/>
      <c r="E64" s="10"/>
      <c r="F64" s="10"/>
      <c r="G64" s="10"/>
      <c r="H64" s="10"/>
      <c r="I64" s="10"/>
      <c r="J64" s="10"/>
      <c r="K64" s="10"/>
    </row>
    <row r="65" spans="2:11" x14ac:dyDescent="0.3">
      <c r="E65" s="10"/>
      <c r="F65" s="10"/>
      <c r="G65" s="10"/>
      <c r="H65" s="10"/>
      <c r="I65" s="10"/>
      <c r="J65" s="10"/>
      <c r="K65" s="10"/>
    </row>
    <row r="66" spans="2:11" x14ac:dyDescent="0.3">
      <c r="E66" s="10"/>
      <c r="F66" s="10"/>
      <c r="G66" s="10"/>
      <c r="H66" s="10"/>
      <c r="I66" s="10"/>
      <c r="J66" s="10"/>
      <c r="K66" s="10"/>
    </row>
    <row r="67" spans="2:11" x14ac:dyDescent="0.3">
      <c r="E67" s="10"/>
      <c r="F67" s="10"/>
      <c r="G67" s="10"/>
      <c r="H67" s="10"/>
      <c r="I67" s="10"/>
      <c r="J67" s="10"/>
      <c r="K67" s="10"/>
    </row>
    <row r="68" spans="2:11" x14ac:dyDescent="0.3">
      <c r="E68" s="10"/>
      <c r="F68" s="10"/>
      <c r="G68" s="10"/>
      <c r="H68" s="10"/>
      <c r="I68" s="10"/>
      <c r="J68" s="10"/>
      <c r="K68" s="10"/>
    </row>
    <row r="69" spans="2:11" x14ac:dyDescent="0.3">
      <c r="E69" s="10"/>
      <c r="F69" s="10"/>
      <c r="G69" s="10"/>
      <c r="H69" s="10"/>
      <c r="I69" s="10"/>
      <c r="J69" s="10"/>
      <c r="K69" s="10"/>
    </row>
    <row r="70" spans="2:11" x14ac:dyDescent="0.3">
      <c r="E70" s="10"/>
      <c r="F70" s="10"/>
      <c r="G70" s="10"/>
      <c r="H70" s="10"/>
      <c r="I70" s="10"/>
      <c r="J70" s="10"/>
      <c r="K70" s="10"/>
    </row>
    <row r="71" spans="2:11" x14ac:dyDescent="0.3">
      <c r="E71" s="10"/>
      <c r="F71" s="10"/>
      <c r="G71" s="10"/>
      <c r="H71" s="10"/>
      <c r="I71" s="10"/>
      <c r="J71" s="10"/>
      <c r="K71" s="10"/>
    </row>
    <row r="72" spans="2:11" x14ac:dyDescent="0.3">
      <c r="E72" s="10"/>
      <c r="F72" s="10"/>
      <c r="G72" s="10"/>
      <c r="H72" s="10"/>
      <c r="I72" s="10"/>
      <c r="J72" s="10"/>
      <c r="K72" s="10"/>
    </row>
    <row r="73" spans="2:11" x14ac:dyDescent="0.3">
      <c r="E73" s="10"/>
      <c r="F73" s="10"/>
      <c r="G73" s="10"/>
      <c r="H73" s="10"/>
      <c r="I73" s="10"/>
      <c r="J73" s="10"/>
      <c r="K73" s="10"/>
    </row>
    <row r="74" spans="2:11" x14ac:dyDescent="0.3">
      <c r="E74" s="10"/>
      <c r="F74" s="10"/>
      <c r="G74" s="10"/>
      <c r="H74" s="10"/>
      <c r="I74" s="10"/>
      <c r="J74" s="10"/>
      <c r="K74" s="10"/>
    </row>
    <row r="78" spans="2:11" s="14" customFormat="1" x14ac:dyDescent="0.3">
      <c r="B78" s="12"/>
      <c r="C78" s="13"/>
    </row>
    <row r="80" spans="2:11" x14ac:dyDescent="0.3">
      <c r="B80" s="6">
        <v>11</v>
      </c>
      <c r="C80" s="7" t="s">
        <v>89</v>
      </c>
    </row>
    <row r="83" spans="3:11" x14ac:dyDescent="0.3">
      <c r="C83" s="9" t="s">
        <v>63</v>
      </c>
      <c r="D83" s="8" t="s">
        <v>94</v>
      </c>
    </row>
    <row r="84" spans="3:11" x14ac:dyDescent="0.3">
      <c r="E84" s="10" t="s">
        <v>91</v>
      </c>
      <c r="F84" s="10" t="s">
        <v>92</v>
      </c>
      <c r="G84" s="10" t="s">
        <v>93</v>
      </c>
      <c r="H84" s="16" t="s">
        <v>98</v>
      </c>
    </row>
    <row r="86" spans="3:11" x14ac:dyDescent="0.3">
      <c r="E86" s="59" t="s">
        <v>95</v>
      </c>
      <c r="F86" s="59"/>
      <c r="G86" s="59"/>
      <c r="H86" s="59"/>
    </row>
    <row r="88" spans="3:11" x14ac:dyDescent="0.3">
      <c r="D88" s="8" t="s">
        <v>97</v>
      </c>
      <c r="E88" s="10" t="s">
        <v>90</v>
      </c>
      <c r="F88" s="10" t="s">
        <v>92</v>
      </c>
      <c r="G88" s="10" t="s">
        <v>93</v>
      </c>
      <c r="H88" s="10" t="s">
        <v>101</v>
      </c>
      <c r="I88" s="16" t="s">
        <v>103</v>
      </c>
      <c r="J88" s="10" t="s">
        <v>100</v>
      </c>
      <c r="K88" s="10" t="s">
        <v>99</v>
      </c>
    </row>
    <row r="89" spans="3:11" x14ac:dyDescent="0.3">
      <c r="E89" s="10"/>
      <c r="F89" s="10"/>
      <c r="G89" s="10"/>
      <c r="H89" s="10"/>
      <c r="I89" s="10"/>
      <c r="J89" s="10"/>
      <c r="K89" s="10"/>
    </row>
    <row r="90" spans="3:11" x14ac:dyDescent="0.3">
      <c r="E90" s="10"/>
      <c r="F90" s="10"/>
      <c r="G90" s="10"/>
      <c r="H90" s="10"/>
      <c r="I90" s="10"/>
      <c r="J90" s="10"/>
      <c r="K90" s="10"/>
    </row>
    <row r="91" spans="3:11" x14ac:dyDescent="0.3">
      <c r="E91" s="10"/>
      <c r="F91" s="10"/>
      <c r="G91" s="10"/>
      <c r="H91" s="10"/>
      <c r="I91" s="10"/>
      <c r="J91" s="10"/>
      <c r="K91" s="10"/>
    </row>
    <row r="92" spans="3:11" x14ac:dyDescent="0.3">
      <c r="E92" s="10"/>
      <c r="F92" s="10"/>
      <c r="G92" s="10"/>
      <c r="H92" s="10"/>
      <c r="I92" s="10"/>
      <c r="J92" s="10"/>
      <c r="K92" s="10"/>
    </row>
    <row r="93" spans="3:11" x14ac:dyDescent="0.3">
      <c r="E93" s="10"/>
      <c r="F93" s="10"/>
      <c r="G93" s="10"/>
      <c r="H93" s="10"/>
      <c r="I93" s="10"/>
      <c r="J93" s="10"/>
      <c r="K93" s="10"/>
    </row>
    <row r="94" spans="3:11" x14ac:dyDescent="0.3">
      <c r="E94" s="10"/>
      <c r="F94" s="10"/>
      <c r="G94" s="10"/>
      <c r="H94" s="10"/>
      <c r="I94" s="10"/>
      <c r="J94" s="10"/>
      <c r="K94" s="10"/>
    </row>
    <row r="97" spans="3:9" x14ac:dyDescent="0.3">
      <c r="C97" s="9" t="s">
        <v>63</v>
      </c>
      <c r="D97" s="8" t="s">
        <v>96</v>
      </c>
      <c r="E97" s="8" t="s">
        <v>46</v>
      </c>
      <c r="F97" s="10" t="s">
        <v>102</v>
      </c>
    </row>
    <row r="99" spans="3:9" x14ac:dyDescent="0.3">
      <c r="E99" s="8" t="s">
        <v>105</v>
      </c>
      <c r="F99" s="10"/>
    </row>
    <row r="101" spans="3:9" x14ac:dyDescent="0.3">
      <c r="E101" s="8" t="s">
        <v>90</v>
      </c>
      <c r="F101" s="10" t="s">
        <v>102</v>
      </c>
    </row>
    <row r="103" spans="3:9" x14ac:dyDescent="0.3">
      <c r="E103" s="8" t="s">
        <v>92</v>
      </c>
      <c r="F103" s="10"/>
    </row>
    <row r="105" spans="3:9" x14ac:dyDescent="0.3">
      <c r="E105" s="8" t="s">
        <v>103</v>
      </c>
      <c r="F105" s="10"/>
    </row>
    <row r="106" spans="3:9" x14ac:dyDescent="0.3">
      <c r="F106" s="11"/>
    </row>
    <row r="107" spans="3:9" x14ac:dyDescent="0.3">
      <c r="E107" s="8" t="s">
        <v>106</v>
      </c>
      <c r="F107" s="10"/>
    </row>
    <row r="109" spans="3:9" x14ac:dyDescent="0.3">
      <c r="D109" s="8" t="s">
        <v>110</v>
      </c>
      <c r="E109" s="60" t="s">
        <v>104</v>
      </c>
      <c r="F109" s="61"/>
    </row>
    <row r="111" spans="3:9" x14ac:dyDescent="0.3">
      <c r="E111" s="10" t="s">
        <v>90</v>
      </c>
      <c r="F111" s="10" t="s">
        <v>92</v>
      </c>
      <c r="G111" s="10" t="s">
        <v>93</v>
      </c>
      <c r="H111" s="10" t="s">
        <v>103</v>
      </c>
      <c r="I111" s="16" t="s">
        <v>107</v>
      </c>
    </row>
    <row r="112" spans="3:9" x14ac:dyDescent="0.3">
      <c r="E112" s="10"/>
      <c r="F112" s="10"/>
      <c r="G112" s="10"/>
      <c r="H112" s="10"/>
      <c r="I112" s="10"/>
    </row>
    <row r="113" spans="2:9" x14ac:dyDescent="0.3">
      <c r="E113" s="10"/>
      <c r="F113" s="10"/>
      <c r="G113" s="10"/>
      <c r="H113" s="10"/>
      <c r="I113" s="10"/>
    </row>
    <row r="114" spans="2:9" x14ac:dyDescent="0.3">
      <c r="E114" s="10"/>
      <c r="F114" s="10"/>
      <c r="G114" s="10"/>
      <c r="H114" s="10"/>
      <c r="I114" s="10"/>
    </row>
    <row r="115" spans="2:9" x14ac:dyDescent="0.3">
      <c r="E115" s="10"/>
      <c r="F115" s="10"/>
      <c r="G115" s="10"/>
      <c r="H115" s="10"/>
      <c r="I115" s="10"/>
    </row>
    <row r="116" spans="2:9" x14ac:dyDescent="0.3">
      <c r="E116" s="10"/>
      <c r="F116" s="10"/>
      <c r="G116" s="10"/>
      <c r="H116" s="10"/>
      <c r="I116" s="10"/>
    </row>
    <row r="117" spans="2:9" x14ac:dyDescent="0.3">
      <c r="E117" s="10"/>
      <c r="F117" s="10"/>
      <c r="G117" s="10"/>
      <c r="H117" s="10"/>
      <c r="I117" s="10"/>
    </row>
    <row r="119" spans="2:9" s="14" customFormat="1" x14ac:dyDescent="0.3">
      <c r="B119" s="12"/>
      <c r="C119" s="13"/>
    </row>
    <row r="122" spans="2:9" x14ac:dyDescent="0.3">
      <c r="B122" s="6">
        <v>11</v>
      </c>
      <c r="C122" s="7" t="s">
        <v>108</v>
      </c>
    </row>
    <row r="125" spans="2:9" x14ac:dyDescent="0.3">
      <c r="C125" s="9" t="s">
        <v>63</v>
      </c>
      <c r="D125" s="8" t="s">
        <v>109</v>
      </c>
    </row>
    <row r="126" spans="2:9" x14ac:dyDescent="0.3">
      <c r="E126" s="10" t="s">
        <v>91</v>
      </c>
      <c r="F126" s="10" t="s">
        <v>92</v>
      </c>
      <c r="G126" s="10" t="s">
        <v>93</v>
      </c>
      <c r="H126" s="16" t="s">
        <v>98</v>
      </c>
    </row>
    <row r="128" spans="2:9" x14ac:dyDescent="0.3">
      <c r="E128" s="59" t="s">
        <v>95</v>
      </c>
      <c r="F128" s="59"/>
      <c r="G128" s="59"/>
      <c r="H128" s="59"/>
    </row>
    <row r="130" spans="3:11" x14ac:dyDescent="0.3">
      <c r="D130" s="8" t="s">
        <v>158</v>
      </c>
      <c r="E130" s="10" t="s">
        <v>90</v>
      </c>
      <c r="F130" s="10" t="s">
        <v>92</v>
      </c>
      <c r="G130" s="10" t="s">
        <v>93</v>
      </c>
      <c r="H130" s="10" t="s">
        <v>101</v>
      </c>
      <c r="I130" s="16" t="s">
        <v>103</v>
      </c>
      <c r="J130" s="10" t="s">
        <v>100</v>
      </c>
      <c r="K130" s="10" t="s">
        <v>99</v>
      </c>
    </row>
    <row r="131" spans="3:11" x14ac:dyDescent="0.3">
      <c r="E131" s="10"/>
      <c r="F131" s="10"/>
      <c r="G131" s="10"/>
      <c r="H131" s="10"/>
      <c r="I131" s="10"/>
      <c r="J131" s="10"/>
      <c r="K131" s="10"/>
    </row>
    <row r="132" spans="3:11" x14ac:dyDescent="0.3">
      <c r="E132" s="10"/>
      <c r="F132" s="10"/>
      <c r="G132" s="10"/>
      <c r="H132" s="10"/>
      <c r="I132" s="10"/>
      <c r="J132" s="10"/>
      <c r="K132" s="10"/>
    </row>
    <row r="133" spans="3:11" x14ac:dyDescent="0.3">
      <c r="E133" s="10"/>
      <c r="F133" s="10"/>
      <c r="G133" s="10"/>
      <c r="H133" s="10"/>
      <c r="I133" s="10"/>
      <c r="J133" s="10"/>
      <c r="K133" s="10"/>
    </row>
    <row r="134" spans="3:11" x14ac:dyDescent="0.3">
      <c r="E134" s="10"/>
      <c r="F134" s="10"/>
      <c r="G134" s="10"/>
      <c r="H134" s="10"/>
      <c r="I134" s="10"/>
      <c r="J134" s="10"/>
      <c r="K134" s="10"/>
    </row>
    <row r="135" spans="3:11" x14ac:dyDescent="0.3">
      <c r="E135" s="10"/>
      <c r="F135" s="10"/>
      <c r="G135" s="10"/>
      <c r="H135" s="10"/>
      <c r="I135" s="10"/>
      <c r="J135" s="10"/>
      <c r="K135" s="10"/>
    </row>
    <row r="136" spans="3:11" x14ac:dyDescent="0.3">
      <c r="E136" s="10"/>
      <c r="F136" s="10"/>
      <c r="G136" s="10"/>
      <c r="H136" s="10"/>
      <c r="I136" s="10"/>
      <c r="J136" s="10"/>
      <c r="K136" s="10"/>
    </row>
    <row r="139" spans="3:11" x14ac:dyDescent="0.3">
      <c r="C139" s="9" t="s">
        <v>63</v>
      </c>
      <c r="D139" s="8" t="s">
        <v>157</v>
      </c>
      <c r="E139" s="8" t="s">
        <v>46</v>
      </c>
      <c r="F139" s="10" t="s">
        <v>102</v>
      </c>
    </row>
    <row r="141" spans="3:11" x14ac:dyDescent="0.3">
      <c r="E141" s="8" t="s">
        <v>105</v>
      </c>
      <c r="F141" s="10"/>
    </row>
    <row r="143" spans="3:11" x14ac:dyDescent="0.3">
      <c r="E143" s="8" t="s">
        <v>90</v>
      </c>
      <c r="F143" s="10" t="s">
        <v>102</v>
      </c>
    </row>
    <row r="145" spans="4:9" x14ac:dyDescent="0.3">
      <c r="E145" s="8" t="s">
        <v>92</v>
      </c>
      <c r="F145" s="10"/>
    </row>
    <row r="147" spans="4:9" x14ac:dyDescent="0.3">
      <c r="E147" s="8" t="s">
        <v>103</v>
      </c>
      <c r="F147" s="10"/>
    </row>
    <row r="148" spans="4:9" x14ac:dyDescent="0.3">
      <c r="F148" s="11"/>
    </row>
    <row r="149" spans="4:9" x14ac:dyDescent="0.3">
      <c r="E149" s="8" t="s">
        <v>106</v>
      </c>
      <c r="F149" s="10"/>
    </row>
    <row r="151" spans="4:9" x14ac:dyDescent="0.3">
      <c r="D151" s="8" t="s">
        <v>156</v>
      </c>
      <c r="E151" s="60" t="s">
        <v>104</v>
      </c>
      <c r="F151" s="61"/>
    </row>
    <row r="153" spans="4:9" x14ac:dyDescent="0.3">
      <c r="E153" s="10" t="s">
        <v>90</v>
      </c>
      <c r="F153" s="10" t="s">
        <v>92</v>
      </c>
      <c r="G153" s="10" t="s">
        <v>93</v>
      </c>
      <c r="H153" s="10" t="s">
        <v>103</v>
      </c>
      <c r="I153" s="16" t="s">
        <v>107</v>
      </c>
    </row>
    <row r="154" spans="4:9" x14ac:dyDescent="0.3">
      <c r="E154" s="10"/>
      <c r="F154" s="10"/>
      <c r="G154" s="10"/>
      <c r="H154" s="10"/>
      <c r="I154" s="10"/>
    </row>
    <row r="155" spans="4:9" x14ac:dyDescent="0.3">
      <c r="E155" s="10"/>
      <c r="F155" s="10"/>
      <c r="G155" s="10"/>
      <c r="H155" s="10"/>
      <c r="I155" s="10"/>
    </row>
    <row r="156" spans="4:9" x14ac:dyDescent="0.3">
      <c r="E156" s="10"/>
      <c r="F156" s="10"/>
      <c r="G156" s="10"/>
      <c r="H156" s="10"/>
      <c r="I156" s="10"/>
    </row>
    <row r="157" spans="4:9" x14ac:dyDescent="0.3">
      <c r="E157" s="10"/>
      <c r="F157" s="10"/>
      <c r="G157" s="10"/>
      <c r="H157" s="10"/>
      <c r="I157" s="10"/>
    </row>
    <row r="158" spans="4:9" x14ac:dyDescent="0.3">
      <c r="E158" s="10"/>
      <c r="F158" s="10"/>
      <c r="G158" s="10"/>
      <c r="H158" s="10"/>
      <c r="I158" s="10"/>
    </row>
    <row r="159" spans="4:9" x14ac:dyDescent="0.3">
      <c r="E159" s="10"/>
      <c r="F159" s="10"/>
      <c r="G159" s="10"/>
      <c r="H159" s="10"/>
      <c r="I159" s="10"/>
    </row>
  </sheetData>
  <mergeCells count="11">
    <mergeCell ref="E86:H86"/>
    <mergeCell ref="E109:F109"/>
    <mergeCell ref="E128:H128"/>
    <mergeCell ref="E151:F151"/>
    <mergeCell ref="E15:F15"/>
    <mergeCell ref="E22:F22"/>
    <mergeCell ref="E24:H24"/>
    <mergeCell ref="E31:H31"/>
    <mergeCell ref="E51:G51"/>
    <mergeCell ref="E57:F57"/>
    <mergeCell ref="H57:J5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5A02-FD40-42F3-B0F5-D59ED2ACBBEF}">
  <dimension ref="C4:N160"/>
  <sheetViews>
    <sheetView topLeftCell="A22" workbookViewId="0">
      <selection activeCell="H41" sqref="H41"/>
    </sheetView>
  </sheetViews>
  <sheetFormatPr defaultRowHeight="14.4" x14ac:dyDescent="0.3"/>
  <cols>
    <col min="3" max="3" width="11.88671875" customWidth="1"/>
    <col min="4" max="4" width="30.44140625" bestFit="1" customWidth="1"/>
    <col min="5" max="5" width="24.33203125" customWidth="1"/>
    <col min="6" max="6" width="29.88671875" customWidth="1"/>
    <col min="8" max="8" width="22.44140625" customWidth="1"/>
    <col min="9" max="9" width="16.109375" customWidth="1"/>
    <col min="10" max="11" width="19.44140625" customWidth="1"/>
    <col min="12" max="12" width="14.5546875" customWidth="1"/>
    <col min="13" max="13" width="17.6640625" customWidth="1"/>
  </cols>
  <sheetData>
    <row r="4" spans="3:6" x14ac:dyDescent="0.3">
      <c r="C4" s="4" t="s">
        <v>116</v>
      </c>
    </row>
    <row r="7" spans="3:6" x14ac:dyDescent="0.3">
      <c r="D7" t="s">
        <v>117</v>
      </c>
      <c r="E7" t="s">
        <v>118</v>
      </c>
      <c r="F7" s="17"/>
    </row>
    <row r="9" spans="3:6" x14ac:dyDescent="0.3">
      <c r="E9" t="s">
        <v>111</v>
      </c>
      <c r="F9" s="17"/>
    </row>
    <row r="11" spans="3:6" x14ac:dyDescent="0.3">
      <c r="E11" t="s">
        <v>119</v>
      </c>
      <c r="F11" s="17"/>
    </row>
    <row r="13" spans="3:6" x14ac:dyDescent="0.3">
      <c r="E13" t="s">
        <v>105</v>
      </c>
      <c r="F13" s="17"/>
    </row>
    <row r="15" spans="3:6" x14ac:dyDescent="0.3">
      <c r="E15" t="s">
        <v>120</v>
      </c>
      <c r="F15" s="17"/>
    </row>
    <row r="18" spans="3:9" x14ac:dyDescent="0.3">
      <c r="C18" s="4" t="s">
        <v>121</v>
      </c>
      <c r="D18" t="s">
        <v>122</v>
      </c>
      <c r="E18" t="s">
        <v>123</v>
      </c>
      <c r="F18" s="17"/>
    </row>
    <row r="20" spans="3:9" x14ac:dyDescent="0.3">
      <c r="E20" t="s">
        <v>111</v>
      </c>
      <c r="F20" s="17"/>
    </row>
    <row r="22" spans="3:9" x14ac:dyDescent="0.3">
      <c r="E22" t="s">
        <v>119</v>
      </c>
      <c r="F22" s="17"/>
    </row>
    <row r="24" spans="3:9" x14ac:dyDescent="0.3">
      <c r="E24" t="s">
        <v>105</v>
      </c>
      <c r="F24" s="17"/>
    </row>
    <row r="26" spans="3:9" x14ac:dyDescent="0.3">
      <c r="E26" t="s">
        <v>120</v>
      </c>
      <c r="F26" s="17"/>
    </row>
    <row r="31" spans="3:9" x14ac:dyDescent="0.3">
      <c r="C31" s="4" t="s">
        <v>115</v>
      </c>
      <c r="D31" t="s">
        <v>124</v>
      </c>
      <c r="E31" t="s">
        <v>125</v>
      </c>
      <c r="F31" s="17"/>
      <c r="I31" s="18"/>
    </row>
    <row r="32" spans="3:9" x14ac:dyDescent="0.3">
      <c r="I32" s="18"/>
    </row>
    <row r="33" spans="4:14" x14ac:dyDescent="0.3">
      <c r="E33" t="s">
        <v>126</v>
      </c>
      <c r="F33" s="17"/>
      <c r="I33" s="18"/>
    </row>
    <row r="34" spans="4:14" x14ac:dyDescent="0.3"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4:14" x14ac:dyDescent="0.3">
      <c r="D35" s="19"/>
      <c r="E35" s="19" t="s">
        <v>127</v>
      </c>
      <c r="F35" s="20"/>
      <c r="G35" s="19"/>
      <c r="H35" s="19" t="s">
        <v>134</v>
      </c>
      <c r="I35" s="20"/>
      <c r="J35" s="19" t="s">
        <v>135</v>
      </c>
      <c r="K35" s="20"/>
      <c r="L35" s="27" t="s">
        <v>136</v>
      </c>
      <c r="M35" s="20"/>
      <c r="N35" s="19"/>
    </row>
    <row r="36" spans="4:14" x14ac:dyDescent="0.3"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4:14" x14ac:dyDescent="0.3">
      <c r="D37" s="19"/>
      <c r="E37" s="19"/>
      <c r="F37" s="20"/>
      <c r="G37" s="19"/>
      <c r="H37" s="19" t="s">
        <v>134</v>
      </c>
      <c r="I37" s="20"/>
      <c r="J37" s="19" t="s">
        <v>135</v>
      </c>
      <c r="K37" s="20"/>
      <c r="L37" s="27" t="s">
        <v>136</v>
      </c>
      <c r="M37" s="20"/>
      <c r="N37" s="19"/>
    </row>
    <row r="38" spans="4:14" x14ac:dyDescent="0.3"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4:14" x14ac:dyDescent="0.3">
      <c r="D39" s="19"/>
      <c r="E39" s="19"/>
      <c r="F39" s="20"/>
      <c r="G39" s="19"/>
      <c r="H39" s="19" t="s">
        <v>134</v>
      </c>
      <c r="I39" s="20"/>
      <c r="J39" s="19" t="s">
        <v>135</v>
      </c>
      <c r="K39" s="20"/>
      <c r="L39" s="27" t="s">
        <v>136</v>
      </c>
      <c r="M39" s="20"/>
      <c r="N39" s="19"/>
    </row>
    <row r="40" spans="4:14" x14ac:dyDescent="0.3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4:14" x14ac:dyDescent="0.3">
      <c r="D41" s="19"/>
      <c r="E41" s="19"/>
      <c r="F41" s="20"/>
      <c r="G41" s="19"/>
      <c r="H41" s="19" t="s">
        <v>134</v>
      </c>
      <c r="I41" s="20"/>
      <c r="J41" s="19" t="s">
        <v>135</v>
      </c>
      <c r="K41" s="20"/>
      <c r="L41" s="27" t="s">
        <v>136</v>
      </c>
      <c r="M41" s="20"/>
      <c r="N41" s="19"/>
    </row>
    <row r="42" spans="4:14" x14ac:dyDescent="0.3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4:14" x14ac:dyDescent="0.3">
      <c r="D43" s="19"/>
      <c r="E43" s="19"/>
      <c r="F43" s="20"/>
      <c r="G43" s="19"/>
      <c r="H43" s="19" t="s">
        <v>134</v>
      </c>
      <c r="I43" s="20"/>
      <c r="J43" s="19" t="s">
        <v>135</v>
      </c>
      <c r="K43" s="20"/>
      <c r="L43" s="27" t="s">
        <v>136</v>
      </c>
      <c r="M43" s="20"/>
      <c r="N43" s="19"/>
    </row>
    <row r="44" spans="4:14" x14ac:dyDescent="0.3"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4:14" x14ac:dyDescent="0.3">
      <c r="D45" s="19"/>
      <c r="E45" s="19"/>
      <c r="F45" s="20"/>
      <c r="G45" s="19"/>
      <c r="H45" s="19" t="s">
        <v>134</v>
      </c>
      <c r="I45" s="20"/>
      <c r="J45" s="19" t="s">
        <v>135</v>
      </c>
      <c r="K45" s="20"/>
      <c r="L45" s="27" t="s">
        <v>136</v>
      </c>
      <c r="M45" s="20"/>
      <c r="N45" s="19"/>
    </row>
    <row r="46" spans="4:14" x14ac:dyDescent="0.3"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4:14" x14ac:dyDescent="0.3">
      <c r="D47" s="19"/>
      <c r="E47" s="19"/>
      <c r="F47" s="20"/>
      <c r="G47" s="19"/>
      <c r="H47" s="19" t="s">
        <v>134</v>
      </c>
      <c r="I47" s="20"/>
      <c r="J47" s="19" t="s">
        <v>135</v>
      </c>
      <c r="K47" s="20"/>
      <c r="L47" s="27" t="s">
        <v>136</v>
      </c>
      <c r="M47" s="20"/>
      <c r="N47" s="19"/>
    </row>
    <row r="48" spans="4:14" x14ac:dyDescent="0.3"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4:14" x14ac:dyDescent="0.3">
      <c r="D49" s="19"/>
      <c r="E49" s="19"/>
      <c r="F49" s="20"/>
      <c r="G49" s="19"/>
      <c r="H49" s="19" t="s">
        <v>134</v>
      </c>
      <c r="I49" s="20"/>
      <c r="J49" s="19" t="s">
        <v>135</v>
      </c>
      <c r="K49" s="20"/>
      <c r="L49" s="27" t="s">
        <v>136</v>
      </c>
      <c r="M49" s="20"/>
      <c r="N49" s="19"/>
    </row>
    <row r="50" spans="4:14" x14ac:dyDescent="0.3"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4:14" x14ac:dyDescent="0.3">
      <c r="D51" s="19"/>
      <c r="E51" s="19"/>
      <c r="F51" s="20"/>
      <c r="G51" s="19"/>
      <c r="H51" s="19" t="s">
        <v>134</v>
      </c>
      <c r="I51" s="20"/>
      <c r="J51" s="19" t="s">
        <v>135</v>
      </c>
      <c r="K51" s="20"/>
      <c r="L51" s="27" t="s">
        <v>136</v>
      </c>
      <c r="M51" s="20"/>
      <c r="N51" s="19"/>
    </row>
    <row r="52" spans="4:14" x14ac:dyDescent="0.3"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4:14" x14ac:dyDescent="0.3">
      <c r="D53" s="19"/>
      <c r="E53" s="19"/>
      <c r="F53" s="20"/>
      <c r="G53" s="19"/>
      <c r="H53" s="19" t="s">
        <v>134</v>
      </c>
      <c r="I53" s="20"/>
      <c r="J53" s="19" t="s">
        <v>135</v>
      </c>
      <c r="K53" s="20"/>
      <c r="L53" s="27" t="s">
        <v>136</v>
      </c>
      <c r="M53" s="20"/>
      <c r="N53" s="19"/>
    </row>
    <row r="54" spans="4:14" x14ac:dyDescent="0.3"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4:14" x14ac:dyDescent="0.3">
      <c r="D55" s="19"/>
      <c r="E55" s="19"/>
      <c r="F55" s="20"/>
      <c r="G55" s="19"/>
      <c r="H55" s="19" t="s">
        <v>134</v>
      </c>
      <c r="I55" s="20"/>
      <c r="J55" s="19" t="s">
        <v>135</v>
      </c>
      <c r="K55" s="20"/>
      <c r="L55" s="27" t="s">
        <v>136</v>
      </c>
      <c r="M55" s="20"/>
      <c r="N55" s="19"/>
    </row>
    <row r="56" spans="4:14" x14ac:dyDescent="0.3"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4:14" x14ac:dyDescent="0.3">
      <c r="D57" s="19"/>
      <c r="E57" s="19"/>
      <c r="F57" s="20"/>
      <c r="G57" s="19"/>
      <c r="H57" s="19" t="s">
        <v>134</v>
      </c>
      <c r="I57" s="20"/>
      <c r="J57" s="19" t="s">
        <v>135</v>
      </c>
      <c r="K57" s="20"/>
      <c r="L57" s="27" t="s">
        <v>136</v>
      </c>
      <c r="M57" s="20"/>
      <c r="N57" s="19"/>
    </row>
    <row r="58" spans="4:14" x14ac:dyDescent="0.3"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4:14" x14ac:dyDescent="0.3">
      <c r="D59" s="19"/>
      <c r="E59" s="19"/>
      <c r="F59" s="20"/>
      <c r="G59" s="19"/>
      <c r="H59" s="19" t="s">
        <v>134</v>
      </c>
      <c r="I59" s="20"/>
      <c r="J59" s="19" t="s">
        <v>135</v>
      </c>
      <c r="K59" s="20"/>
      <c r="L59" s="27" t="s">
        <v>136</v>
      </c>
      <c r="M59" s="20"/>
      <c r="N59" s="19"/>
    </row>
    <row r="60" spans="4:14" x14ac:dyDescent="0.3"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4:14" x14ac:dyDescent="0.3">
      <c r="D61" s="19"/>
      <c r="E61" s="19"/>
      <c r="F61" s="20"/>
      <c r="G61" s="19"/>
      <c r="H61" s="19" t="s">
        <v>134</v>
      </c>
      <c r="I61" s="20"/>
      <c r="J61" s="19" t="s">
        <v>135</v>
      </c>
      <c r="K61" s="20"/>
      <c r="L61" s="27" t="s">
        <v>136</v>
      </c>
      <c r="M61" s="20"/>
      <c r="N61" s="19"/>
    </row>
    <row r="62" spans="4:14" x14ac:dyDescent="0.3"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4:14" x14ac:dyDescent="0.3">
      <c r="D63" s="19"/>
      <c r="E63" s="19"/>
      <c r="F63" s="20"/>
      <c r="G63" s="19"/>
      <c r="H63" s="19" t="s">
        <v>134</v>
      </c>
      <c r="I63" s="20"/>
      <c r="J63" s="19" t="s">
        <v>135</v>
      </c>
      <c r="K63" s="20"/>
      <c r="L63" s="27" t="s">
        <v>136</v>
      </c>
      <c r="M63" s="20"/>
      <c r="N63" s="19"/>
    </row>
    <row r="64" spans="4:14" x14ac:dyDescent="0.3"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4:14" x14ac:dyDescent="0.3"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4:14" x14ac:dyDescent="0.3">
      <c r="D66" s="19"/>
      <c r="E66" s="19" t="s">
        <v>128</v>
      </c>
      <c r="F66" s="20"/>
      <c r="G66" s="19"/>
      <c r="H66" s="19"/>
      <c r="I66" s="19"/>
      <c r="J66" s="19"/>
      <c r="K66" s="19"/>
      <c r="L66" s="19"/>
      <c r="M66" s="19"/>
      <c r="N66" s="19"/>
    </row>
    <row r="67" spans="4:14" x14ac:dyDescent="0.3"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4:14" x14ac:dyDescent="0.3">
      <c r="D68" s="19"/>
      <c r="E68" s="19"/>
      <c r="F68" s="20"/>
      <c r="G68" s="19"/>
      <c r="H68" s="19"/>
      <c r="I68" s="19"/>
      <c r="J68" s="19"/>
      <c r="K68" s="19"/>
      <c r="L68" s="19"/>
      <c r="M68" s="19"/>
      <c r="N68" s="19"/>
    </row>
    <row r="69" spans="4:14" x14ac:dyDescent="0.3"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4:14" x14ac:dyDescent="0.3"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4:14" x14ac:dyDescent="0.3">
      <c r="D71" s="19"/>
      <c r="E71" s="19"/>
      <c r="F71" s="20"/>
      <c r="G71" s="19"/>
      <c r="H71" s="19"/>
      <c r="I71" s="19"/>
      <c r="J71" s="19"/>
      <c r="K71" s="19"/>
      <c r="L71" s="19"/>
      <c r="M71" s="19"/>
      <c r="N71" s="19"/>
    </row>
    <row r="72" spans="4:14" x14ac:dyDescent="0.3"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4:14" x14ac:dyDescent="0.3">
      <c r="D73" s="19"/>
      <c r="E73" s="19"/>
      <c r="F73" s="20"/>
      <c r="G73" s="19"/>
      <c r="H73" s="19"/>
      <c r="I73" s="19"/>
      <c r="J73" s="19"/>
      <c r="K73" s="19"/>
      <c r="L73" s="19"/>
      <c r="M73" s="19"/>
      <c r="N73" s="19"/>
    </row>
    <row r="74" spans="4:14" x14ac:dyDescent="0.3"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4:14" x14ac:dyDescent="0.3">
      <c r="D75" s="19"/>
      <c r="E75" s="19"/>
      <c r="F75" s="20"/>
      <c r="G75" s="19"/>
      <c r="H75" s="19"/>
      <c r="I75" s="19"/>
      <c r="J75" s="19"/>
      <c r="K75" s="19"/>
      <c r="L75" s="19"/>
      <c r="M75" s="19"/>
      <c r="N75" s="19"/>
    </row>
    <row r="76" spans="4:14" x14ac:dyDescent="0.3"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4:14" x14ac:dyDescent="0.3">
      <c r="D77" s="19"/>
      <c r="E77" s="19"/>
      <c r="F77" s="20"/>
      <c r="G77" s="19"/>
      <c r="H77" s="19"/>
      <c r="I77" s="19"/>
      <c r="J77" s="19"/>
      <c r="K77" s="19"/>
      <c r="L77" s="19"/>
      <c r="M77" s="19"/>
      <c r="N77" s="19"/>
    </row>
    <row r="78" spans="4:14" x14ac:dyDescent="0.3"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4:14" x14ac:dyDescent="0.3"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4:14" x14ac:dyDescent="0.3"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4:14" x14ac:dyDescent="0.3">
      <c r="D81" s="19"/>
      <c r="E81" s="19" t="s">
        <v>129</v>
      </c>
      <c r="F81" s="20"/>
      <c r="G81" s="19"/>
      <c r="H81" s="19"/>
      <c r="I81" s="19"/>
      <c r="J81" s="19"/>
      <c r="K81" s="19"/>
      <c r="L81" s="19"/>
      <c r="M81" s="19"/>
      <c r="N81" s="19"/>
    </row>
    <row r="82" spans="4:14" x14ac:dyDescent="0.3"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4:14" x14ac:dyDescent="0.3">
      <c r="D83" s="19"/>
      <c r="E83" s="19"/>
      <c r="F83" s="20"/>
      <c r="G83" s="19"/>
      <c r="H83" s="19"/>
      <c r="I83" s="19"/>
      <c r="J83" s="19"/>
      <c r="K83" s="19"/>
      <c r="L83" s="19"/>
      <c r="M83" s="19"/>
      <c r="N83" s="19"/>
    </row>
    <row r="84" spans="4:14" x14ac:dyDescent="0.3"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4:14" x14ac:dyDescent="0.3"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4:14" x14ac:dyDescent="0.3">
      <c r="D86" s="19"/>
      <c r="E86" s="19"/>
      <c r="F86" s="20"/>
      <c r="G86" s="19"/>
      <c r="H86" s="19"/>
      <c r="I86" s="19"/>
      <c r="J86" s="19"/>
      <c r="K86" s="19"/>
      <c r="L86" s="19"/>
      <c r="M86" s="19"/>
      <c r="N86" s="19"/>
    </row>
    <row r="87" spans="4:14" x14ac:dyDescent="0.3"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4:14" x14ac:dyDescent="0.3">
      <c r="D88" s="19"/>
      <c r="E88" s="19"/>
      <c r="F88" s="20"/>
      <c r="G88" s="19"/>
      <c r="H88" s="19"/>
      <c r="I88" s="19"/>
      <c r="J88" s="19"/>
      <c r="K88" s="19"/>
      <c r="L88" s="19"/>
      <c r="M88" s="19"/>
      <c r="N88" s="19"/>
    </row>
    <row r="89" spans="4:14" x14ac:dyDescent="0.3"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2" spans="4:14" x14ac:dyDescent="0.3">
      <c r="E92" s="64" t="s">
        <v>130</v>
      </c>
      <c r="F92" s="65"/>
    </row>
    <row r="94" spans="4:14" x14ac:dyDescent="0.3">
      <c r="E94" s="64" t="s">
        <v>131</v>
      </c>
      <c r="F94" s="65"/>
    </row>
    <row r="96" spans="4:14" x14ac:dyDescent="0.3">
      <c r="E96" s="64" t="s">
        <v>132</v>
      </c>
      <c r="F96" s="65"/>
    </row>
    <row r="97" spans="3:8" x14ac:dyDescent="0.3">
      <c r="E97" s="25"/>
      <c r="F97" s="25"/>
    </row>
    <row r="98" spans="3:8" x14ac:dyDescent="0.3">
      <c r="C98" t="s">
        <v>159</v>
      </c>
      <c r="D98" s="18" t="s">
        <v>160</v>
      </c>
      <c r="E98" s="21"/>
      <c r="F98" s="25"/>
    </row>
    <row r="99" spans="3:8" x14ac:dyDescent="0.3">
      <c r="E99" s="25"/>
      <c r="F99" s="25"/>
    </row>
    <row r="100" spans="3:8" x14ac:dyDescent="0.3">
      <c r="D100" t="s">
        <v>162</v>
      </c>
      <c r="E100" s="21" t="s">
        <v>161</v>
      </c>
      <c r="F100" s="25"/>
    </row>
    <row r="102" spans="3:8" s="24" customFormat="1" x14ac:dyDescent="0.3"/>
    <row r="103" spans="3:8" x14ac:dyDescent="0.3">
      <c r="C103" t="s">
        <v>69</v>
      </c>
    </row>
    <row r="104" spans="3:8" x14ac:dyDescent="0.3">
      <c r="D104" t="s">
        <v>137</v>
      </c>
      <c r="E104" s="8" t="s">
        <v>141</v>
      </c>
      <c r="F104" s="10" t="s">
        <v>142</v>
      </c>
      <c r="G104" t="s">
        <v>144</v>
      </c>
      <c r="H104" s="17" t="s">
        <v>143</v>
      </c>
    </row>
    <row r="105" spans="3:8" x14ac:dyDescent="0.3">
      <c r="E105" s="8" t="s">
        <v>145</v>
      </c>
      <c r="F105" s="10" t="s">
        <v>151</v>
      </c>
    </row>
    <row r="106" spans="3:8" x14ac:dyDescent="0.3">
      <c r="E106" s="8" t="s">
        <v>147</v>
      </c>
      <c r="F106" s="10" t="s">
        <v>150</v>
      </c>
    </row>
    <row r="107" spans="3:8" x14ac:dyDescent="0.3">
      <c r="E107" s="23" t="s">
        <v>148</v>
      </c>
      <c r="F107" s="64"/>
      <c r="G107" s="67"/>
      <c r="H107" s="65"/>
    </row>
    <row r="109" spans="3:8" x14ac:dyDescent="0.3">
      <c r="E109" s="66" t="s">
        <v>149</v>
      </c>
      <c r="F109" s="66"/>
      <c r="G109" s="66"/>
      <c r="H109" s="66"/>
    </row>
    <row r="111" spans="3:8" x14ac:dyDescent="0.3">
      <c r="E111" s="22" t="s">
        <v>145</v>
      </c>
      <c r="F111" s="22" t="s">
        <v>146</v>
      </c>
      <c r="G111" s="22" t="s">
        <v>139</v>
      </c>
      <c r="H111" s="22" t="s">
        <v>140</v>
      </c>
    </row>
    <row r="112" spans="3:8" x14ac:dyDescent="0.3">
      <c r="D112" t="s">
        <v>138</v>
      </c>
      <c r="E112" s="10" t="s">
        <v>72</v>
      </c>
      <c r="F112" s="10">
        <v>10</v>
      </c>
      <c r="G112" s="17"/>
      <c r="H112" s="17"/>
    </row>
    <row r="113" spans="4:8" x14ac:dyDescent="0.3">
      <c r="E113" s="10" t="s">
        <v>73</v>
      </c>
      <c r="F113" s="10">
        <v>12</v>
      </c>
      <c r="G113" s="17"/>
      <c r="H113" s="17"/>
    </row>
    <row r="114" spans="4:8" x14ac:dyDescent="0.3">
      <c r="E114" s="10" t="s">
        <v>79</v>
      </c>
      <c r="F114" s="10">
        <v>7</v>
      </c>
      <c r="G114" s="17"/>
      <c r="H114" s="17"/>
    </row>
    <row r="118" spans="4:8" x14ac:dyDescent="0.3">
      <c r="D118" s="8" t="s">
        <v>71</v>
      </c>
      <c r="E118" s="59" t="s">
        <v>77</v>
      </c>
      <c r="F118" s="59"/>
      <c r="G118" s="59"/>
      <c r="H118" s="59"/>
    </row>
    <row r="119" spans="4:8" x14ac:dyDescent="0.3">
      <c r="D119" s="8"/>
      <c r="E119" s="8"/>
      <c r="F119" s="8"/>
      <c r="G119" s="8"/>
      <c r="H119" s="8"/>
    </row>
    <row r="120" spans="4:8" x14ac:dyDescent="0.3">
      <c r="D120" s="8"/>
      <c r="E120" s="10" t="s">
        <v>76</v>
      </c>
      <c r="F120" s="10" t="s">
        <v>75</v>
      </c>
      <c r="G120" s="10" t="s">
        <v>80</v>
      </c>
      <c r="H120" s="10" t="s">
        <v>81</v>
      </c>
    </row>
    <row r="121" spans="4:8" x14ac:dyDescent="0.3">
      <c r="D121" s="8"/>
      <c r="E121" s="10" t="s">
        <v>76</v>
      </c>
      <c r="F121" s="10" t="s">
        <v>75</v>
      </c>
      <c r="G121" s="10" t="s">
        <v>80</v>
      </c>
      <c r="H121" s="10" t="s">
        <v>81</v>
      </c>
    </row>
    <row r="122" spans="4:8" x14ac:dyDescent="0.3">
      <c r="D122" s="8"/>
      <c r="E122" s="10" t="s">
        <v>76</v>
      </c>
      <c r="F122" s="10" t="s">
        <v>75</v>
      </c>
      <c r="G122" s="10" t="s">
        <v>80</v>
      </c>
      <c r="H122" s="10" t="s">
        <v>81</v>
      </c>
    </row>
    <row r="123" spans="4:8" x14ac:dyDescent="0.3">
      <c r="D123" s="8"/>
      <c r="E123" s="10" t="s">
        <v>76</v>
      </c>
      <c r="F123" s="10" t="s">
        <v>75</v>
      </c>
      <c r="G123" s="10" t="s">
        <v>80</v>
      </c>
      <c r="H123" s="10" t="s">
        <v>81</v>
      </c>
    </row>
    <row r="124" spans="4:8" x14ac:dyDescent="0.3">
      <c r="D124" s="8"/>
      <c r="E124" s="10" t="s">
        <v>76</v>
      </c>
      <c r="F124" s="10" t="s">
        <v>75</v>
      </c>
      <c r="G124" s="10" t="s">
        <v>80</v>
      </c>
      <c r="H124" s="10" t="s">
        <v>81</v>
      </c>
    </row>
    <row r="125" spans="4:8" x14ac:dyDescent="0.3">
      <c r="D125" s="8"/>
      <c r="E125" s="10" t="s">
        <v>76</v>
      </c>
      <c r="F125" s="10" t="s">
        <v>75</v>
      </c>
      <c r="G125" s="10" t="s">
        <v>80</v>
      </c>
      <c r="H125" s="10" t="s">
        <v>81</v>
      </c>
    </row>
    <row r="126" spans="4:8" x14ac:dyDescent="0.3">
      <c r="D126" s="8"/>
      <c r="E126" s="10" t="s">
        <v>76</v>
      </c>
      <c r="F126" s="10" t="s">
        <v>75</v>
      </c>
      <c r="G126" s="10" t="s">
        <v>80</v>
      </c>
      <c r="H126" s="10" t="s">
        <v>81</v>
      </c>
    </row>
    <row r="127" spans="4:8" x14ac:dyDescent="0.3">
      <c r="D127" s="8"/>
      <c r="E127" s="10" t="s">
        <v>76</v>
      </c>
      <c r="F127" s="10" t="s">
        <v>75</v>
      </c>
      <c r="G127" s="10" t="s">
        <v>80</v>
      </c>
      <c r="H127" s="10" t="s">
        <v>81</v>
      </c>
    </row>
    <row r="128" spans="4:8" x14ac:dyDescent="0.3">
      <c r="D128" s="8"/>
      <c r="E128" s="10" t="s">
        <v>76</v>
      </c>
      <c r="F128" s="10" t="s">
        <v>75</v>
      </c>
      <c r="G128" s="10" t="s">
        <v>80</v>
      </c>
      <c r="H128" s="10" t="s">
        <v>81</v>
      </c>
    </row>
    <row r="129" spans="4:9" x14ac:dyDescent="0.3">
      <c r="D129" s="8"/>
      <c r="E129" s="10" t="s">
        <v>76</v>
      </c>
      <c r="F129" s="10" t="s">
        <v>75</v>
      </c>
      <c r="G129" s="10" t="s">
        <v>80</v>
      </c>
      <c r="H129" s="10" t="s">
        <v>81</v>
      </c>
    </row>
    <row r="130" spans="4:9" x14ac:dyDescent="0.3">
      <c r="D130" s="8"/>
      <c r="E130" s="10" t="s">
        <v>76</v>
      </c>
      <c r="F130" s="10" t="s">
        <v>75</v>
      </c>
      <c r="G130" s="10" t="s">
        <v>80</v>
      </c>
      <c r="H130" s="10" t="s">
        <v>81</v>
      </c>
    </row>
    <row r="131" spans="4:9" x14ac:dyDescent="0.3">
      <c r="D131" s="8"/>
      <c r="E131" s="10" t="s">
        <v>76</v>
      </c>
      <c r="F131" s="10" t="s">
        <v>75</v>
      </c>
      <c r="G131" s="10" t="s">
        <v>80</v>
      </c>
      <c r="H131" s="10" t="s">
        <v>81</v>
      </c>
    </row>
    <row r="132" spans="4:9" x14ac:dyDescent="0.3">
      <c r="D132" s="8"/>
      <c r="E132" s="10" t="s">
        <v>76</v>
      </c>
      <c r="F132" s="10" t="s">
        <v>75</v>
      </c>
      <c r="G132" s="10" t="s">
        <v>80</v>
      </c>
      <c r="H132" s="10" t="s">
        <v>81</v>
      </c>
    </row>
    <row r="133" spans="4:9" x14ac:dyDescent="0.3">
      <c r="D133" s="8"/>
      <c r="E133" s="10" t="s">
        <v>76</v>
      </c>
      <c r="F133" s="10" t="s">
        <v>75</v>
      </c>
      <c r="G133" s="10" t="s">
        <v>80</v>
      </c>
      <c r="H133" s="10" t="s">
        <v>81</v>
      </c>
    </row>
    <row r="134" spans="4:9" x14ac:dyDescent="0.3">
      <c r="D134" s="8"/>
      <c r="E134" s="10" t="s">
        <v>76</v>
      </c>
      <c r="F134" s="10" t="s">
        <v>75</v>
      </c>
      <c r="G134" s="10" t="s">
        <v>80</v>
      </c>
      <c r="H134" s="10" t="s">
        <v>81</v>
      </c>
    </row>
    <row r="140" spans="4:9" x14ac:dyDescent="0.3">
      <c r="D140" s="8" t="s">
        <v>133</v>
      </c>
      <c r="E140" s="60" t="s">
        <v>155</v>
      </c>
      <c r="F140" s="61"/>
      <c r="G140" s="8"/>
      <c r="H140" s="8"/>
      <c r="I140" s="8"/>
    </row>
    <row r="141" spans="4:9" x14ac:dyDescent="0.3">
      <c r="D141" s="8"/>
      <c r="E141" s="8"/>
      <c r="F141" s="8"/>
      <c r="G141" s="8"/>
      <c r="H141" s="8"/>
      <c r="I141" s="8"/>
    </row>
    <row r="142" spans="4:9" x14ac:dyDescent="0.3">
      <c r="D142" s="8"/>
      <c r="E142" s="10" t="s">
        <v>90</v>
      </c>
      <c r="F142" s="10" t="s">
        <v>92</v>
      </c>
      <c r="G142" s="10" t="s">
        <v>93</v>
      </c>
      <c r="H142" s="10" t="s">
        <v>103</v>
      </c>
      <c r="I142" s="16" t="s">
        <v>107</v>
      </c>
    </row>
    <row r="143" spans="4:9" x14ac:dyDescent="0.3">
      <c r="D143" s="8"/>
      <c r="E143" s="10"/>
      <c r="F143" s="10"/>
      <c r="G143" s="10"/>
      <c r="H143" s="10"/>
      <c r="I143" s="10"/>
    </row>
    <row r="144" spans="4:9" x14ac:dyDescent="0.3">
      <c r="D144" s="8"/>
      <c r="E144" s="10"/>
      <c r="F144" s="10"/>
      <c r="G144" s="10"/>
      <c r="H144" s="10"/>
      <c r="I144" s="10"/>
    </row>
    <row r="145" spans="4:10" x14ac:dyDescent="0.3">
      <c r="D145" s="8"/>
      <c r="E145" s="10"/>
      <c r="F145" s="10"/>
      <c r="G145" s="10"/>
      <c r="H145" s="10"/>
      <c r="I145" s="10"/>
    </row>
    <row r="146" spans="4:10" x14ac:dyDescent="0.3">
      <c r="D146" s="8"/>
      <c r="E146" s="10"/>
      <c r="F146" s="10"/>
      <c r="G146" s="10"/>
      <c r="H146" s="10"/>
      <c r="I146" s="10"/>
    </row>
    <row r="147" spans="4:10" x14ac:dyDescent="0.3">
      <c r="D147" s="8"/>
      <c r="E147" s="10"/>
      <c r="F147" s="10"/>
      <c r="G147" s="10"/>
      <c r="H147" s="10"/>
      <c r="I147" s="10"/>
    </row>
    <row r="148" spans="4:10" x14ac:dyDescent="0.3">
      <c r="D148" s="8"/>
      <c r="E148" s="10"/>
      <c r="F148" s="10"/>
      <c r="G148" s="10"/>
      <c r="H148" s="10"/>
      <c r="I148" s="10"/>
    </row>
    <row r="151" spans="4:10" x14ac:dyDescent="0.3">
      <c r="D151" s="8" t="s">
        <v>108</v>
      </c>
      <c r="E151" s="60" t="s">
        <v>155</v>
      </c>
      <c r="F151" s="61"/>
      <c r="G151" s="8"/>
      <c r="H151" s="8"/>
      <c r="I151" s="8"/>
      <c r="J151" s="8"/>
    </row>
    <row r="152" spans="4:10" x14ac:dyDescent="0.3">
      <c r="D152" s="8"/>
      <c r="E152" s="8"/>
      <c r="F152" s="8"/>
      <c r="G152" s="8"/>
      <c r="H152" s="8"/>
      <c r="I152" s="8"/>
      <c r="J152" s="8"/>
    </row>
    <row r="153" spans="4:10" x14ac:dyDescent="0.3">
      <c r="D153" s="8"/>
      <c r="E153" s="10" t="s">
        <v>90</v>
      </c>
      <c r="F153" s="10" t="s">
        <v>92</v>
      </c>
      <c r="G153" s="10" t="s">
        <v>93</v>
      </c>
      <c r="H153" s="10" t="s">
        <v>103</v>
      </c>
      <c r="I153" s="16" t="s">
        <v>107</v>
      </c>
      <c r="J153" s="8"/>
    </row>
    <row r="154" spans="4:10" x14ac:dyDescent="0.3">
      <c r="D154" s="8"/>
      <c r="E154" s="10"/>
      <c r="F154" s="10"/>
      <c r="G154" s="10"/>
      <c r="H154" s="10"/>
      <c r="I154" s="10"/>
      <c r="J154" s="8"/>
    </row>
    <row r="155" spans="4:10" x14ac:dyDescent="0.3">
      <c r="D155" s="8"/>
      <c r="E155" s="10"/>
      <c r="F155" s="10"/>
      <c r="G155" s="10"/>
      <c r="H155" s="10"/>
      <c r="I155" s="10"/>
      <c r="J155" s="8"/>
    </row>
    <row r="156" spans="4:10" x14ac:dyDescent="0.3">
      <c r="D156" s="8"/>
      <c r="E156" s="10"/>
      <c r="F156" s="10"/>
      <c r="G156" s="10"/>
      <c r="H156" s="10"/>
      <c r="I156" s="10"/>
      <c r="J156" s="8"/>
    </row>
    <row r="157" spans="4:10" x14ac:dyDescent="0.3">
      <c r="D157" s="8"/>
      <c r="E157" s="10"/>
      <c r="F157" s="10"/>
      <c r="G157" s="10"/>
      <c r="H157" s="10"/>
      <c r="I157" s="10"/>
      <c r="J157" s="8"/>
    </row>
    <row r="158" spans="4:10" x14ac:dyDescent="0.3">
      <c r="D158" s="8"/>
      <c r="E158" s="10"/>
      <c r="F158" s="10"/>
      <c r="G158" s="10"/>
      <c r="H158" s="10"/>
      <c r="I158" s="10"/>
      <c r="J158" s="8"/>
    </row>
    <row r="159" spans="4:10" x14ac:dyDescent="0.3">
      <c r="D159" s="8"/>
      <c r="E159" s="10"/>
      <c r="F159" s="10"/>
      <c r="G159" s="10"/>
      <c r="H159" s="10"/>
      <c r="I159" s="10"/>
      <c r="J159" s="8"/>
    </row>
    <row r="160" spans="4:10" x14ac:dyDescent="0.3">
      <c r="D160" s="8"/>
      <c r="E160" s="8"/>
      <c r="F160" s="8"/>
      <c r="G160" s="8"/>
      <c r="H160" s="8"/>
      <c r="I160" s="8"/>
      <c r="J160" s="8"/>
    </row>
  </sheetData>
  <mergeCells count="8">
    <mergeCell ref="E140:F140"/>
    <mergeCell ref="E151:F151"/>
    <mergeCell ref="E92:F92"/>
    <mergeCell ref="E94:F94"/>
    <mergeCell ref="E96:F96"/>
    <mergeCell ref="F107:H107"/>
    <mergeCell ref="E109:H109"/>
    <mergeCell ref="E118:H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4CB1-2982-45D3-B86F-20E7B8EC7DEE}">
  <dimension ref="B2:Z46"/>
  <sheetViews>
    <sheetView topLeftCell="B4" zoomScaleNormal="100" workbookViewId="0">
      <selection activeCell="F10" sqref="F10"/>
    </sheetView>
  </sheetViews>
  <sheetFormatPr defaultColWidth="9.109375" defaultRowHeight="14.4" x14ac:dyDescent="0.3"/>
  <cols>
    <col min="1" max="1" width="3.5546875" style="28" customWidth="1"/>
    <col min="2" max="2" width="15.6640625" style="48" bestFit="1" customWidth="1"/>
    <col min="3" max="3" width="13" style="48" bestFit="1" customWidth="1"/>
    <col min="4" max="4" width="16.33203125" style="48" bestFit="1" customWidth="1"/>
    <col min="5" max="5" width="18.44140625" style="48" bestFit="1" customWidth="1"/>
    <col min="6" max="6" width="13.33203125" style="48" bestFit="1" customWidth="1"/>
    <col min="7" max="7" width="11.5546875" style="48" bestFit="1" customWidth="1"/>
    <col min="8" max="8" width="15.88671875" style="48" bestFit="1" customWidth="1"/>
    <col min="9" max="9" width="17.33203125" style="48" bestFit="1" customWidth="1"/>
    <col min="10" max="10" width="9" style="48" customWidth="1"/>
    <col min="11" max="11" width="6.5546875" style="48" bestFit="1" customWidth="1"/>
    <col min="12" max="12" width="8.6640625" style="48" bestFit="1" customWidth="1"/>
    <col min="13" max="13" width="11.6640625" style="48" bestFit="1" customWidth="1"/>
    <col min="14" max="14" width="20.6640625" style="48" customWidth="1"/>
    <col min="15" max="15" width="26.88671875" style="28" customWidth="1"/>
    <col min="16" max="16" width="15" style="29" customWidth="1"/>
    <col min="17" max="17" width="9.109375" style="29" customWidth="1"/>
    <col min="18" max="18" width="22.6640625" style="29" customWidth="1"/>
    <col min="19" max="19" width="8.44140625" style="29" customWidth="1"/>
    <col min="20" max="20" width="9.44140625" style="29" customWidth="1"/>
    <col min="21" max="21" width="6.44140625" style="29" customWidth="1"/>
    <col min="22" max="22" width="9.5546875" style="29" customWidth="1"/>
    <col min="23" max="26" width="9.109375" style="29" customWidth="1"/>
    <col min="27" max="16384" width="9.109375" style="28"/>
  </cols>
  <sheetData>
    <row r="2" spans="2:26" x14ac:dyDescent="0.3">
      <c r="B2" s="84" t="s">
        <v>163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26" x14ac:dyDescent="0.3"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P3" s="29" t="s">
        <v>164</v>
      </c>
    </row>
    <row r="4" spans="2:26" ht="26.25" customHeight="1" x14ac:dyDescent="0.3">
      <c r="B4" s="85" t="s">
        <v>165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P4" s="30" t="s">
        <v>166</v>
      </c>
    </row>
    <row r="5" spans="2:26" s="34" customFormat="1" ht="26.25" customHeight="1" x14ac:dyDescent="0.3">
      <c r="B5" s="86" t="s">
        <v>167</v>
      </c>
      <c r="C5" s="86"/>
      <c r="D5" s="31">
        <f>SUM(M10:M40)</f>
        <v>6740</v>
      </c>
      <c r="E5" s="32" t="s">
        <v>168</v>
      </c>
      <c r="F5" s="74"/>
      <c r="G5" s="74"/>
      <c r="H5" s="74"/>
      <c r="I5" s="32" t="s">
        <v>169</v>
      </c>
      <c r="J5" s="87"/>
      <c r="K5" s="74"/>
      <c r="L5" s="86" t="s">
        <v>170</v>
      </c>
      <c r="M5" s="86"/>
      <c r="N5" s="33" t="s">
        <v>171</v>
      </c>
      <c r="P5" s="35" t="s">
        <v>172</v>
      </c>
      <c r="Q5" s="35"/>
      <c r="R5" s="35"/>
      <c r="S5" s="35"/>
      <c r="T5" s="35"/>
      <c r="U5" s="35"/>
      <c r="V5" s="35"/>
      <c r="W5" s="35"/>
      <c r="X5" s="35"/>
      <c r="Y5" s="36" t="s">
        <v>173</v>
      </c>
      <c r="Z5" s="35"/>
    </row>
    <row r="6" spans="2:26" s="34" customFormat="1" ht="24" customHeight="1" x14ac:dyDescent="0.3">
      <c r="B6" s="32" t="s">
        <v>174</v>
      </c>
      <c r="C6" s="32">
        <f>SUM(J10:J40)</f>
        <v>3420</v>
      </c>
      <c r="D6" s="32" t="s">
        <v>175</v>
      </c>
      <c r="E6" s="32">
        <f>SUM(K10:K40)</f>
        <v>3120</v>
      </c>
      <c r="F6" s="32" t="s">
        <v>176</v>
      </c>
      <c r="G6" s="32">
        <f>SUM(L10:L40)</f>
        <v>200</v>
      </c>
      <c r="H6" s="32" t="s">
        <v>177</v>
      </c>
      <c r="I6" s="74"/>
      <c r="J6" s="74"/>
      <c r="K6" s="74"/>
      <c r="L6" s="32" t="s">
        <v>178</v>
      </c>
      <c r="M6" s="33" t="s">
        <v>179</v>
      </c>
      <c r="N6" s="33">
        <v>2023</v>
      </c>
      <c r="P6" s="35" t="s">
        <v>180</v>
      </c>
      <c r="Q6" s="35"/>
      <c r="R6" s="35"/>
      <c r="S6" s="35"/>
      <c r="T6" s="35"/>
      <c r="U6" s="35"/>
      <c r="V6" s="35"/>
      <c r="W6" s="35"/>
      <c r="X6" s="35"/>
      <c r="Y6" s="36" t="s">
        <v>181</v>
      </c>
      <c r="Z6" s="35"/>
    </row>
    <row r="7" spans="2:26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P7" s="30" t="s">
        <v>182</v>
      </c>
      <c r="Y7" s="38" t="s">
        <v>183</v>
      </c>
    </row>
    <row r="8" spans="2:26" s="34" customFormat="1" ht="27.75" customHeight="1" x14ac:dyDescent="0.3">
      <c r="B8" s="39" t="s">
        <v>125</v>
      </c>
      <c r="C8" s="39" t="s">
        <v>126</v>
      </c>
      <c r="D8" s="39" t="s">
        <v>166</v>
      </c>
      <c r="E8" s="39" t="s">
        <v>184</v>
      </c>
      <c r="F8" s="39" t="s">
        <v>273</v>
      </c>
      <c r="G8" s="39" t="s">
        <v>164</v>
      </c>
      <c r="H8" s="39" t="s">
        <v>185</v>
      </c>
      <c r="I8" s="39" t="s">
        <v>186</v>
      </c>
      <c r="J8" s="39" t="s">
        <v>187</v>
      </c>
      <c r="K8" s="39" t="s">
        <v>175</v>
      </c>
      <c r="L8" s="39" t="s">
        <v>176</v>
      </c>
      <c r="M8" s="39" t="s">
        <v>167</v>
      </c>
      <c r="N8" s="39" t="s">
        <v>188</v>
      </c>
      <c r="P8" s="35" t="s">
        <v>189</v>
      </c>
      <c r="Q8" s="35"/>
      <c r="R8" s="40" t="s">
        <v>120</v>
      </c>
      <c r="S8" s="40" t="s">
        <v>190</v>
      </c>
      <c r="T8" s="40" t="s">
        <v>191</v>
      </c>
      <c r="U8" s="40" t="s">
        <v>174</v>
      </c>
      <c r="V8" s="40" t="s">
        <v>175</v>
      </c>
      <c r="W8" s="35"/>
      <c r="X8" s="35"/>
      <c r="Y8" s="36" t="s">
        <v>192</v>
      </c>
      <c r="Z8" s="35"/>
    </row>
    <row r="9" spans="2:26" x14ac:dyDescent="0.3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P9" s="30" t="s">
        <v>69</v>
      </c>
      <c r="R9" s="42"/>
      <c r="S9" s="42"/>
      <c r="T9" s="42"/>
      <c r="U9" s="42"/>
      <c r="V9" s="42"/>
    </row>
    <row r="10" spans="2:26" ht="20.100000000000001" customHeight="1" x14ac:dyDescent="0.4">
      <c r="B10" s="43" t="s">
        <v>193</v>
      </c>
      <c r="C10" s="41" t="s">
        <v>194</v>
      </c>
      <c r="D10" s="44" t="s">
        <v>195</v>
      </c>
      <c r="E10" s="45" t="s">
        <v>230</v>
      </c>
      <c r="F10" s="41"/>
      <c r="G10" s="44" t="str">
        <f>VLOOKUP(E10,R10:V30,3,FALSE)</f>
        <v>EX HQ</v>
      </c>
      <c r="H10" s="44">
        <f>VLOOKUP(E10,R10:V30,2,FALSE)</f>
        <v>21</v>
      </c>
      <c r="I10" s="41">
        <v>2</v>
      </c>
      <c r="J10" s="44">
        <f>VLOOKUP(E10,R10:V30,4,FALSE)</f>
        <v>190</v>
      </c>
      <c r="K10" s="44">
        <f>IF(G10="HQ",0,IF(H10&lt;25,0,H10*2*2))</f>
        <v>0</v>
      </c>
      <c r="L10" s="44"/>
      <c r="M10" s="44">
        <f>IF(G10="LEAVE",0,IF(G10="SUNDAY",0,IF(G10="HOLIDAY",0,J10+K10+L10)))</f>
        <v>190</v>
      </c>
      <c r="N10" s="46" t="s">
        <v>196</v>
      </c>
      <c r="P10" s="30" t="s">
        <v>197</v>
      </c>
      <c r="Q10" s="29">
        <v>1</v>
      </c>
      <c r="R10" s="47" t="s">
        <v>198</v>
      </c>
      <c r="S10" s="47">
        <v>50</v>
      </c>
      <c r="T10" s="47" t="s">
        <v>172</v>
      </c>
      <c r="U10" s="47">
        <v>190</v>
      </c>
      <c r="V10" s="47">
        <f t="shared" ref="V10:V30" si="0">S10*2*2</f>
        <v>200</v>
      </c>
    </row>
    <row r="11" spans="2:26" ht="20.100000000000001" customHeight="1" x14ac:dyDescent="0.4">
      <c r="B11" s="43" t="s">
        <v>199</v>
      </c>
      <c r="C11" s="41" t="s">
        <v>200</v>
      </c>
      <c r="D11" s="44" t="s">
        <v>195</v>
      </c>
      <c r="E11" s="45" t="s">
        <v>198</v>
      </c>
      <c r="F11" s="41"/>
      <c r="G11" s="44" t="str">
        <f>VLOOKUP(E11,R10:V30,3,FALSE)</f>
        <v>EX HQ</v>
      </c>
      <c r="H11" s="44">
        <f>VLOOKUP(E11,R10:V30,2,FALSE)</f>
        <v>50</v>
      </c>
      <c r="I11" s="41">
        <v>0</v>
      </c>
      <c r="J11" s="44">
        <f>VLOOKUP(E11,R10:V30,4,FALSE)</f>
        <v>190</v>
      </c>
      <c r="K11" s="44">
        <f>IF(G11="HQ",0,IF(H11&lt;25,0,H11*2*2))</f>
        <v>200</v>
      </c>
      <c r="L11" s="44"/>
      <c r="M11" s="44">
        <f t="shared" ref="M11:M40" si="1">IF(G11="LEAVE",0,IF(G11="SUNDAY",0,IF(G11="HOLIDAY",0,J11+K11+L11)))</f>
        <v>390</v>
      </c>
      <c r="N11" s="46" t="s">
        <v>196</v>
      </c>
      <c r="Q11" s="29">
        <v>2</v>
      </c>
      <c r="R11" s="47" t="s">
        <v>201</v>
      </c>
      <c r="S11" s="47">
        <v>28</v>
      </c>
      <c r="T11" s="47" t="s">
        <v>172</v>
      </c>
      <c r="U11" s="47">
        <v>190</v>
      </c>
      <c r="V11" s="47">
        <f t="shared" si="0"/>
        <v>112</v>
      </c>
    </row>
    <row r="12" spans="2:26" ht="20.100000000000001" customHeight="1" x14ac:dyDescent="0.4">
      <c r="B12" s="43" t="s">
        <v>202</v>
      </c>
      <c r="C12" s="41" t="s">
        <v>203</v>
      </c>
      <c r="D12" s="44" t="s">
        <v>195</v>
      </c>
      <c r="E12" s="45" t="s">
        <v>198</v>
      </c>
      <c r="F12" s="41"/>
      <c r="G12" s="44" t="str">
        <f>VLOOKUP(E12,R10:V30,3,FALSE)</f>
        <v>EX HQ</v>
      </c>
      <c r="H12" s="44">
        <f>VLOOKUP(E12,R10:V30,2,FALSE)</f>
        <v>50</v>
      </c>
      <c r="I12" s="41">
        <v>0</v>
      </c>
      <c r="J12" s="44">
        <f>VLOOKUP(E12,R10:V30,4,FALSE)</f>
        <v>190</v>
      </c>
      <c r="K12" s="44">
        <f>IF(G12="HQ",0,IF(H12&lt;25,0,H12*2*2))</f>
        <v>200</v>
      </c>
      <c r="L12" s="44"/>
      <c r="M12" s="44">
        <f t="shared" si="1"/>
        <v>390</v>
      </c>
      <c r="N12" s="46" t="s">
        <v>196</v>
      </c>
      <c r="Q12" s="29">
        <v>3</v>
      </c>
      <c r="R12" s="47" t="s">
        <v>204</v>
      </c>
      <c r="S12" s="47">
        <v>25</v>
      </c>
      <c r="T12" s="47" t="s">
        <v>172</v>
      </c>
      <c r="U12" s="47">
        <v>190</v>
      </c>
      <c r="V12" s="47">
        <f t="shared" si="0"/>
        <v>100</v>
      </c>
      <c r="Y12" s="38" t="s">
        <v>205</v>
      </c>
    </row>
    <row r="13" spans="2:26" ht="20.100000000000001" customHeight="1" x14ac:dyDescent="0.4">
      <c r="B13" s="43" t="s">
        <v>206</v>
      </c>
      <c r="C13" s="41" t="s">
        <v>207</v>
      </c>
      <c r="D13" s="44" t="s">
        <v>195</v>
      </c>
      <c r="E13" s="45" t="s">
        <v>189</v>
      </c>
      <c r="F13" s="41"/>
      <c r="G13" s="44" t="str">
        <f>VLOOKUP(E13,R10:V30,3,FALSE)</f>
        <v>NA</v>
      </c>
      <c r="H13" s="44">
        <f>VLOOKUP(E13,R10:V30,2,FALSE)</f>
        <v>0</v>
      </c>
      <c r="I13" s="41">
        <v>0</v>
      </c>
      <c r="J13" s="44">
        <f>VLOOKUP(E13,R10:V30,4,FALSE)</f>
        <v>0</v>
      </c>
      <c r="K13" s="44">
        <f>IF(G13="HQ",0,IF(H13&lt;25,0,H13*2*2))</f>
        <v>0</v>
      </c>
      <c r="L13" s="44"/>
      <c r="M13" s="44">
        <f t="shared" si="1"/>
        <v>0</v>
      </c>
      <c r="N13" s="46" t="s">
        <v>196</v>
      </c>
      <c r="Q13" s="29">
        <v>4</v>
      </c>
      <c r="R13" s="47" t="s">
        <v>208</v>
      </c>
      <c r="S13" s="47">
        <v>21</v>
      </c>
      <c r="T13" s="47" t="s">
        <v>172</v>
      </c>
      <c r="U13" s="47">
        <v>190</v>
      </c>
      <c r="V13" s="47">
        <f t="shared" si="0"/>
        <v>84</v>
      </c>
      <c r="Y13" s="38" t="s">
        <v>209</v>
      </c>
    </row>
    <row r="14" spans="2:26" ht="20.100000000000001" customHeight="1" x14ac:dyDescent="0.4">
      <c r="B14" s="43" t="s">
        <v>210</v>
      </c>
      <c r="C14" s="41" t="s">
        <v>211</v>
      </c>
      <c r="D14" s="44" t="s">
        <v>195</v>
      </c>
      <c r="E14" s="45" t="s">
        <v>198</v>
      </c>
      <c r="F14" s="41"/>
      <c r="G14" s="44" t="str">
        <f>VLOOKUP(E14,R10:V30,3,FALSE)</f>
        <v>EX HQ</v>
      </c>
      <c r="H14" s="44">
        <f>VLOOKUP(E14,R10:V30,2,FALSE)</f>
        <v>50</v>
      </c>
      <c r="I14" s="41">
        <v>0</v>
      </c>
      <c r="J14" s="44">
        <f>VLOOKUP(E14,R10:V30,4,FALSE)</f>
        <v>190</v>
      </c>
      <c r="K14" s="44">
        <f t="shared" ref="K14:K40" si="2">IF(G14="HQ",0,IF(H14&lt;25,0,H14*2*2))</f>
        <v>200</v>
      </c>
      <c r="L14" s="44"/>
      <c r="M14" s="44">
        <f t="shared" si="1"/>
        <v>390</v>
      </c>
      <c r="N14" s="46" t="s">
        <v>196</v>
      </c>
      <c r="Q14" s="29">
        <v>5</v>
      </c>
      <c r="R14" s="47" t="s">
        <v>212</v>
      </c>
      <c r="S14" s="47">
        <v>0</v>
      </c>
      <c r="T14" s="47" t="s">
        <v>166</v>
      </c>
      <c r="U14" s="47">
        <v>200</v>
      </c>
      <c r="V14" s="47">
        <f t="shared" si="0"/>
        <v>0</v>
      </c>
      <c r="Y14" s="38" t="s">
        <v>213</v>
      </c>
    </row>
    <row r="15" spans="2:26" ht="20.100000000000001" customHeight="1" x14ac:dyDescent="0.4">
      <c r="B15" s="43" t="s">
        <v>214</v>
      </c>
      <c r="C15" s="41" t="s">
        <v>215</v>
      </c>
      <c r="D15" s="44" t="s">
        <v>195</v>
      </c>
      <c r="E15" s="45" t="s">
        <v>198</v>
      </c>
      <c r="F15" s="41"/>
      <c r="G15" s="44" t="str">
        <f>VLOOKUP(E15,R10:V30,3,FALSE)</f>
        <v>EX HQ</v>
      </c>
      <c r="H15" s="44">
        <f>VLOOKUP(E15,R10:V30,2,FALSE)</f>
        <v>50</v>
      </c>
      <c r="I15" s="41">
        <v>0</v>
      </c>
      <c r="J15" s="44">
        <f>VLOOKUP(E15,R10:V30,4,FALSE)</f>
        <v>190</v>
      </c>
      <c r="K15" s="44">
        <f t="shared" si="2"/>
        <v>200</v>
      </c>
      <c r="L15" s="44"/>
      <c r="M15" s="44">
        <f t="shared" si="1"/>
        <v>390</v>
      </c>
      <c r="N15" s="46" t="s">
        <v>196</v>
      </c>
      <c r="Q15" s="29">
        <v>6</v>
      </c>
      <c r="R15" s="47" t="s">
        <v>216</v>
      </c>
      <c r="S15" s="47">
        <v>0</v>
      </c>
      <c r="T15" s="47" t="s">
        <v>166</v>
      </c>
      <c r="U15" s="47">
        <v>200</v>
      </c>
      <c r="V15" s="47">
        <f t="shared" si="0"/>
        <v>0</v>
      </c>
      <c r="Y15" s="38" t="s">
        <v>179</v>
      </c>
    </row>
    <row r="16" spans="2:26" ht="20.100000000000001" customHeight="1" x14ac:dyDescent="0.4">
      <c r="B16" s="43" t="s">
        <v>217</v>
      </c>
      <c r="C16" s="41" t="s">
        <v>218</v>
      </c>
      <c r="D16" s="44" t="s">
        <v>195</v>
      </c>
      <c r="E16" s="45" t="s">
        <v>198</v>
      </c>
      <c r="F16" s="41"/>
      <c r="G16" s="44" t="str">
        <f>VLOOKUP(E16,R10:V30,3,FALSE)</f>
        <v>EX HQ</v>
      </c>
      <c r="H16" s="44">
        <f>VLOOKUP(E16,R10:V30,2,FALSE)</f>
        <v>50</v>
      </c>
      <c r="I16" s="41">
        <v>0</v>
      </c>
      <c r="J16" s="44">
        <f>VLOOKUP(E16,R10:V30,4,FALSE)</f>
        <v>190</v>
      </c>
      <c r="K16" s="44">
        <f t="shared" si="2"/>
        <v>200</v>
      </c>
      <c r="L16" s="44"/>
      <c r="M16" s="44">
        <f t="shared" si="1"/>
        <v>390</v>
      </c>
      <c r="N16" s="46" t="s">
        <v>196</v>
      </c>
      <c r="Q16" s="29">
        <v>7</v>
      </c>
      <c r="R16" s="47" t="s">
        <v>219</v>
      </c>
      <c r="S16" s="47">
        <v>0</v>
      </c>
      <c r="T16" s="47" t="s">
        <v>166</v>
      </c>
      <c r="U16" s="47">
        <v>200</v>
      </c>
      <c r="V16" s="47">
        <f t="shared" si="0"/>
        <v>0</v>
      </c>
      <c r="Y16" s="38" t="s">
        <v>220</v>
      </c>
    </row>
    <row r="17" spans="2:25" ht="20.100000000000001" customHeight="1" x14ac:dyDescent="0.4">
      <c r="B17" s="43" t="s">
        <v>221</v>
      </c>
      <c r="C17" s="41" t="s">
        <v>194</v>
      </c>
      <c r="D17" s="44" t="s">
        <v>195</v>
      </c>
      <c r="E17" s="45" t="s">
        <v>198</v>
      </c>
      <c r="F17" s="41"/>
      <c r="G17" s="44" t="str">
        <f>VLOOKUP(E17,R10:V30,3,FALSE)</f>
        <v>EX HQ</v>
      </c>
      <c r="H17" s="44">
        <f>VLOOKUP(E17,R10:V30,2,FALSE)</f>
        <v>50</v>
      </c>
      <c r="I17" s="41">
        <v>0</v>
      </c>
      <c r="J17" s="44">
        <f>VLOOKUP(E17,R10:V30,4,FALSE)</f>
        <v>190</v>
      </c>
      <c r="K17" s="44">
        <f t="shared" si="2"/>
        <v>200</v>
      </c>
      <c r="L17" s="44">
        <v>200</v>
      </c>
      <c r="M17" s="44">
        <f t="shared" si="1"/>
        <v>590</v>
      </c>
      <c r="N17" s="46" t="s">
        <v>196</v>
      </c>
      <c r="Q17" s="29">
        <v>8</v>
      </c>
      <c r="R17" s="47" t="s">
        <v>222</v>
      </c>
      <c r="S17" s="47">
        <v>0</v>
      </c>
      <c r="T17" s="47" t="s">
        <v>166</v>
      </c>
      <c r="U17" s="47">
        <v>200</v>
      </c>
      <c r="V17" s="47">
        <f t="shared" si="0"/>
        <v>0</v>
      </c>
      <c r="Y17" s="38" t="s">
        <v>223</v>
      </c>
    </row>
    <row r="18" spans="2:25" ht="20.100000000000001" customHeight="1" x14ac:dyDescent="0.4">
      <c r="B18" s="43" t="s">
        <v>224</v>
      </c>
      <c r="C18" s="41" t="s">
        <v>200</v>
      </c>
      <c r="D18" s="44" t="s">
        <v>195</v>
      </c>
      <c r="E18" s="45" t="s">
        <v>189</v>
      </c>
      <c r="F18" s="41"/>
      <c r="G18" s="44" t="str">
        <f>VLOOKUP(E18,R10:V30,3,FALSE)</f>
        <v>NA</v>
      </c>
      <c r="H18" s="44">
        <f>VLOOKUP(E18,R10:V30,2,FALSE)</f>
        <v>0</v>
      </c>
      <c r="I18" s="41">
        <v>0</v>
      </c>
      <c r="J18" s="44">
        <f>VLOOKUP(E18,R10:V30,4,FALSE)</f>
        <v>0</v>
      </c>
      <c r="K18" s="44">
        <f t="shared" si="2"/>
        <v>0</v>
      </c>
      <c r="L18" s="44"/>
      <c r="M18" s="44">
        <f t="shared" si="1"/>
        <v>0</v>
      </c>
      <c r="N18" s="46" t="s">
        <v>196</v>
      </c>
      <c r="Q18" s="29">
        <v>9</v>
      </c>
      <c r="R18" s="47" t="s">
        <v>195</v>
      </c>
      <c r="S18" s="47">
        <v>0</v>
      </c>
      <c r="T18" s="47" t="s">
        <v>166</v>
      </c>
      <c r="U18" s="47">
        <v>200</v>
      </c>
      <c r="V18" s="47">
        <f t="shared" si="0"/>
        <v>0</v>
      </c>
      <c r="Y18" s="38" t="s">
        <v>225</v>
      </c>
    </row>
    <row r="19" spans="2:25" ht="20.100000000000001" customHeight="1" x14ac:dyDescent="0.4">
      <c r="B19" s="43" t="s">
        <v>226</v>
      </c>
      <c r="C19" s="41" t="s">
        <v>203</v>
      </c>
      <c r="D19" s="44" t="s">
        <v>195</v>
      </c>
      <c r="E19" s="45" t="s">
        <v>198</v>
      </c>
      <c r="F19" s="41"/>
      <c r="G19" s="44" t="str">
        <f>VLOOKUP(E19,R10:V30,3,FALSE)</f>
        <v>EX HQ</v>
      </c>
      <c r="H19" s="44">
        <f>VLOOKUP(E19,R10:V30,2,FALSE)</f>
        <v>50</v>
      </c>
      <c r="I19" s="41">
        <v>0</v>
      </c>
      <c r="J19" s="44">
        <f>VLOOKUP(E19,R10:V30,4,FALSE)</f>
        <v>190</v>
      </c>
      <c r="K19" s="44">
        <f t="shared" si="2"/>
        <v>200</v>
      </c>
      <c r="L19" s="44"/>
      <c r="M19" s="44">
        <f t="shared" si="1"/>
        <v>390</v>
      </c>
      <c r="N19" s="46" t="s">
        <v>196</v>
      </c>
      <c r="Q19" s="29">
        <v>10</v>
      </c>
      <c r="R19" s="47" t="s">
        <v>227</v>
      </c>
      <c r="S19" s="47">
        <v>0</v>
      </c>
      <c r="T19" s="47" t="s">
        <v>166</v>
      </c>
      <c r="U19" s="47">
        <v>200</v>
      </c>
      <c r="V19" s="47">
        <f t="shared" si="0"/>
        <v>0</v>
      </c>
      <c r="Y19" s="38" t="s">
        <v>228</v>
      </c>
    </row>
    <row r="20" spans="2:25" ht="20.100000000000001" customHeight="1" x14ac:dyDescent="0.4">
      <c r="B20" s="43" t="s">
        <v>229</v>
      </c>
      <c r="C20" s="41" t="s">
        <v>207</v>
      </c>
      <c r="D20" s="44" t="s">
        <v>195</v>
      </c>
      <c r="E20" s="45" t="s">
        <v>198</v>
      </c>
      <c r="F20" s="41"/>
      <c r="G20" s="44" t="str">
        <f>VLOOKUP(E20,R10:V30,3,FALSE)</f>
        <v>EX HQ</v>
      </c>
      <c r="H20" s="44">
        <f>VLOOKUP(E20,R10:V30,2,FALSE)</f>
        <v>50</v>
      </c>
      <c r="I20" s="41">
        <v>0</v>
      </c>
      <c r="J20" s="44">
        <f>VLOOKUP(E20,R10:V30,4,FALSE)</f>
        <v>190</v>
      </c>
      <c r="K20" s="44">
        <f t="shared" si="2"/>
        <v>200</v>
      </c>
      <c r="L20" s="44"/>
      <c r="M20" s="44">
        <f t="shared" si="1"/>
        <v>390</v>
      </c>
      <c r="N20" s="46" t="s">
        <v>196</v>
      </c>
      <c r="Q20" s="29">
        <v>11</v>
      </c>
      <c r="R20" s="47" t="s">
        <v>230</v>
      </c>
      <c r="S20" s="47">
        <v>21</v>
      </c>
      <c r="T20" s="47" t="s">
        <v>172</v>
      </c>
      <c r="U20" s="47">
        <v>190</v>
      </c>
      <c r="V20" s="47">
        <f t="shared" si="0"/>
        <v>84</v>
      </c>
      <c r="Y20" s="38" t="s">
        <v>231</v>
      </c>
    </row>
    <row r="21" spans="2:25" ht="20.100000000000001" customHeight="1" x14ac:dyDescent="0.4">
      <c r="B21" s="43" t="s">
        <v>232</v>
      </c>
      <c r="C21" s="41" t="s">
        <v>211</v>
      </c>
      <c r="D21" s="44" t="s">
        <v>195</v>
      </c>
      <c r="E21" s="45" t="s">
        <v>198</v>
      </c>
      <c r="F21" s="41"/>
      <c r="G21" s="44" t="str">
        <f>VLOOKUP(E21,R10:V30,3,FALSE)</f>
        <v>EX HQ</v>
      </c>
      <c r="H21" s="44">
        <f>VLOOKUP(E21,R10:V30,2,FALSE)</f>
        <v>50</v>
      </c>
      <c r="I21" s="41">
        <v>0</v>
      </c>
      <c r="J21" s="44">
        <f>VLOOKUP(E21,R10:V30,4,FALSE)</f>
        <v>190</v>
      </c>
      <c r="K21" s="44">
        <f t="shared" si="2"/>
        <v>200</v>
      </c>
      <c r="L21" s="44"/>
      <c r="M21" s="44">
        <f t="shared" si="1"/>
        <v>390</v>
      </c>
      <c r="N21" s="46" t="s">
        <v>196</v>
      </c>
      <c r="Q21" s="29">
        <v>12</v>
      </c>
      <c r="R21" s="47" t="s">
        <v>69</v>
      </c>
      <c r="S21" s="47">
        <v>0</v>
      </c>
      <c r="T21" s="47" t="s">
        <v>2</v>
      </c>
      <c r="U21" s="47">
        <v>0</v>
      </c>
      <c r="V21" s="47">
        <f t="shared" si="0"/>
        <v>0</v>
      </c>
      <c r="Y21" s="38" t="s">
        <v>233</v>
      </c>
    </row>
    <row r="22" spans="2:25" ht="20.100000000000001" customHeight="1" x14ac:dyDescent="0.4">
      <c r="B22" s="43" t="s">
        <v>234</v>
      </c>
      <c r="C22" s="41" t="s">
        <v>215</v>
      </c>
      <c r="D22" s="44" t="s">
        <v>195</v>
      </c>
      <c r="E22" s="45" t="s">
        <v>189</v>
      </c>
      <c r="F22" s="41"/>
      <c r="G22" s="44" t="str">
        <f>VLOOKUP(E22,R10:V30,3,FALSE)</f>
        <v>NA</v>
      </c>
      <c r="H22" s="44">
        <f>VLOOKUP(E22,R10:V30,2,FALSE)</f>
        <v>0</v>
      </c>
      <c r="I22" s="41">
        <v>0</v>
      </c>
      <c r="J22" s="44">
        <f>VLOOKUP(E22,R10:V30,4,FALSE)</f>
        <v>0</v>
      </c>
      <c r="K22" s="44">
        <f t="shared" si="2"/>
        <v>0</v>
      </c>
      <c r="L22" s="44"/>
      <c r="M22" s="44">
        <f t="shared" si="1"/>
        <v>0</v>
      </c>
      <c r="N22" s="46" t="s">
        <v>196</v>
      </c>
      <c r="Q22" s="29">
        <v>13</v>
      </c>
      <c r="R22" s="47" t="s">
        <v>235</v>
      </c>
      <c r="S22" s="47">
        <v>0</v>
      </c>
      <c r="T22" s="47" t="s">
        <v>2</v>
      </c>
      <c r="U22" s="47">
        <v>200</v>
      </c>
      <c r="V22" s="47">
        <f t="shared" si="0"/>
        <v>0</v>
      </c>
      <c r="Y22" s="38" t="s">
        <v>236</v>
      </c>
    </row>
    <row r="23" spans="2:25" ht="20.100000000000001" customHeight="1" x14ac:dyDescent="0.4">
      <c r="B23" s="43" t="s">
        <v>237</v>
      </c>
      <c r="C23" s="41" t="s">
        <v>218</v>
      </c>
      <c r="D23" s="44" t="s">
        <v>195</v>
      </c>
      <c r="E23" s="45" t="s">
        <v>198</v>
      </c>
      <c r="F23" s="41"/>
      <c r="G23" s="44" t="str">
        <f>VLOOKUP(E23,R10:V30,3,FALSE)</f>
        <v>EX HQ</v>
      </c>
      <c r="H23" s="44">
        <f>VLOOKUP(E23,R10:V30,2,FALSE)</f>
        <v>50</v>
      </c>
      <c r="I23" s="41">
        <v>0</v>
      </c>
      <c r="J23" s="44">
        <f>VLOOKUP(E23,R10:V30,4,FALSE)</f>
        <v>190</v>
      </c>
      <c r="K23" s="44">
        <f t="shared" si="2"/>
        <v>200</v>
      </c>
      <c r="L23" s="44"/>
      <c r="M23" s="44">
        <f t="shared" si="1"/>
        <v>390</v>
      </c>
      <c r="N23" s="46" t="s">
        <v>196</v>
      </c>
      <c r="Q23" s="29">
        <v>14</v>
      </c>
      <c r="R23" s="47" t="s">
        <v>238</v>
      </c>
      <c r="S23" s="47">
        <v>0</v>
      </c>
      <c r="T23" s="47" t="s">
        <v>166</v>
      </c>
      <c r="U23" s="47">
        <v>200</v>
      </c>
      <c r="V23" s="47">
        <f t="shared" si="0"/>
        <v>0</v>
      </c>
      <c r="Y23" s="38" t="s">
        <v>239</v>
      </c>
    </row>
    <row r="24" spans="2:25" ht="20.100000000000001" customHeight="1" x14ac:dyDescent="0.4">
      <c r="B24" s="43" t="s">
        <v>240</v>
      </c>
      <c r="C24" s="41" t="s">
        <v>194</v>
      </c>
      <c r="D24" s="44" t="s">
        <v>195</v>
      </c>
      <c r="E24" s="45" t="s">
        <v>189</v>
      </c>
      <c r="F24" s="41"/>
      <c r="G24" s="44" t="str">
        <f>VLOOKUP(E24,R10:V30,3,FALSE)</f>
        <v>NA</v>
      </c>
      <c r="H24" s="44">
        <f>VLOOKUP(E24,R10:V30,2,FALSE)</f>
        <v>0</v>
      </c>
      <c r="I24" s="41">
        <v>0</v>
      </c>
      <c r="J24" s="44">
        <f>VLOOKUP(E24,R10:V30,4,FALSE)</f>
        <v>0</v>
      </c>
      <c r="K24" s="44">
        <f t="shared" si="2"/>
        <v>0</v>
      </c>
      <c r="L24" s="44"/>
      <c r="M24" s="44">
        <f t="shared" si="1"/>
        <v>0</v>
      </c>
      <c r="N24" s="46" t="s">
        <v>196</v>
      </c>
      <c r="Q24" s="29">
        <v>15</v>
      </c>
      <c r="R24" s="47" t="s">
        <v>241</v>
      </c>
      <c r="S24" s="47">
        <v>0</v>
      </c>
      <c r="T24" s="47" t="s">
        <v>2</v>
      </c>
      <c r="U24" s="47">
        <v>0</v>
      </c>
      <c r="V24" s="47">
        <f t="shared" si="0"/>
        <v>0</v>
      </c>
    </row>
    <row r="25" spans="2:25" ht="20.100000000000001" customHeight="1" x14ac:dyDescent="0.4">
      <c r="B25" s="43" t="s">
        <v>242</v>
      </c>
      <c r="C25" s="41" t="s">
        <v>200</v>
      </c>
      <c r="D25" s="44" t="s">
        <v>195</v>
      </c>
      <c r="E25" s="45" t="s">
        <v>189</v>
      </c>
      <c r="F25" s="41"/>
      <c r="G25" s="44" t="str">
        <f>VLOOKUP(E25,R10:V30,3,FALSE)</f>
        <v>NA</v>
      </c>
      <c r="H25" s="44">
        <f>VLOOKUP(E25,R10:V30,2,FALSE)</f>
        <v>0</v>
      </c>
      <c r="I25" s="41">
        <v>0</v>
      </c>
      <c r="J25" s="44">
        <f>VLOOKUP(E25,R10:V30,4,FALSE)</f>
        <v>0</v>
      </c>
      <c r="K25" s="44">
        <f t="shared" si="2"/>
        <v>0</v>
      </c>
      <c r="L25" s="44"/>
      <c r="M25" s="44">
        <f t="shared" si="1"/>
        <v>0</v>
      </c>
      <c r="N25" s="46" t="s">
        <v>196</v>
      </c>
      <c r="Q25" s="29">
        <v>16</v>
      </c>
      <c r="R25" s="47" t="s">
        <v>243</v>
      </c>
      <c r="S25" s="47">
        <v>40</v>
      </c>
      <c r="T25" s="47" t="s">
        <v>172</v>
      </c>
      <c r="U25" s="47">
        <v>190</v>
      </c>
      <c r="V25" s="47">
        <f t="shared" si="0"/>
        <v>160</v>
      </c>
      <c r="Y25" s="38">
        <v>2021</v>
      </c>
    </row>
    <row r="26" spans="2:25" ht="20.100000000000001" customHeight="1" x14ac:dyDescent="0.4">
      <c r="B26" s="43" t="s">
        <v>244</v>
      </c>
      <c r="C26" s="41" t="s">
        <v>203</v>
      </c>
      <c r="D26" s="44" t="s">
        <v>195</v>
      </c>
      <c r="E26" s="45" t="s">
        <v>198</v>
      </c>
      <c r="F26" s="41"/>
      <c r="G26" s="44" t="str">
        <f>VLOOKUP(E26,R10:V30,3,FALSE)</f>
        <v>EX HQ</v>
      </c>
      <c r="H26" s="44">
        <f>VLOOKUP(E26,R10:V30,2,FALSE)</f>
        <v>50</v>
      </c>
      <c r="I26" s="41">
        <v>0</v>
      </c>
      <c r="J26" s="44">
        <f>VLOOKUP(E26,R10:V30,4,FALSE)</f>
        <v>190</v>
      </c>
      <c r="K26" s="44">
        <f t="shared" si="2"/>
        <v>200</v>
      </c>
      <c r="L26" s="44"/>
      <c r="M26" s="44">
        <f t="shared" si="1"/>
        <v>390</v>
      </c>
      <c r="N26" s="46" t="s">
        <v>196</v>
      </c>
      <c r="Q26" s="29">
        <v>17</v>
      </c>
      <c r="R26" s="47" t="s">
        <v>245</v>
      </c>
      <c r="S26" s="47">
        <v>25</v>
      </c>
      <c r="T26" s="47" t="s">
        <v>172</v>
      </c>
      <c r="U26" s="47">
        <v>190</v>
      </c>
      <c r="V26" s="47">
        <f t="shared" si="0"/>
        <v>100</v>
      </c>
      <c r="Y26" s="38">
        <v>2022</v>
      </c>
    </row>
    <row r="27" spans="2:25" ht="20.100000000000001" customHeight="1" x14ac:dyDescent="0.4">
      <c r="B27" s="43" t="s">
        <v>246</v>
      </c>
      <c r="C27" s="41" t="s">
        <v>207</v>
      </c>
      <c r="D27" s="44" t="s">
        <v>195</v>
      </c>
      <c r="E27" s="45" t="s">
        <v>204</v>
      </c>
      <c r="F27" s="41"/>
      <c r="G27" s="44" t="str">
        <f>VLOOKUP(E27,R10:V30,3,FALSE)</f>
        <v>EX HQ</v>
      </c>
      <c r="H27" s="44">
        <f>VLOOKUP(E27,R10:V30,2,FALSE)</f>
        <v>25</v>
      </c>
      <c r="I27" s="41">
        <v>0</v>
      </c>
      <c r="J27" s="44">
        <f>VLOOKUP(E27,R10:V30,4,FALSE)</f>
        <v>190</v>
      </c>
      <c r="K27" s="44">
        <f t="shared" si="2"/>
        <v>100</v>
      </c>
      <c r="L27" s="44"/>
      <c r="M27" s="44">
        <f t="shared" si="1"/>
        <v>290</v>
      </c>
      <c r="N27" s="46" t="s">
        <v>196</v>
      </c>
      <c r="Q27" s="29">
        <v>18</v>
      </c>
      <c r="R27" s="47" t="s">
        <v>247</v>
      </c>
      <c r="S27" s="47">
        <v>45</v>
      </c>
      <c r="T27" s="47" t="s">
        <v>172</v>
      </c>
      <c r="U27" s="47">
        <v>190</v>
      </c>
      <c r="V27" s="47">
        <f t="shared" si="0"/>
        <v>180</v>
      </c>
      <c r="Y27" s="29">
        <v>2023</v>
      </c>
    </row>
    <row r="28" spans="2:25" ht="20.100000000000001" customHeight="1" x14ac:dyDescent="0.4">
      <c r="B28" s="43" t="s">
        <v>248</v>
      </c>
      <c r="C28" s="41" t="s">
        <v>211</v>
      </c>
      <c r="D28" s="44" t="s">
        <v>195</v>
      </c>
      <c r="E28" s="45" t="s">
        <v>189</v>
      </c>
      <c r="F28" s="41"/>
      <c r="G28" s="44" t="str">
        <f>VLOOKUP(E28,R10:V30,3,FALSE)</f>
        <v>NA</v>
      </c>
      <c r="H28" s="44">
        <f>VLOOKUP(E28,R10:V30,2,FALSE)</f>
        <v>0</v>
      </c>
      <c r="I28" s="41">
        <v>0</v>
      </c>
      <c r="J28" s="44">
        <f>VLOOKUP(E28,R10:V30,4,FALSE)</f>
        <v>0</v>
      </c>
      <c r="K28" s="44">
        <f t="shared" si="2"/>
        <v>0</v>
      </c>
      <c r="L28" s="44"/>
      <c r="M28" s="44">
        <f t="shared" si="1"/>
        <v>0</v>
      </c>
      <c r="N28" s="46" t="s">
        <v>196</v>
      </c>
      <c r="Q28" s="29">
        <v>19</v>
      </c>
      <c r="R28" s="47" t="s">
        <v>189</v>
      </c>
      <c r="S28" s="47">
        <v>0</v>
      </c>
      <c r="T28" s="47" t="s">
        <v>2</v>
      </c>
      <c r="U28" s="47">
        <v>0</v>
      </c>
      <c r="V28" s="47">
        <f t="shared" si="0"/>
        <v>0</v>
      </c>
      <c r="Y28" s="29">
        <v>2024</v>
      </c>
    </row>
    <row r="29" spans="2:25" ht="20.100000000000001" customHeight="1" x14ac:dyDescent="0.4">
      <c r="B29" s="43" t="s">
        <v>249</v>
      </c>
      <c r="C29" s="41" t="s">
        <v>215</v>
      </c>
      <c r="D29" s="44" t="s">
        <v>195</v>
      </c>
      <c r="E29" s="45" t="s">
        <v>204</v>
      </c>
      <c r="F29" s="41"/>
      <c r="G29" s="44" t="str">
        <f>VLOOKUP(E29,R10:V30,3,FALSE)</f>
        <v>EX HQ</v>
      </c>
      <c r="H29" s="44">
        <f>VLOOKUP(E29,R10:V30,2,FALSE)</f>
        <v>25</v>
      </c>
      <c r="I29" s="41">
        <v>0</v>
      </c>
      <c r="J29" s="44">
        <f>VLOOKUP(E29,R10:V30,4,FALSE)</f>
        <v>190</v>
      </c>
      <c r="K29" s="44">
        <f t="shared" si="2"/>
        <v>100</v>
      </c>
      <c r="L29" s="44"/>
      <c r="M29" s="44">
        <f t="shared" si="1"/>
        <v>290</v>
      </c>
      <c r="N29" s="46" t="s">
        <v>196</v>
      </c>
      <c r="Q29" s="29">
        <v>20</v>
      </c>
      <c r="R29" s="47" t="s">
        <v>250</v>
      </c>
      <c r="S29" s="47">
        <v>35</v>
      </c>
      <c r="T29" s="47" t="s">
        <v>172</v>
      </c>
      <c r="U29" s="47">
        <v>190</v>
      </c>
      <c r="V29" s="47">
        <f t="shared" si="0"/>
        <v>140</v>
      </c>
    </row>
    <row r="30" spans="2:25" ht="20.100000000000001" customHeight="1" x14ac:dyDescent="0.4">
      <c r="B30" s="43" t="s">
        <v>251</v>
      </c>
      <c r="C30" s="41" t="s">
        <v>218</v>
      </c>
      <c r="D30" s="44" t="s">
        <v>195</v>
      </c>
      <c r="E30" s="45" t="s">
        <v>189</v>
      </c>
      <c r="F30" s="41"/>
      <c r="G30" s="44" t="str">
        <f>VLOOKUP(E30,R10:V30,3,FALSE)</f>
        <v>NA</v>
      </c>
      <c r="H30" s="44">
        <f>VLOOKUP(E30,R10:V30,2,FALSE)</f>
        <v>0</v>
      </c>
      <c r="I30" s="41">
        <v>0</v>
      </c>
      <c r="J30" s="44">
        <f>VLOOKUP(E30,R10:V30,4,FALSE)</f>
        <v>0</v>
      </c>
      <c r="K30" s="44">
        <f t="shared" si="2"/>
        <v>0</v>
      </c>
      <c r="L30" s="44"/>
      <c r="M30" s="44">
        <f t="shared" si="1"/>
        <v>0</v>
      </c>
      <c r="N30" s="46" t="s">
        <v>196</v>
      </c>
      <c r="Q30" s="29">
        <v>0</v>
      </c>
      <c r="R30" s="47" t="s">
        <v>252</v>
      </c>
      <c r="S30" s="47">
        <v>0</v>
      </c>
      <c r="T30" s="47" t="s">
        <v>2</v>
      </c>
      <c r="U30" s="47">
        <v>0</v>
      </c>
      <c r="V30" s="47">
        <f t="shared" si="0"/>
        <v>0</v>
      </c>
    </row>
    <row r="31" spans="2:25" ht="20.100000000000001" customHeight="1" x14ac:dyDescent="0.3">
      <c r="B31" s="43" t="s">
        <v>253</v>
      </c>
      <c r="C31" s="41" t="s">
        <v>194</v>
      </c>
      <c r="D31" s="44" t="s">
        <v>195</v>
      </c>
      <c r="E31" s="45" t="s">
        <v>250</v>
      </c>
      <c r="F31" s="41"/>
      <c r="G31" s="44" t="str">
        <f>VLOOKUP(E31,R10:V30,3,FALSE)</f>
        <v>EX HQ</v>
      </c>
      <c r="H31" s="44">
        <f>VLOOKUP(E31,R10:V30,2,FALSE)</f>
        <v>35</v>
      </c>
      <c r="I31" s="41">
        <v>0</v>
      </c>
      <c r="J31" s="44">
        <f>VLOOKUP(E31,R10:V30,4,FALSE)</f>
        <v>190</v>
      </c>
      <c r="K31" s="44">
        <f t="shared" si="2"/>
        <v>140</v>
      </c>
      <c r="L31" s="44"/>
      <c r="M31" s="44">
        <f t="shared" si="1"/>
        <v>330</v>
      </c>
      <c r="N31" s="46" t="s">
        <v>196</v>
      </c>
    </row>
    <row r="32" spans="2:25" ht="20.100000000000001" customHeight="1" x14ac:dyDescent="0.3">
      <c r="B32" s="43" t="s">
        <v>254</v>
      </c>
      <c r="C32" s="41" t="s">
        <v>200</v>
      </c>
      <c r="D32" s="44" t="s">
        <v>195</v>
      </c>
      <c r="E32" s="45" t="s">
        <v>189</v>
      </c>
      <c r="F32" s="41"/>
      <c r="G32" s="44" t="str">
        <f>VLOOKUP(E32,R10:V30,3,FALSE)</f>
        <v>NA</v>
      </c>
      <c r="H32" s="44">
        <f>VLOOKUP(E32,R10:V30,2,FALSE)</f>
        <v>0</v>
      </c>
      <c r="I32" s="41">
        <v>0</v>
      </c>
      <c r="J32" s="44">
        <f>VLOOKUP(E32,R10:V30,4,FALSE)</f>
        <v>0</v>
      </c>
      <c r="K32" s="44">
        <f t="shared" si="2"/>
        <v>0</v>
      </c>
      <c r="L32" s="44"/>
      <c r="M32" s="44">
        <f t="shared" si="1"/>
        <v>0</v>
      </c>
      <c r="N32" s="46" t="s">
        <v>196</v>
      </c>
    </row>
    <row r="33" spans="2:22" ht="20.100000000000001" customHeight="1" x14ac:dyDescent="0.3">
      <c r="B33" s="43" t="s">
        <v>255</v>
      </c>
      <c r="C33" s="41" t="s">
        <v>203</v>
      </c>
      <c r="D33" s="44" t="s">
        <v>195</v>
      </c>
      <c r="E33" s="45" t="s">
        <v>241</v>
      </c>
      <c r="F33" s="41"/>
      <c r="G33" s="44" t="str">
        <f>VLOOKUP(E33,R10:V30,3,FALSE)</f>
        <v>NA</v>
      </c>
      <c r="H33" s="44">
        <f>VLOOKUP(E33,R10:V30,2,FALSE)</f>
        <v>0</v>
      </c>
      <c r="I33" s="41">
        <v>0</v>
      </c>
      <c r="J33" s="44">
        <f>VLOOKUP(E33,R10:V30,4,FALSE)</f>
        <v>0</v>
      </c>
      <c r="K33" s="44">
        <f t="shared" si="2"/>
        <v>0</v>
      </c>
      <c r="L33" s="44"/>
      <c r="M33" s="44">
        <f t="shared" si="1"/>
        <v>0</v>
      </c>
      <c r="N33" s="46" t="s">
        <v>196</v>
      </c>
    </row>
    <row r="34" spans="2:22" ht="20.100000000000001" customHeight="1" x14ac:dyDescent="0.3">
      <c r="B34" s="43" t="s">
        <v>256</v>
      </c>
      <c r="C34" s="41" t="s">
        <v>207</v>
      </c>
      <c r="D34" s="44" t="s">
        <v>195</v>
      </c>
      <c r="E34" s="45" t="s">
        <v>189</v>
      </c>
      <c r="F34" s="41"/>
      <c r="G34" s="44" t="str">
        <f>VLOOKUP(E34,R10:V30,3,FALSE)</f>
        <v>NA</v>
      </c>
      <c r="H34" s="44">
        <f>VLOOKUP(E34,R10:V30,2,FALSE)</f>
        <v>0</v>
      </c>
      <c r="I34" s="41">
        <v>0</v>
      </c>
      <c r="J34" s="44">
        <f>VLOOKUP(E34,R10:V30,4,FALSE)</f>
        <v>0</v>
      </c>
      <c r="K34" s="44">
        <f t="shared" si="2"/>
        <v>0</v>
      </c>
      <c r="L34" s="44"/>
      <c r="M34" s="44">
        <f t="shared" si="1"/>
        <v>0</v>
      </c>
      <c r="N34" s="46" t="s">
        <v>196</v>
      </c>
      <c r="R34" s="38"/>
      <c r="S34" s="38" t="s">
        <v>171</v>
      </c>
      <c r="T34" s="38"/>
      <c r="U34" s="38"/>
      <c r="V34" s="38" t="s">
        <v>18</v>
      </c>
    </row>
    <row r="35" spans="2:22" ht="20.100000000000001" customHeight="1" x14ac:dyDescent="0.3">
      <c r="B35" s="43" t="s">
        <v>257</v>
      </c>
      <c r="C35" s="41" t="s">
        <v>211</v>
      </c>
      <c r="D35" s="44" t="s">
        <v>195</v>
      </c>
      <c r="E35" s="45" t="s">
        <v>189</v>
      </c>
      <c r="F35" s="41"/>
      <c r="G35" s="44" t="str">
        <f>VLOOKUP(E35,R10:V30,3,FALSE)</f>
        <v>NA</v>
      </c>
      <c r="H35" s="44">
        <f>VLOOKUP(E35,R10:V30,2,FALSE)</f>
        <v>0</v>
      </c>
      <c r="I35" s="41">
        <v>0</v>
      </c>
      <c r="J35" s="44">
        <f>VLOOKUP(E35,R10:V30,4,FALSE)</f>
        <v>0</v>
      </c>
      <c r="K35" s="44">
        <f t="shared" si="2"/>
        <v>0</v>
      </c>
      <c r="L35" s="44"/>
      <c r="M35" s="44">
        <f t="shared" si="1"/>
        <v>0</v>
      </c>
      <c r="N35" s="46" t="s">
        <v>196</v>
      </c>
      <c r="R35" s="38"/>
      <c r="S35" s="38" t="s">
        <v>171</v>
      </c>
      <c r="T35" s="38"/>
      <c r="U35" s="38"/>
      <c r="V35" s="38" t="s">
        <v>17</v>
      </c>
    </row>
    <row r="36" spans="2:22" ht="20.100000000000001" customHeight="1" x14ac:dyDescent="0.3">
      <c r="B36" s="43" t="s">
        <v>258</v>
      </c>
      <c r="C36" s="41" t="s">
        <v>215</v>
      </c>
      <c r="D36" s="44" t="s">
        <v>195</v>
      </c>
      <c r="E36" s="45" t="s">
        <v>247</v>
      </c>
      <c r="F36" s="41"/>
      <c r="G36" s="44" t="str">
        <f>VLOOKUP(E36,R10:V30,3,FALSE)</f>
        <v>EX HQ</v>
      </c>
      <c r="H36" s="44">
        <f>VLOOKUP(E36,R10:V30,2,FALSE)</f>
        <v>45</v>
      </c>
      <c r="I36" s="41">
        <v>0</v>
      </c>
      <c r="J36" s="44">
        <f>VLOOKUP(E36,R10:V30,4,FALSE)</f>
        <v>190</v>
      </c>
      <c r="K36" s="44">
        <f t="shared" si="2"/>
        <v>180</v>
      </c>
      <c r="L36" s="44"/>
      <c r="M36" s="44">
        <f t="shared" si="1"/>
        <v>370</v>
      </c>
      <c r="N36" s="46" t="s">
        <v>196</v>
      </c>
      <c r="R36" s="38"/>
      <c r="S36" s="38"/>
      <c r="T36" s="38"/>
      <c r="U36" s="38"/>
      <c r="V36" s="38" t="s">
        <v>16</v>
      </c>
    </row>
    <row r="37" spans="2:22" ht="20.100000000000001" customHeight="1" x14ac:dyDescent="0.3">
      <c r="B37" s="43" t="s">
        <v>259</v>
      </c>
      <c r="C37" s="41" t="s">
        <v>218</v>
      </c>
      <c r="D37" s="44" t="s">
        <v>195</v>
      </c>
      <c r="E37" s="45" t="s">
        <v>198</v>
      </c>
      <c r="F37" s="41"/>
      <c r="G37" s="44" t="str">
        <f>VLOOKUP(E37,R10:V30,3,FALSE)</f>
        <v>EX HQ</v>
      </c>
      <c r="H37" s="44">
        <f>VLOOKUP(E37,R10:V30,2,FALSE)</f>
        <v>50</v>
      </c>
      <c r="I37" s="41">
        <v>0</v>
      </c>
      <c r="J37" s="44">
        <f>VLOOKUP(E37,R10:V30,4,FALSE)</f>
        <v>190</v>
      </c>
      <c r="K37" s="44">
        <f t="shared" si="2"/>
        <v>200</v>
      </c>
      <c r="L37" s="44"/>
      <c r="M37" s="44">
        <f t="shared" si="1"/>
        <v>390</v>
      </c>
      <c r="N37" s="46" t="s">
        <v>196</v>
      </c>
      <c r="R37" s="38"/>
      <c r="S37" s="38"/>
      <c r="T37" s="38"/>
      <c r="U37" s="38"/>
      <c r="V37" s="38" t="s">
        <v>260</v>
      </c>
    </row>
    <row r="38" spans="2:22" ht="20.100000000000001" customHeight="1" x14ac:dyDescent="0.3">
      <c r="B38" s="43" t="s">
        <v>261</v>
      </c>
      <c r="C38" s="41" t="s">
        <v>194</v>
      </c>
      <c r="D38" s="44" t="s">
        <v>262</v>
      </c>
      <c r="E38" s="45" t="s">
        <v>252</v>
      </c>
      <c r="F38" s="41"/>
      <c r="G38" s="44" t="str">
        <f>VLOOKUP(E38,R10:V30,3,FALSE)</f>
        <v>NA</v>
      </c>
      <c r="H38" s="44">
        <f>VLOOKUP(E38,R10:V30,2,FALSE)</f>
        <v>0</v>
      </c>
      <c r="I38" s="41">
        <v>0</v>
      </c>
      <c r="J38" s="44">
        <f>VLOOKUP(E38,R10:V30,4,FALSE)</f>
        <v>0</v>
      </c>
      <c r="K38" s="44">
        <f t="shared" si="2"/>
        <v>0</v>
      </c>
      <c r="L38" s="44"/>
      <c r="M38" s="44">
        <f t="shared" si="1"/>
        <v>0</v>
      </c>
      <c r="N38" s="46" t="s">
        <v>196</v>
      </c>
      <c r="R38" s="38"/>
      <c r="S38" s="38"/>
      <c r="T38" s="38"/>
      <c r="U38" s="38"/>
      <c r="V38" s="38" t="s">
        <v>20</v>
      </c>
    </row>
    <row r="39" spans="2:22" ht="20.100000000000001" customHeight="1" x14ac:dyDescent="0.3">
      <c r="B39" s="43" t="s">
        <v>263</v>
      </c>
      <c r="C39" s="41" t="s">
        <v>200</v>
      </c>
      <c r="D39" s="44" t="s">
        <v>262</v>
      </c>
      <c r="E39" s="45" t="s">
        <v>198</v>
      </c>
      <c r="F39" s="41"/>
      <c r="G39" s="44" t="str">
        <f>VLOOKUP(E39,R10:V30,3,FALSE)</f>
        <v>EX HQ</v>
      </c>
      <c r="H39" s="44">
        <f>VLOOKUP(E39,R10:V31,2,FALSE)</f>
        <v>50</v>
      </c>
      <c r="I39" s="41">
        <v>0</v>
      </c>
      <c r="J39" s="44">
        <f>VLOOKUP(E39,R10:V30,4,FALSE)</f>
        <v>190</v>
      </c>
      <c r="K39" s="44">
        <f>IF(G39="HQ",0,IF(H39&lt;25,0,H39*2*2))</f>
        <v>200</v>
      </c>
      <c r="L39" s="44"/>
      <c r="M39" s="44">
        <f t="shared" si="1"/>
        <v>390</v>
      </c>
      <c r="N39" s="46" t="s">
        <v>196</v>
      </c>
      <c r="R39" s="38"/>
      <c r="S39" s="38"/>
      <c r="T39" s="38"/>
      <c r="U39" s="38"/>
      <c r="V39" s="38"/>
    </row>
    <row r="40" spans="2:22" ht="20.100000000000001" customHeight="1" x14ac:dyDescent="0.3">
      <c r="B40" s="43" t="s">
        <v>264</v>
      </c>
      <c r="C40" s="41" t="s">
        <v>203</v>
      </c>
      <c r="D40" s="44" t="s">
        <v>262</v>
      </c>
      <c r="E40" s="45" t="s">
        <v>189</v>
      </c>
      <c r="F40" s="41"/>
      <c r="G40" s="44" t="str">
        <f>VLOOKUP(E40,R10:V30,3,FALSE)</f>
        <v>NA</v>
      </c>
      <c r="H40" s="44">
        <f>VLOOKUP(E40,R10:V30,2,FALSE)</f>
        <v>0</v>
      </c>
      <c r="I40" s="41">
        <v>0</v>
      </c>
      <c r="J40" s="44">
        <f>VLOOKUP(E40,R10:V30,4,FALSE)</f>
        <v>0</v>
      </c>
      <c r="K40" s="44">
        <f t="shared" si="2"/>
        <v>0</v>
      </c>
      <c r="L40" s="44"/>
      <c r="M40" s="44">
        <f t="shared" si="1"/>
        <v>0</v>
      </c>
      <c r="N40" s="46" t="s">
        <v>196</v>
      </c>
      <c r="R40" s="38" t="s">
        <v>196</v>
      </c>
      <c r="S40" s="38"/>
      <c r="T40" s="38"/>
      <c r="U40" s="38"/>
      <c r="V40" s="38"/>
    </row>
    <row r="41" spans="2:22" ht="20.100000000000001" customHeight="1" thickBot="1" x14ac:dyDescent="0.35">
      <c r="E41" s="49"/>
      <c r="H41" s="50"/>
      <c r="I41" s="50"/>
      <c r="J41" s="49"/>
      <c r="K41" s="49"/>
      <c r="L41" s="50"/>
      <c r="M41" s="49"/>
      <c r="R41" s="38" t="s">
        <v>265</v>
      </c>
      <c r="S41" s="38"/>
      <c r="T41" s="38"/>
      <c r="U41" s="38"/>
      <c r="V41" s="38"/>
    </row>
    <row r="42" spans="2:22" ht="15" thickBot="1" x14ac:dyDescent="0.35">
      <c r="B42" s="51"/>
      <c r="C42" s="52"/>
      <c r="D42" s="52"/>
      <c r="E42" s="52"/>
      <c r="F42" s="52"/>
      <c r="G42" s="52"/>
      <c r="H42" s="52"/>
      <c r="I42" s="75" t="s">
        <v>266</v>
      </c>
      <c r="J42" s="75"/>
      <c r="K42" s="75"/>
      <c r="L42" s="75"/>
      <c r="M42" s="75"/>
      <c r="N42" s="76"/>
      <c r="R42" s="38"/>
      <c r="S42" s="38"/>
      <c r="T42" s="38"/>
      <c r="U42" s="38"/>
      <c r="V42" s="38"/>
    </row>
    <row r="43" spans="2:22" ht="31.5" customHeight="1" thickBot="1" x14ac:dyDescent="0.35">
      <c r="B43" s="53" t="s">
        <v>267</v>
      </c>
      <c r="C43" s="77"/>
      <c r="D43" s="78"/>
      <c r="E43" s="79"/>
      <c r="F43" s="80" t="s">
        <v>268</v>
      </c>
      <c r="G43" s="81"/>
      <c r="H43" s="54"/>
      <c r="I43" s="55" t="s">
        <v>269</v>
      </c>
      <c r="J43" s="82"/>
      <c r="K43" s="82"/>
      <c r="L43" s="83" t="s">
        <v>270</v>
      </c>
      <c r="M43" s="83"/>
      <c r="N43" s="56"/>
    </row>
    <row r="44" spans="2:22" ht="18" x14ac:dyDescent="0.3">
      <c r="B44" s="68" t="s">
        <v>271</v>
      </c>
      <c r="C44" s="69"/>
      <c r="D44" s="69"/>
      <c r="E44" s="69"/>
      <c r="F44" s="70" t="s">
        <v>272</v>
      </c>
      <c r="G44" s="70"/>
      <c r="H44" s="70"/>
      <c r="I44" s="70"/>
      <c r="J44" s="70"/>
      <c r="K44" s="70"/>
      <c r="L44" s="70"/>
      <c r="M44" s="70"/>
      <c r="N44" s="71"/>
    </row>
    <row r="45" spans="2:22" x14ac:dyDescent="0.3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</row>
    <row r="46" spans="2:22" ht="57.75" customHeight="1" thickBot="1" x14ac:dyDescent="0.35"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</sheetData>
  <mergeCells count="15">
    <mergeCell ref="B2:N3"/>
    <mergeCell ref="B4:N4"/>
    <mergeCell ref="B5:C5"/>
    <mergeCell ref="F5:H5"/>
    <mergeCell ref="J5:K5"/>
    <mergeCell ref="L5:M5"/>
    <mergeCell ref="B44:E44"/>
    <mergeCell ref="F44:N44"/>
    <mergeCell ref="B45:N46"/>
    <mergeCell ref="I6:K6"/>
    <mergeCell ref="I42:N42"/>
    <mergeCell ref="C43:E43"/>
    <mergeCell ref="F43:G43"/>
    <mergeCell ref="J43:K43"/>
    <mergeCell ref="L43:M43"/>
  </mergeCells>
  <conditionalFormatting sqref="G10:G40">
    <cfRule type="dataBar" priority="1">
      <dataBar>
        <cfvo type="percentile" val="0"/>
        <cfvo type="num" val="160"/>
        <color rgb="FF638EC6"/>
      </dataBar>
    </cfRule>
  </conditionalFormatting>
  <dataValidations count="11">
    <dataValidation type="list" allowBlank="1" showInputMessage="1" showErrorMessage="1" sqref="E10:E40" xr:uid="{28EA4A12-30A4-46F7-A17C-F5885D4BEFC5}">
      <formula1>$R$9:$R$30</formula1>
    </dataValidation>
    <dataValidation type="list" allowBlank="1" showInputMessage="1" showErrorMessage="1" sqref="N6" xr:uid="{3DA196DC-15A9-4DEE-9147-5DE74594AC4E}">
      <formula1>",2021,2022,2023"</formula1>
    </dataValidation>
    <dataValidation type="list" allowBlank="1" showInputMessage="1" showErrorMessage="1" sqref="M6" xr:uid="{1B5F87AD-C77D-4D2C-AA6C-CE935DFFCDD9}">
      <formula1>$Y$12:$Y$23</formula1>
    </dataValidation>
    <dataValidation type="list" allowBlank="1" showInputMessage="1" showErrorMessage="1" sqref="N10:N40" xr:uid="{92EA998D-0854-47A1-97C7-182FA8F57F41}">
      <formula1>$R$40:$R$41</formula1>
    </dataValidation>
    <dataValidation type="list" allowBlank="1" showInputMessage="1" showErrorMessage="1" sqref="N5" xr:uid="{732BB94F-A7CB-4BD0-B071-6CB0889888E2}">
      <formula1>$S$34:$S$35</formula1>
    </dataValidation>
    <dataValidation type="list" allowBlank="1" showInputMessage="1" showErrorMessage="1" sqref="P4:P11" xr:uid="{AFC797F2-DA4E-4D5D-BAE2-F8CE4FD0FF53}">
      <formula1>$P$4:$P$11</formula1>
    </dataValidation>
    <dataValidation type="list" showDropDown="1" showInputMessage="1" showErrorMessage="1" promptTitle="HQ" sqref="G10:G40" xr:uid="{42074723-EA7B-4EE8-9DEB-6D6D4CA5F710}">
      <formula1>$P$4:$P$11</formula1>
    </dataValidation>
    <dataValidation type="list" allowBlank="1" showInputMessage="1" showErrorMessage="1" sqref="E41" xr:uid="{2F6B0B32-FEB9-42BB-BF55-4FEFCA8E700D}">
      <formula1>$P$13:$P$23</formula1>
    </dataValidation>
    <dataValidation type="list" allowBlank="1" showInputMessage="1" showErrorMessage="1" sqref="I10:I40" xr:uid="{375F8364-0BE6-4273-9FF2-C5B699A537A1}">
      <formula1>$Q$9:$Q$30</formula1>
    </dataValidation>
    <dataValidation type="list" allowBlank="1" showInputMessage="1" showErrorMessage="1" sqref="F10:F40" xr:uid="{137A4C5A-1015-4F9A-8432-046E648103B6}">
      <formula1>$V$34:$V$39</formula1>
    </dataValidation>
    <dataValidation type="list" allowBlank="1" showInputMessage="1" showErrorMessage="1" sqref="J43:K43" xr:uid="{42F6D29E-4F0F-48F6-9D1D-34965BD252A7}">
      <formula1>$Y$5:$Y$9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</vt:lpstr>
      <vt:lpstr>EMPLOYEE</vt:lpstr>
      <vt:lpstr>admin_sent</vt:lpstr>
      <vt:lpstr>employee_sent</vt:lpstr>
      <vt:lpstr>BARRACKPORE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Manabendra Jha</dc:creator>
  <cp:lastModifiedBy>Sanajy Sarkar</cp:lastModifiedBy>
  <dcterms:created xsi:type="dcterms:W3CDTF">2015-06-05T18:17:20Z</dcterms:created>
  <dcterms:modified xsi:type="dcterms:W3CDTF">2024-02-23T19:56:24Z</dcterms:modified>
</cp:coreProperties>
</file>