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795" yWindow="-150" windowWidth="14190" windowHeight="14370" activeTab="2"/>
  </bookViews>
  <sheets>
    <sheet name="Progress" sheetId="1" r:id="rId1"/>
    <sheet name="VMT" sheetId="2" r:id="rId2"/>
    <sheet name="2009 VMT" sheetId="3" r:id="rId3"/>
  </sheets>
  <calcPr calcId="145621"/>
</workbook>
</file>

<file path=xl/calcChain.xml><?xml version="1.0" encoding="utf-8"?>
<calcChain xmlns="http://schemas.openxmlformats.org/spreadsheetml/2006/main">
  <c r="D7" i="3" l="1"/>
  <c r="D10" i="3"/>
  <c r="D13" i="3"/>
  <c r="D14" i="3"/>
  <c r="D15" i="3"/>
  <c r="D16" i="3"/>
  <c r="D18" i="3"/>
  <c r="D21" i="3"/>
  <c r="D22" i="3"/>
  <c r="D23" i="3"/>
  <c r="D24" i="3"/>
  <c r="D27" i="3"/>
  <c r="D30" i="3"/>
  <c r="D31" i="3"/>
  <c r="D32" i="3"/>
  <c r="D33" i="3"/>
  <c r="D34" i="3"/>
  <c r="D36" i="3"/>
  <c r="D37" i="3"/>
  <c r="D38" i="3"/>
  <c r="D39" i="3"/>
  <c r="D40" i="3"/>
  <c r="D41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7" i="3"/>
  <c r="D58" i="3"/>
  <c r="D59" i="3"/>
  <c r="D60" i="3"/>
  <c r="D61" i="3"/>
  <c r="D4" i="3"/>
  <c r="F48" i="2"/>
  <c r="F41" i="2"/>
  <c r="F31" i="2"/>
  <c r="F21" i="2"/>
  <c r="F5" i="2"/>
  <c r="C62" i="3" l="1"/>
  <c r="B62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4" i="2"/>
  <c r="E41" i="2"/>
  <c r="E21" i="2"/>
  <c r="E5" i="2"/>
  <c r="D62" i="3" l="1"/>
</calcChain>
</file>

<file path=xl/comments1.xml><?xml version="1.0" encoding="utf-8"?>
<comments xmlns="http://schemas.openxmlformats.org/spreadsheetml/2006/main">
  <authors>
    <author>Author</author>
  </authors>
  <commentList>
    <comment ref="E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Alpine, Modoc and Sierra are combined in CEC. Assumed 1/3 sharing of the gasoline sale reported.
Alpine, Modoc, San Benito, Sierra and Trinity are combined in CEC. Assumed 1/5 of diesel sales.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E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Alpine, Modoc and Sierra are combined in CEC. Assumed 1/3 sharing of the gasoline sale reported.
Alpine, Modoc, San Benito, Sierra and Trinity are combined in CEC. Assumed 1/5 of diesel sales.</t>
        </r>
      </text>
    </comment>
    <comment ref="E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Alpine, Modoc, San Benito, Sierra and Trinity are combined in CEC. Assumed 1/5 of diesel sales.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Only have data for 5 months.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E5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Alpine, Modoc and Sierra are combined in CEC. Assumed 1/3 sharing of the gasoline sale reported.
Alpine, Modoc, San Benito, Sierra and Trinity are combined in CEC. Assumed 1/5 of diesel sales.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E5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Alpine, Modoc, San Benito, Sierra and Trinity are combined in CEC. Assumed 1/5 of diesel sales.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P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E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Alpine, Modoc and Sierra are combined in CEC. Assumed 1/3 sharing of the gasoline sale reported.</t>
        </r>
      </text>
    </comment>
    <comment ref="F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Alpine, Modoc, San Benito, Sierra and Trinity are combined in CEC. Assumed 1/5 of diesel sales.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
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
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Only have data for 5 months.</t>
        </r>
      </text>
    </comment>
    <comment ref="E2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Alpine, Modoc and Sierra are combined in CEC. Assumed 1/3 sharing of the gasoline sale reported.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Alpine, Modoc, San Benito, Sierra and Trinity are combined in CEC. Assumed 1/5 of diesel sales.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Alpine, Modoc, San Benito, Sierra and Trinity are combined in CEC. Assumed 1/5 of diesel sales.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Only have data for 5 months.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E4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Alpine, Modoc and Sierra are combined in CEC. Assumed 1/3 sharing of the gasoline sale reported.</t>
        </r>
      </text>
    </comment>
    <comment ref="F4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Alpine, Modoc, San Benito, Sierra and Trinity are combined in CEC. Assumed 1/5 of diesel sales.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  <comment ref="F4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Alpine, Modoc, San Benito, Sierra and Trinity are combined in CEC. Assumed 1/5 of diesel sales.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have data for 5 months.</t>
        </r>
      </text>
    </comment>
  </commentList>
</comments>
</file>

<file path=xl/sharedStrings.xml><?xml version="1.0" encoding="utf-8"?>
<sst xmlns="http://schemas.openxmlformats.org/spreadsheetml/2006/main" count="394" uniqueCount="75">
  <si>
    <t>Los Angeles</t>
  </si>
  <si>
    <t>X</t>
  </si>
  <si>
    <t>Completed</t>
  </si>
  <si>
    <t>In progress</t>
  </si>
  <si>
    <t>Sacramento</t>
  </si>
  <si>
    <t>San Francisco</t>
  </si>
  <si>
    <t>San Diego</t>
  </si>
  <si>
    <t>San Joaquin</t>
  </si>
  <si>
    <t>County</t>
  </si>
  <si>
    <t>Alameda</t>
  </si>
  <si>
    <t>Daily VMT</t>
  </si>
  <si>
    <t>Alpine</t>
  </si>
  <si>
    <t>Missing data/No data</t>
  </si>
  <si>
    <t>Amador</t>
  </si>
  <si>
    <t>Butte</t>
  </si>
  <si>
    <t>Calareras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</si>
  <si>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</si>
  <si>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</si>
  <si>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</si>
  <si>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</si>
  <si>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</si>
  <si>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</si>
  <si>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</si>
  <si>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</si>
  <si>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</si>
  <si>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</si>
  <si>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</si>
  <si>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</si>
  <si>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</si>
  <si>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Madera</t>
  </si>
  <si>
    <t>Marin</t>
  </si>
  <si>
    <t>Mariposa</t>
  </si>
  <si>
    <t>N/A</t>
  </si>
  <si>
    <t>Mendocino</t>
  </si>
  <si>
    <t>Merced</t>
  </si>
  <si>
    <t>Modoc</t>
  </si>
  <si>
    <t>Mono</t>
  </si>
  <si>
    <t>Monterey</t>
  </si>
  <si>
    <t>Napa</t>
  </si>
  <si>
    <t>Neveda</t>
  </si>
  <si>
    <t>Orange</t>
  </si>
  <si>
    <t>Placer</t>
  </si>
  <si>
    <t>Plumas</t>
  </si>
  <si>
    <t>Riverside</t>
  </si>
  <si>
    <t>San Benito</t>
  </si>
  <si>
    <t>San Bernardino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</si>
  <si>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</si>
  <si>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</si>
  <si>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</si>
  <si>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</si>
  <si>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</si>
  <si>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</si>
  <si>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</si>
  <si>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</si>
  <si>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</si>
  <si>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</si>
  <si>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</si>
  <si>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</si>
  <si>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</si>
  <si>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</si>
  <si>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</si>
  <si>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</si>
  <si>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</si>
  <si>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</si>
  <si>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</si>
  <si>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CalVAD</t>
  </si>
  <si>
    <t>CEC</t>
  </si>
  <si>
    <t>2009 | CEC|Diesel</t>
  </si>
  <si>
    <t>2009 | CEC|Gasoline</t>
  </si>
  <si>
    <t>2009 | CEC |Total VMT</t>
  </si>
  <si>
    <t>Calaveras</t>
  </si>
  <si>
    <t>TOTAL=</t>
  </si>
  <si>
    <t xml:space="preserve">Last updated on </t>
  </si>
  <si>
    <t>Percent Difference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</si>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</sst>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164" fontId="0" fillId="0" borderId="1" xfId="1" applyNumberFormat="1" applyFont="1" applyBorder="1"/>
    <xf numFmtId="17" fontId="0" fillId="0" borderId="0" xfId="0" applyNumberFormat="1"/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5" xfId="0" applyFont="1" applyBorder="1"/>
    <xf numFmtId="164" fontId="3" fillId="0" borderId="6" xfId="0" applyNumberFormat="1" applyFon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0" fontId="0" fillId="0" borderId="6" xfId="0" applyBorder="1"/>
    <xf numFmtId="164" fontId="0" fillId="0" borderId="7" xfId="0" applyNumberFormat="1" applyBorder="1" applyAlignment="1">
      <alignment horizontal="right"/>
    </xf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164" fontId="0" fillId="0" borderId="0" xfId="0" applyNumberForma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0" fontId="0" fillId="0" borderId="0" xfId="0" applyBorder="1"/>
    <xf numFmtId="0" fontId="1" fillId="3" borderId="1" xfId="0" applyFont="1" applyFill="1" applyBorder="1" applyAlignment="1">
      <alignment horizontal="center"/>
    </xf>
    <xf numFmtId="0" fontId="0" fillId="5" borderId="1" xfId="0" applyFill="1" applyBorder="1"/>
    <xf numFmtId="164" fontId="0" fillId="0" borderId="1" xfId="0" applyNumberFormat="1" applyBorder="1"/>
    <xf numFmtId="0" fontId="1" fillId="5" borderId="1" xfId="0" applyFont="1" applyFill="1" applyBorder="1"/>
    <xf numFmtId="14" fontId="0" fillId="0" borderId="0" xfId="0" applyNumberFormat="1"/>
    <xf numFmtId="9" fontId="0" fillId="0" borderId="6" xfId="2" applyFont="1" applyBorder="1"/>
    <xf numFmtId="9" fontId="0" fillId="0" borderId="6" xfId="2" quotePrefix="1" applyFont="1" applyBorder="1"/>
    <xf numFmtId="0" fontId="1" fillId="0" borderId="9" xfId="0" applyFont="1" applyFill="1" applyBorder="1"/>
    <xf numFmtId="164" fontId="0" fillId="0" borderId="7" xfId="0" applyNumberFormat="1" applyBorder="1"/>
    <xf numFmtId="9" fontId="0" fillId="0" borderId="8" xfId="2" applyFon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/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topLeftCell="A19" workbookViewId="0">
      <selection activeCell="I10" sqref="I10"/>
    </sheetView>
  </sheetViews>
  <sheetFormatPr defaultRowHeight="15" x14ac:dyDescent="0.25"/>
  <cols>
    <col min="1" max="1" width="14.5703125" bestFit="1" customWidth="1"/>
    <col min="2" max="2" width="10.85546875" bestFit="1" customWidth="1"/>
  </cols>
  <sheetData>
    <row r="1" spans="1:5" x14ac:dyDescent="0.25">
      <c r="A1" s="1"/>
      <c r="B1" t="s">
        <v>3</v>
      </c>
    </row>
    <row r="2" spans="1:5" x14ac:dyDescent="0.25">
      <c r="A2" t="s">
        <v>1</v>
      </c>
      <c r="B2" t="s">
        <v>2</v>
      </c>
    </row>
    <row r="3" spans="1:5" ht="15.75" thickBot="1" x14ac:dyDescent="0.3">
      <c r="A3" s="6"/>
      <c r="B3" t="s">
        <v>12</v>
      </c>
    </row>
    <row r="4" spans="1:5" x14ac:dyDescent="0.25">
      <c r="A4" s="44" t="s">
        <v>8</v>
      </c>
      <c r="B4" s="45" t="s">
        <v>65</v>
      </c>
      <c r="C4" s="45"/>
      <c r="D4" s="45"/>
      <c r="E4" s="46" t="s">
        <v>66</v>
      </c>
    </row>
    <row r="5" spans="1:5" x14ac:dyDescent="0.25">
      <c r="A5" s="47"/>
      <c r="B5" s="34">
        <v>2007</v>
      </c>
      <c r="C5" s="34">
        <v>2008</v>
      </c>
      <c r="D5" s="34">
        <v>2009</v>
      </c>
      <c r="E5" s="48">
        <v>2009</v>
      </c>
    </row>
    <row r="6" spans="1:5" x14ac:dyDescent="0.25">
      <c r="A6" s="20" t="s">
        <v>9</v>
      </c>
      <c r="B6" s="3"/>
      <c r="C6" s="5" t="s">
        <v>1</v>
      </c>
      <c r="D6" s="5" t="s">
        <v>1</v>
      </c>
      <c r="E6" s="49" t="s">
        <v>1</v>
      </c>
    </row>
    <row r="7" spans="1:5" x14ac:dyDescent="0.25">
      <c r="A7" s="20" t="s">
        <v>11</v>
      </c>
      <c r="B7" s="3"/>
      <c r="C7" s="5"/>
      <c r="D7" s="7"/>
      <c r="E7" s="49" t="s">
        <v>1</v>
      </c>
    </row>
    <row r="8" spans="1:5" x14ac:dyDescent="0.25">
      <c r="A8" s="20" t="s">
        <v>13</v>
      </c>
      <c r="B8" s="3"/>
      <c r="C8" s="5"/>
      <c r="D8" s="7"/>
      <c r="E8" s="49" t="s">
        <v>1</v>
      </c>
    </row>
    <row r="9" spans="1:5" x14ac:dyDescent="0.25">
      <c r="A9" s="20" t="s">
        <v>14</v>
      </c>
      <c r="B9" s="3"/>
      <c r="C9" s="5"/>
      <c r="D9" s="5" t="s">
        <v>1</v>
      </c>
      <c r="E9" s="49" t="s">
        <v>1</v>
      </c>
    </row>
    <row r="10" spans="1:5" x14ac:dyDescent="0.25">
      <c r="A10" s="20" t="s">
        <v>15</v>
      </c>
      <c r="B10" s="3"/>
      <c r="C10" s="5"/>
      <c r="D10" s="7"/>
      <c r="E10" s="49" t="s">
        <v>1</v>
      </c>
    </row>
    <row r="11" spans="1:5" x14ac:dyDescent="0.25">
      <c r="A11" s="20" t="s">
        <v>16</v>
      </c>
      <c r="B11" s="3"/>
      <c r="C11" s="5"/>
      <c r="D11" s="7"/>
      <c r="E11" s="49" t="s">
        <v>1</v>
      </c>
    </row>
    <row r="12" spans="1:5" x14ac:dyDescent="0.25">
      <c r="A12" s="20" t="s">
        <v>17</v>
      </c>
      <c r="B12" s="3"/>
      <c r="C12" s="5"/>
      <c r="D12" s="5" t="s">
        <v>1</v>
      </c>
      <c r="E12" s="49" t="s">
        <v>1</v>
      </c>
    </row>
    <row r="13" spans="1:5" x14ac:dyDescent="0.25">
      <c r="A13" s="20" t="s">
        <v>18</v>
      </c>
      <c r="B13" s="3"/>
      <c r="C13" s="5"/>
      <c r="D13" s="7"/>
      <c r="E13" s="49" t="s">
        <v>1</v>
      </c>
    </row>
    <row r="14" spans="1:5" x14ac:dyDescent="0.25">
      <c r="A14" s="20" t="s">
        <v>19</v>
      </c>
      <c r="B14" s="3"/>
      <c r="C14" s="5"/>
      <c r="D14" s="5" t="s">
        <v>1</v>
      </c>
      <c r="E14" s="49" t="s">
        <v>1</v>
      </c>
    </row>
    <row r="15" spans="1:5" x14ac:dyDescent="0.25">
      <c r="A15" s="20" t="s">
        <v>20</v>
      </c>
      <c r="B15" s="3"/>
      <c r="C15" s="5"/>
      <c r="D15" s="5" t="s">
        <v>1</v>
      </c>
      <c r="E15" s="49" t="s">
        <v>1</v>
      </c>
    </row>
    <row r="16" spans="1:5" x14ac:dyDescent="0.25">
      <c r="A16" s="20" t="s">
        <v>21</v>
      </c>
      <c r="B16" s="3"/>
      <c r="C16" s="5"/>
      <c r="D16" s="5" t="s">
        <v>1</v>
      </c>
      <c r="E16" s="49" t="s">
        <v>1</v>
      </c>
    </row>
    <row r="17" spans="1:5" x14ac:dyDescent="0.25">
      <c r="A17" s="20" t="s">
        <v>22</v>
      </c>
      <c r="B17" s="3"/>
      <c r="C17" s="5"/>
      <c r="D17" s="5" t="s">
        <v>1</v>
      </c>
      <c r="E17" s="49" t="s">
        <v>1</v>
      </c>
    </row>
    <row r="18" spans="1:5" x14ac:dyDescent="0.25">
      <c r="A18" s="20" t="s">
        <v>23</v>
      </c>
      <c r="B18" s="3"/>
      <c r="C18" s="5"/>
      <c r="D18" s="5" t="s">
        <v>1</v>
      </c>
      <c r="E18" s="49" t="s">
        <v>1</v>
      </c>
    </row>
    <row r="19" spans="1:5" x14ac:dyDescent="0.25">
      <c r="A19" s="20" t="s">
        <v>24</v>
      </c>
      <c r="B19" s="3"/>
      <c r="C19" s="5"/>
      <c r="D19" s="7"/>
      <c r="E19" s="49" t="s">
        <v>1</v>
      </c>
    </row>
    <row r="20" spans="1:5" x14ac:dyDescent="0.25">
      <c r="A20" s="20" t="s">
        <v>25</v>
      </c>
      <c r="B20" s="3"/>
      <c r="C20" s="5"/>
      <c r="D20" s="5" t="s">
        <v>1</v>
      </c>
      <c r="E20" s="49" t="s">
        <v>1</v>
      </c>
    </row>
    <row r="21" spans="1:5" x14ac:dyDescent="0.25">
      <c r="A21" s="20" t="s">
        <v>26</v>
      </c>
      <c r="B21" s="3"/>
      <c r="C21" s="5"/>
      <c r="D21" s="7"/>
      <c r="E21" s="49" t="s">
        <v>1</v>
      </c>
    </row>
    <row r="22" spans="1:5" x14ac:dyDescent="0.25">
      <c r="A22" s="20" t="s">
        <v>27</v>
      </c>
      <c r="B22" s="3"/>
      <c r="C22" s="5"/>
      <c r="D22" s="7"/>
      <c r="E22" s="49" t="s">
        <v>1</v>
      </c>
    </row>
    <row r="23" spans="1:5" x14ac:dyDescent="0.25">
      <c r="A23" s="20" t="s">
        <v>28</v>
      </c>
      <c r="B23" s="3"/>
      <c r="C23" s="5"/>
      <c r="D23" s="5" t="s">
        <v>1</v>
      </c>
      <c r="E23" s="49" t="s">
        <v>1</v>
      </c>
    </row>
    <row r="24" spans="1:5" x14ac:dyDescent="0.25">
      <c r="A24" s="20" t="s">
        <v>0</v>
      </c>
      <c r="B24" s="3"/>
      <c r="C24" s="5" t="s">
        <v>1</v>
      </c>
      <c r="D24" s="4" t="s">
        <v>1</v>
      </c>
      <c r="E24" s="49" t="s">
        <v>1</v>
      </c>
    </row>
    <row r="25" spans="1:5" x14ac:dyDescent="0.25">
      <c r="A25" s="20" t="s">
        <v>29</v>
      </c>
      <c r="B25" s="3"/>
      <c r="C25" s="5"/>
      <c r="D25" s="4" t="s">
        <v>1</v>
      </c>
      <c r="E25" s="49" t="s">
        <v>1</v>
      </c>
    </row>
    <row r="26" spans="1:5" x14ac:dyDescent="0.25">
      <c r="A26" s="20" t="s">
        <v>30</v>
      </c>
      <c r="B26" s="3"/>
      <c r="C26" s="5"/>
      <c r="D26" s="5" t="s">
        <v>1</v>
      </c>
      <c r="E26" s="49" t="s">
        <v>1</v>
      </c>
    </row>
    <row r="27" spans="1:5" x14ac:dyDescent="0.25">
      <c r="A27" s="20" t="s">
        <v>31</v>
      </c>
      <c r="B27" s="3"/>
      <c r="C27" s="5"/>
      <c r="D27" s="7"/>
      <c r="E27" s="49" t="s">
        <v>1</v>
      </c>
    </row>
    <row r="28" spans="1:5" x14ac:dyDescent="0.25">
      <c r="A28" s="20" t="s">
        <v>33</v>
      </c>
      <c r="B28" s="3"/>
      <c r="C28" s="5"/>
      <c r="D28" s="7"/>
      <c r="E28" s="49" t="s">
        <v>1</v>
      </c>
    </row>
    <row r="29" spans="1:5" x14ac:dyDescent="0.25">
      <c r="A29" s="20" t="s">
        <v>34</v>
      </c>
      <c r="B29" s="3"/>
      <c r="C29" s="5"/>
      <c r="D29" s="4" t="s">
        <v>1</v>
      </c>
      <c r="E29" s="49" t="s">
        <v>1</v>
      </c>
    </row>
    <row r="30" spans="1:5" x14ac:dyDescent="0.25">
      <c r="A30" s="20" t="s">
        <v>35</v>
      </c>
      <c r="B30" s="3"/>
      <c r="C30" s="5"/>
      <c r="D30" s="7"/>
      <c r="E30" s="49" t="s">
        <v>1</v>
      </c>
    </row>
    <row r="31" spans="1:5" x14ac:dyDescent="0.25">
      <c r="A31" s="20" t="s">
        <v>36</v>
      </c>
      <c r="B31" s="3"/>
      <c r="C31" s="5"/>
      <c r="D31" s="7"/>
      <c r="E31" s="49" t="s">
        <v>1</v>
      </c>
    </row>
    <row r="32" spans="1:5" x14ac:dyDescent="0.25">
      <c r="A32" s="20" t="s">
        <v>37</v>
      </c>
      <c r="B32" s="3"/>
      <c r="C32" s="5"/>
      <c r="D32" s="4" t="s">
        <v>1</v>
      </c>
      <c r="E32" s="49" t="s">
        <v>1</v>
      </c>
    </row>
    <row r="33" spans="1:5" x14ac:dyDescent="0.25">
      <c r="A33" s="20" t="s">
        <v>38</v>
      </c>
      <c r="B33" s="3"/>
      <c r="C33" s="5"/>
      <c r="D33" s="4" t="s">
        <v>1</v>
      </c>
      <c r="E33" s="49" t="s">
        <v>1</v>
      </c>
    </row>
    <row r="34" spans="1:5" x14ac:dyDescent="0.25">
      <c r="A34" s="20" t="s">
        <v>39</v>
      </c>
      <c r="B34" s="3"/>
      <c r="C34" s="5"/>
      <c r="D34" s="4" t="s">
        <v>1</v>
      </c>
      <c r="E34" s="49" t="s">
        <v>1</v>
      </c>
    </row>
    <row r="35" spans="1:5" x14ac:dyDescent="0.25">
      <c r="A35" s="20" t="s">
        <v>40</v>
      </c>
      <c r="B35" s="3"/>
      <c r="C35" s="5"/>
      <c r="D35" s="4" t="s">
        <v>1</v>
      </c>
      <c r="E35" s="49" t="s">
        <v>1</v>
      </c>
    </row>
    <row r="36" spans="1:5" x14ac:dyDescent="0.25">
      <c r="A36" s="20" t="s">
        <v>41</v>
      </c>
      <c r="B36" s="3"/>
      <c r="C36" s="5"/>
      <c r="D36" s="4" t="s">
        <v>1</v>
      </c>
      <c r="E36" s="49" t="s">
        <v>1</v>
      </c>
    </row>
    <row r="37" spans="1:5" x14ac:dyDescent="0.25">
      <c r="A37" s="20" t="s">
        <v>42</v>
      </c>
      <c r="B37" s="3"/>
      <c r="C37" s="5"/>
      <c r="D37" s="7"/>
      <c r="E37" s="49" t="s">
        <v>1</v>
      </c>
    </row>
    <row r="38" spans="1:5" x14ac:dyDescent="0.25">
      <c r="A38" s="20" t="s">
        <v>43</v>
      </c>
      <c r="B38" s="3"/>
      <c r="C38" s="5"/>
      <c r="D38" s="4" t="s">
        <v>1</v>
      </c>
      <c r="E38" s="49" t="s">
        <v>1</v>
      </c>
    </row>
    <row r="39" spans="1:5" x14ac:dyDescent="0.25">
      <c r="A39" s="20" t="s">
        <v>4</v>
      </c>
      <c r="B39" s="3"/>
      <c r="C39" s="5" t="s">
        <v>1</v>
      </c>
      <c r="D39" s="5" t="s">
        <v>1</v>
      </c>
      <c r="E39" s="49" t="s">
        <v>1</v>
      </c>
    </row>
    <row r="40" spans="1:5" x14ac:dyDescent="0.25">
      <c r="A40" s="20" t="s">
        <v>44</v>
      </c>
      <c r="B40" s="3"/>
      <c r="C40" s="5"/>
      <c r="D40" s="5" t="s">
        <v>1</v>
      </c>
      <c r="E40" s="49" t="s">
        <v>1</v>
      </c>
    </row>
    <row r="41" spans="1:5" x14ac:dyDescent="0.25">
      <c r="A41" s="20" t="s">
        <v>45</v>
      </c>
      <c r="B41" s="3"/>
      <c r="C41" s="5"/>
      <c r="D41" s="5" t="s">
        <v>1</v>
      </c>
      <c r="E41" s="49" t="s">
        <v>1</v>
      </c>
    </row>
    <row r="42" spans="1:5" x14ac:dyDescent="0.25">
      <c r="A42" s="20" t="s">
        <v>6</v>
      </c>
      <c r="B42" s="3"/>
      <c r="C42" s="5"/>
      <c r="D42" s="5" t="s">
        <v>1</v>
      </c>
      <c r="E42" s="49" t="s">
        <v>1</v>
      </c>
    </row>
    <row r="43" spans="1:5" x14ac:dyDescent="0.25">
      <c r="A43" s="20" t="s">
        <v>5</v>
      </c>
      <c r="B43" s="3"/>
      <c r="C43" s="5" t="s">
        <v>1</v>
      </c>
      <c r="D43" s="5" t="s">
        <v>1</v>
      </c>
      <c r="E43" s="49" t="s">
        <v>1</v>
      </c>
    </row>
    <row r="44" spans="1:5" x14ac:dyDescent="0.25">
      <c r="A44" s="20" t="s">
        <v>7</v>
      </c>
      <c r="B44" s="3"/>
      <c r="C44" s="5"/>
      <c r="D44" s="5" t="s">
        <v>1</v>
      </c>
      <c r="E44" s="49" t="s">
        <v>1</v>
      </c>
    </row>
    <row r="45" spans="1:5" x14ac:dyDescent="0.25">
      <c r="A45" s="20" t="s">
        <v>46</v>
      </c>
      <c r="B45" s="3"/>
      <c r="C45" s="5"/>
      <c r="D45" s="5" t="s">
        <v>1</v>
      </c>
      <c r="E45" s="49" t="s">
        <v>1</v>
      </c>
    </row>
    <row r="46" spans="1:5" x14ac:dyDescent="0.25">
      <c r="A46" s="20" t="s">
        <v>47</v>
      </c>
      <c r="B46" s="3"/>
      <c r="C46" s="5"/>
      <c r="D46" s="5" t="s">
        <v>1</v>
      </c>
      <c r="E46" s="49" t="s">
        <v>1</v>
      </c>
    </row>
    <row r="47" spans="1:5" x14ac:dyDescent="0.25">
      <c r="A47" s="20" t="s">
        <v>48</v>
      </c>
      <c r="B47" s="3"/>
      <c r="C47" s="5"/>
      <c r="D47" s="5" t="s">
        <v>1</v>
      </c>
      <c r="E47" s="49" t="s">
        <v>1</v>
      </c>
    </row>
    <row r="48" spans="1:5" x14ac:dyDescent="0.25">
      <c r="A48" s="20" t="s">
        <v>49</v>
      </c>
      <c r="B48" s="3"/>
      <c r="C48" s="5"/>
      <c r="D48" s="5" t="s">
        <v>1</v>
      </c>
      <c r="E48" s="49" t="s">
        <v>1</v>
      </c>
    </row>
    <row r="49" spans="1:5" x14ac:dyDescent="0.25">
      <c r="A49" s="20" t="s">
        <v>50</v>
      </c>
      <c r="B49" s="3"/>
      <c r="C49" s="5"/>
      <c r="D49" s="5" t="s">
        <v>1</v>
      </c>
      <c r="E49" s="49" t="s">
        <v>1</v>
      </c>
    </row>
    <row r="50" spans="1:5" x14ac:dyDescent="0.25">
      <c r="A50" s="20" t="s">
        <v>52</v>
      </c>
      <c r="B50" s="3"/>
      <c r="C50" s="5"/>
      <c r="D50" s="5" t="s">
        <v>1</v>
      </c>
      <c r="E50" s="49" t="s">
        <v>1</v>
      </c>
    </row>
    <row r="51" spans="1:5" x14ac:dyDescent="0.25">
      <c r="A51" s="20" t="s">
        <v>53</v>
      </c>
      <c r="B51" s="3"/>
      <c r="C51" s="5"/>
      <c r="D51" s="5" t="s">
        <v>1</v>
      </c>
      <c r="E51" s="49" t="s">
        <v>1</v>
      </c>
    </row>
    <row r="52" spans="1:5" x14ac:dyDescent="0.25">
      <c r="A52" s="20" t="s">
        <v>54</v>
      </c>
      <c r="B52" s="3"/>
      <c r="C52" s="5"/>
      <c r="D52" s="5" t="s">
        <v>1</v>
      </c>
      <c r="E52" s="49" t="s">
        <v>1</v>
      </c>
    </row>
    <row r="53" spans="1:5" x14ac:dyDescent="0.25">
      <c r="A53" s="20" t="s">
        <v>55</v>
      </c>
      <c r="B53" s="3"/>
      <c r="C53" s="5"/>
      <c r="D53" s="5" t="s">
        <v>1</v>
      </c>
      <c r="E53" s="49" t="s">
        <v>1</v>
      </c>
    </row>
    <row r="54" spans="1:5" x14ac:dyDescent="0.25">
      <c r="A54" s="20" t="s">
        <v>56</v>
      </c>
      <c r="B54" s="3"/>
      <c r="C54" s="5"/>
      <c r="D54" s="5" t="s">
        <v>1</v>
      </c>
      <c r="E54" s="49" t="s">
        <v>1</v>
      </c>
    </row>
    <row r="55" spans="1:5" x14ac:dyDescent="0.25">
      <c r="A55" s="20" t="s">
        <v>57</v>
      </c>
      <c r="B55" s="3"/>
      <c r="C55" s="5"/>
      <c r="D55" s="5" t="s">
        <v>1</v>
      </c>
      <c r="E55" s="49" t="s">
        <v>1</v>
      </c>
    </row>
    <row r="56" spans="1:5" x14ac:dyDescent="0.25">
      <c r="A56" s="20" t="s">
        <v>58</v>
      </c>
      <c r="B56" s="3"/>
      <c r="C56" s="5"/>
      <c r="D56" s="5" t="s">
        <v>1</v>
      </c>
      <c r="E56" s="49" t="s">
        <v>1</v>
      </c>
    </row>
    <row r="57" spans="1:5" x14ac:dyDescent="0.25">
      <c r="A57" s="20" t="s">
        <v>59</v>
      </c>
      <c r="B57" s="3"/>
      <c r="C57" s="5"/>
      <c r="D57" s="7"/>
      <c r="E57" s="49" t="s">
        <v>1</v>
      </c>
    </row>
    <row r="58" spans="1:5" x14ac:dyDescent="0.25">
      <c r="A58" s="20" t="s">
        <v>60</v>
      </c>
      <c r="B58" s="3"/>
      <c r="C58" s="5"/>
      <c r="D58" s="5" t="s">
        <v>1</v>
      </c>
      <c r="E58" s="49" t="s">
        <v>1</v>
      </c>
    </row>
    <row r="59" spans="1:5" x14ac:dyDescent="0.25">
      <c r="A59" s="20" t="s">
        <v>61</v>
      </c>
      <c r="B59" s="3"/>
      <c r="C59" s="5"/>
      <c r="D59" s="5" t="s">
        <v>1</v>
      </c>
      <c r="E59" s="49" t="s">
        <v>1</v>
      </c>
    </row>
    <row r="60" spans="1:5" x14ac:dyDescent="0.25">
      <c r="A60" s="20" t="s">
        <v>62</v>
      </c>
      <c r="B60" s="3"/>
      <c r="C60" s="5"/>
      <c r="D60" s="5" t="s">
        <v>1</v>
      </c>
      <c r="E60" s="49" t="s">
        <v>1</v>
      </c>
    </row>
    <row r="61" spans="1:5" x14ac:dyDescent="0.25">
      <c r="A61" s="20" t="s">
        <v>63</v>
      </c>
      <c r="B61" s="3"/>
      <c r="C61" s="5"/>
      <c r="D61" s="5" t="s">
        <v>1</v>
      </c>
      <c r="E61" s="49" t="s">
        <v>1</v>
      </c>
    </row>
    <row r="62" spans="1:5" ht="15.75" thickBot="1" x14ac:dyDescent="0.3">
      <c r="A62" s="50" t="s">
        <v>64</v>
      </c>
      <c r="B62" s="27"/>
      <c r="C62" s="51"/>
      <c r="D62" s="51" t="s">
        <v>1</v>
      </c>
      <c r="E62" s="52" t="s">
        <v>1</v>
      </c>
    </row>
  </sheetData>
  <mergeCells count="2">
    <mergeCell ref="B4:D4"/>
    <mergeCell ref="A4:A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54"/>
  <sheetViews>
    <sheetView workbookViewId="0">
      <selection activeCell="E5" sqref="E5"/>
    </sheetView>
  </sheetViews>
  <sheetFormatPr defaultRowHeight="15" x14ac:dyDescent="0.25"/>
  <cols>
    <col min="1" max="1" width="14.5703125" bestFit="1" customWidth="1"/>
    <col min="3" max="3" width="14.28515625" bestFit="1" customWidth="1"/>
    <col min="4" max="4" width="13.28515625" style="11" bestFit="1" customWidth="1"/>
    <col min="5" max="6" width="19.140625" bestFit="1" customWidth="1"/>
    <col min="7" max="7" width="20.7109375" bestFit="1" customWidth="1"/>
    <col min="8" max="10" width="16.140625" customWidth="1"/>
    <col min="11" max="11" width="14.85546875" bestFit="1" customWidth="1"/>
    <col min="12" max="12" width="11.5703125" bestFit="1" customWidth="1"/>
    <col min="13" max="13" width="14.85546875" bestFit="1" customWidth="1"/>
    <col min="14" max="14" width="11.5703125" bestFit="1" customWidth="1"/>
    <col min="16" max="16" width="10.5703125" bestFit="1" customWidth="1"/>
  </cols>
  <sheetData>
    <row r="2" spans="1:16" ht="15.75" thickBot="1" x14ac:dyDescent="0.3">
      <c r="A2" t="s">
        <v>10</v>
      </c>
      <c r="B2" s="9">
        <v>41579</v>
      </c>
    </row>
    <row r="3" spans="1:16" x14ac:dyDescent="0.25">
      <c r="A3" s="10" t="s">
        <v>8</v>
      </c>
      <c r="B3" s="10">
        <v>2007</v>
      </c>
      <c r="C3" s="10">
        <v>2008</v>
      </c>
      <c r="D3" s="10">
        <v>2009</v>
      </c>
      <c r="E3" s="35" t="s">
        <v>68</v>
      </c>
      <c r="F3" s="35" t="s">
        <v>67</v>
      </c>
      <c r="G3" s="37" t="s">
        <v>69</v>
      </c>
      <c r="K3" s="17" t="s">
        <v>8</v>
      </c>
      <c r="L3" s="18">
        <v>2009</v>
      </c>
      <c r="M3" s="18" t="s">
        <v>8</v>
      </c>
      <c r="N3" s="18">
        <v>2009</v>
      </c>
      <c r="O3" s="18" t="s">
        <v>8</v>
      </c>
      <c r="P3" s="19">
        <v>2009</v>
      </c>
    </row>
    <row r="4" spans="1:16" x14ac:dyDescent="0.25">
      <c r="A4" s="2" t="s">
        <v>9</v>
      </c>
      <c r="B4" s="3"/>
      <c r="C4" s="3"/>
      <c r="D4" s="12">
        <v>16812962.277479429</v>
      </c>
      <c r="E4" s="36">
        <v>24524114.778069086</v>
      </c>
      <c r="F4" s="36">
        <v>673259.06851992942</v>
      </c>
      <c r="G4" s="36">
        <f>E4+F4</f>
        <v>25197373.846589014</v>
      </c>
      <c r="K4" s="20" t="s">
        <v>9</v>
      </c>
      <c r="L4" s="12">
        <v>16812962.277479429</v>
      </c>
      <c r="M4" s="2" t="s">
        <v>37</v>
      </c>
      <c r="N4" s="12">
        <v>1936137.0917534267</v>
      </c>
      <c r="O4" s="2" t="s">
        <v>53</v>
      </c>
      <c r="P4" s="21">
        <v>1489383.6321369894</v>
      </c>
    </row>
    <row r="5" spans="1:16" x14ac:dyDescent="0.25">
      <c r="A5" s="2" t="s">
        <v>11</v>
      </c>
      <c r="B5" s="3"/>
      <c r="C5" s="3"/>
      <c r="D5" s="13" t="s">
        <v>32</v>
      </c>
      <c r="E5" s="36">
        <f>(1/3)*101339.317264748</f>
        <v>33779.77242158266</v>
      </c>
      <c r="F5" s="8">
        <f>(1/5)*1393000</f>
        <v>278600</v>
      </c>
      <c r="G5" s="36">
        <f t="shared" ref="G5:G53" si="0">E5+F5</f>
        <v>312379.77242158266</v>
      </c>
      <c r="K5" s="20" t="s">
        <v>11</v>
      </c>
      <c r="L5" s="13" t="s">
        <v>32</v>
      </c>
      <c r="M5" s="2" t="s">
        <v>38</v>
      </c>
      <c r="N5" s="12">
        <v>178874.07991780888</v>
      </c>
      <c r="O5" s="2" t="s">
        <v>54</v>
      </c>
      <c r="P5" s="22">
        <v>3154841.2182739638</v>
      </c>
    </row>
    <row r="6" spans="1:16" x14ac:dyDescent="0.25">
      <c r="A6" s="2" t="s">
        <v>13</v>
      </c>
      <c r="B6" s="3"/>
      <c r="C6" s="3"/>
      <c r="D6" s="13" t="s">
        <v>32</v>
      </c>
      <c r="E6" s="36">
        <v>557366.24495611561</v>
      </c>
      <c r="F6" s="36">
        <v>43436.06893676964</v>
      </c>
      <c r="G6" s="36">
        <f t="shared" si="0"/>
        <v>600802.31389288523</v>
      </c>
      <c r="K6" s="20" t="s">
        <v>13</v>
      </c>
      <c r="L6" s="13" t="s">
        <v>32</v>
      </c>
      <c r="M6" s="2" t="s">
        <v>39</v>
      </c>
      <c r="N6" s="12">
        <v>320650.57600000052</v>
      </c>
      <c r="O6" s="2" t="s">
        <v>55</v>
      </c>
      <c r="P6" s="22">
        <v>931399.53791780735</v>
      </c>
    </row>
    <row r="7" spans="1:16" x14ac:dyDescent="0.25">
      <c r="A7" s="2" t="s">
        <v>14</v>
      </c>
      <c r="B7" s="3"/>
      <c r="C7" s="3"/>
      <c r="D7" s="14">
        <v>4420750.4212602675</v>
      </c>
      <c r="E7" s="36">
        <v>3394867.1283690683</v>
      </c>
      <c r="F7" s="36">
        <v>195462.31021546337</v>
      </c>
      <c r="G7" s="36">
        <f t="shared" si="0"/>
        <v>3590329.4385845317</v>
      </c>
      <c r="K7" s="20" t="s">
        <v>14</v>
      </c>
      <c r="L7" s="14">
        <v>4420750.4212602675</v>
      </c>
      <c r="M7" s="2" t="s">
        <v>40</v>
      </c>
      <c r="N7" s="12">
        <v>32399389.600383513</v>
      </c>
      <c r="O7" s="2" t="s">
        <v>56</v>
      </c>
      <c r="P7" s="22">
        <v>9756650.0412328839</v>
      </c>
    </row>
    <row r="8" spans="1:16" x14ac:dyDescent="0.25">
      <c r="A8" s="2" t="s">
        <v>17</v>
      </c>
      <c r="B8" s="3"/>
      <c r="C8" s="3"/>
      <c r="D8" s="15">
        <v>7720954.4387123287</v>
      </c>
      <c r="E8" s="36">
        <v>18291746.766287066</v>
      </c>
      <c r="F8" s="36">
        <v>347488.55149415712</v>
      </c>
      <c r="G8" s="36">
        <f t="shared" si="0"/>
        <v>18639235.317781225</v>
      </c>
      <c r="K8" s="20" t="s">
        <v>17</v>
      </c>
      <c r="L8" s="15">
        <v>7720954.4387123287</v>
      </c>
      <c r="M8" s="2" t="s">
        <v>41</v>
      </c>
      <c r="N8" s="12">
        <v>4647365.3199999928</v>
      </c>
      <c r="O8" s="2" t="s">
        <v>57</v>
      </c>
      <c r="P8" s="22">
        <v>1476713.0667123324</v>
      </c>
    </row>
    <row r="9" spans="1:16" x14ac:dyDescent="0.25">
      <c r="A9" s="2" t="s">
        <v>20</v>
      </c>
      <c r="B9" s="3"/>
      <c r="C9" s="3"/>
      <c r="D9" s="12">
        <v>10834031.156438343</v>
      </c>
      <c r="E9" s="36">
        <v>14542192.027491381</v>
      </c>
      <c r="F9" s="36">
        <v>738413.17192508385</v>
      </c>
      <c r="G9" s="36">
        <f t="shared" si="0"/>
        <v>15280605.199416466</v>
      </c>
      <c r="K9" s="20" t="s">
        <v>20</v>
      </c>
      <c r="L9" s="12">
        <v>10834031.156438343</v>
      </c>
      <c r="M9" s="2" t="s">
        <v>42</v>
      </c>
      <c r="N9" s="12" t="s">
        <v>32</v>
      </c>
      <c r="O9" s="2" t="s">
        <v>58</v>
      </c>
      <c r="P9" s="21">
        <v>4420750.4212602675</v>
      </c>
    </row>
    <row r="10" spans="1:16" x14ac:dyDescent="0.25">
      <c r="A10" s="2" t="s">
        <v>21</v>
      </c>
      <c r="B10" s="3"/>
      <c r="C10" s="3"/>
      <c r="D10" s="14">
        <v>1742615.1759452056</v>
      </c>
      <c r="E10" s="36">
        <v>658705.56222086388</v>
      </c>
      <c r="F10" s="36">
        <v>108590.17234192409</v>
      </c>
      <c r="G10" s="36">
        <f t="shared" si="0"/>
        <v>767295.73456278793</v>
      </c>
      <c r="K10" s="20" t="s">
        <v>21</v>
      </c>
      <c r="L10" s="14">
        <v>1742615.1759452056</v>
      </c>
      <c r="M10" s="2" t="s">
        <v>43</v>
      </c>
      <c r="N10" s="12">
        <v>30146239.480739865</v>
      </c>
      <c r="O10" s="2" t="s">
        <v>59</v>
      </c>
      <c r="P10" s="23" t="s">
        <v>32</v>
      </c>
    </row>
    <row r="11" spans="1:16" x14ac:dyDescent="0.25">
      <c r="A11" s="2" t="s">
        <v>22</v>
      </c>
      <c r="B11" s="3"/>
      <c r="C11" s="3"/>
      <c r="D11" s="14">
        <v>1481967.5995616429</v>
      </c>
      <c r="E11" s="36">
        <v>2330804.2970892107</v>
      </c>
      <c r="F11" s="36">
        <v>195462.31021546337</v>
      </c>
      <c r="G11" s="36">
        <f t="shared" si="0"/>
        <v>2526266.6073046741</v>
      </c>
      <c r="K11" s="20" t="s">
        <v>22</v>
      </c>
      <c r="L11" s="14">
        <v>1481967.5995616429</v>
      </c>
      <c r="M11" s="2" t="s">
        <v>4</v>
      </c>
      <c r="N11" s="12">
        <v>18774043.796410996</v>
      </c>
      <c r="O11" s="2" t="s">
        <v>60</v>
      </c>
      <c r="P11" s="21">
        <v>1554494.2082739729</v>
      </c>
    </row>
    <row r="12" spans="1:16" x14ac:dyDescent="0.25">
      <c r="A12" s="2" t="s">
        <v>23</v>
      </c>
      <c r="B12" s="3"/>
      <c r="C12" s="3"/>
      <c r="D12" s="14">
        <v>2273506.8490684899</v>
      </c>
      <c r="E12" s="36">
        <v>3040179.5179424486</v>
      </c>
      <c r="F12" s="36">
        <v>217180.34468384818</v>
      </c>
      <c r="G12" s="36">
        <f t="shared" si="0"/>
        <v>3257359.8626262969</v>
      </c>
      <c r="K12" s="20" t="s">
        <v>23</v>
      </c>
      <c r="L12" s="14">
        <v>2273506.8490684899</v>
      </c>
      <c r="M12" s="2" t="s">
        <v>44</v>
      </c>
      <c r="N12" s="12">
        <v>225097.95265753393</v>
      </c>
      <c r="O12" s="2" t="s">
        <v>61</v>
      </c>
      <c r="P12" s="23">
        <v>2239708.3206575285</v>
      </c>
    </row>
    <row r="13" spans="1:16" x14ac:dyDescent="0.25">
      <c r="A13" s="2" t="s">
        <v>25</v>
      </c>
      <c r="B13" s="3"/>
      <c r="C13" s="3"/>
      <c r="D13" s="12">
        <v>6363934.4230959015</v>
      </c>
      <c r="E13" s="36">
        <v>15302236.906976992</v>
      </c>
      <c r="F13" s="36">
        <v>2931934.6532319505</v>
      </c>
      <c r="G13" s="36">
        <f t="shared" si="0"/>
        <v>18234171.560208943</v>
      </c>
      <c r="K13" s="20" t="s">
        <v>25</v>
      </c>
      <c r="L13" s="12">
        <v>6363934.4230959015</v>
      </c>
      <c r="M13" s="2" t="s">
        <v>45</v>
      </c>
      <c r="N13" s="12">
        <v>26543843.440000024</v>
      </c>
      <c r="O13" s="2" t="s">
        <v>62</v>
      </c>
      <c r="P13" s="23">
        <v>6081151.298520552</v>
      </c>
    </row>
    <row r="14" spans="1:16" x14ac:dyDescent="0.25">
      <c r="A14" s="2" t="s">
        <v>28</v>
      </c>
      <c r="B14" s="3"/>
      <c r="C14" s="3"/>
      <c r="D14" s="14">
        <v>74798.499232876624</v>
      </c>
      <c r="E14" s="36">
        <v>304017.95179424487</v>
      </c>
      <c r="F14" s="36">
        <v>21718.03446838482</v>
      </c>
      <c r="G14" s="36">
        <f t="shared" si="0"/>
        <v>325735.98626262968</v>
      </c>
      <c r="K14" s="20" t="s">
        <v>28</v>
      </c>
      <c r="L14" s="14">
        <v>74798.499232876624</v>
      </c>
      <c r="M14" s="2" t="s">
        <v>6</v>
      </c>
      <c r="N14" s="12">
        <v>50953766.607862934</v>
      </c>
      <c r="O14" s="2" t="s">
        <v>63</v>
      </c>
      <c r="P14" s="23">
        <v>2961399.9991232753</v>
      </c>
    </row>
    <row r="15" spans="1:16" x14ac:dyDescent="0.25">
      <c r="A15" s="2" t="s">
        <v>0</v>
      </c>
      <c r="B15" s="3"/>
      <c r="C15" s="3"/>
      <c r="D15" s="12">
        <v>81614534.618904442</v>
      </c>
      <c r="E15" s="36">
        <v>158748040.4952282</v>
      </c>
      <c r="F15" s="36">
        <v>4929993.8243233534</v>
      </c>
      <c r="G15" s="36">
        <f t="shared" si="0"/>
        <v>163678034.31955156</v>
      </c>
      <c r="K15" s="20" t="s">
        <v>0</v>
      </c>
      <c r="L15" s="12">
        <v>81614534.618904442</v>
      </c>
      <c r="M15" s="2" t="s">
        <v>5</v>
      </c>
      <c r="N15" s="12">
        <v>4942906.2892328789</v>
      </c>
      <c r="O15" s="2" t="s">
        <v>64</v>
      </c>
      <c r="P15" s="23">
        <v>163804.60186301454</v>
      </c>
    </row>
    <row r="16" spans="1:16" x14ac:dyDescent="0.25">
      <c r="A16" s="2" t="s">
        <v>29</v>
      </c>
      <c r="B16" s="3"/>
      <c r="C16" s="3"/>
      <c r="D16" s="12">
        <v>7591281.2201369517</v>
      </c>
      <c r="E16" s="36">
        <v>2280134.6384568363</v>
      </c>
      <c r="F16" s="36">
        <v>499514.79277285084</v>
      </c>
      <c r="G16" s="36">
        <f t="shared" si="0"/>
        <v>2779649.4312296873</v>
      </c>
      <c r="K16" s="20" t="s">
        <v>29</v>
      </c>
      <c r="L16" s="12">
        <v>7591281.2201369517</v>
      </c>
      <c r="M16" s="2" t="s">
        <v>46</v>
      </c>
      <c r="N16" s="14">
        <v>4139922.024849318</v>
      </c>
      <c r="O16" s="3"/>
      <c r="P16" s="24"/>
    </row>
    <row r="17" spans="1:16" x14ac:dyDescent="0.25">
      <c r="A17" s="2" t="s">
        <v>30</v>
      </c>
      <c r="B17" s="3"/>
      <c r="C17" s="3"/>
      <c r="D17" s="12">
        <v>2942417.8006849317</v>
      </c>
      <c r="E17" s="36">
        <v>4560269.2769136727</v>
      </c>
      <c r="F17" s="36">
        <v>43436.06893676964</v>
      </c>
      <c r="G17" s="36">
        <f t="shared" si="0"/>
        <v>4603705.3458504425</v>
      </c>
      <c r="K17" s="20" t="s">
        <v>30</v>
      </c>
      <c r="L17" s="12">
        <v>2942417.8006849317</v>
      </c>
      <c r="M17" s="2" t="s">
        <v>47</v>
      </c>
      <c r="N17" s="12">
        <v>11744345.954767153</v>
      </c>
      <c r="O17" s="3"/>
      <c r="P17" s="24"/>
    </row>
    <row r="18" spans="1:16" x14ac:dyDescent="0.25">
      <c r="A18" s="2" t="s">
        <v>31</v>
      </c>
      <c r="B18" s="3"/>
      <c r="C18" s="3"/>
      <c r="D18" s="12" t="s">
        <v>32</v>
      </c>
      <c r="E18" s="36">
        <v>253348.29316187074</v>
      </c>
      <c r="F18" s="36">
        <v>21718.03446838482</v>
      </c>
      <c r="G18" s="36">
        <f t="shared" si="0"/>
        <v>275066.32763025555</v>
      </c>
      <c r="K18" s="20" t="s">
        <v>31</v>
      </c>
      <c r="L18" s="12" t="s">
        <v>32</v>
      </c>
      <c r="M18" s="2" t="s">
        <v>48</v>
      </c>
      <c r="N18" s="12">
        <v>13152284.000767102</v>
      </c>
      <c r="O18" s="3"/>
      <c r="P18" s="24"/>
    </row>
    <row r="19" spans="1:16" x14ac:dyDescent="0.25">
      <c r="A19" s="2" t="s">
        <v>33</v>
      </c>
      <c r="B19" s="3"/>
      <c r="C19" s="3"/>
      <c r="D19" s="12" t="s">
        <v>32</v>
      </c>
      <c r="E19" s="36">
        <v>1722768.3935007208</v>
      </c>
      <c r="F19" s="36">
        <v>130308.20681030891</v>
      </c>
      <c r="G19" s="36">
        <f t="shared" si="0"/>
        <v>1853076.6003110297</v>
      </c>
      <c r="K19" s="20" t="s">
        <v>33</v>
      </c>
      <c r="L19" s="12" t="s">
        <v>32</v>
      </c>
      <c r="M19" s="2" t="s">
        <v>49</v>
      </c>
      <c r="N19" s="12">
        <v>17963833.479205456</v>
      </c>
      <c r="O19" s="3"/>
      <c r="P19" s="24"/>
    </row>
    <row r="20" spans="1:16" x14ac:dyDescent="0.25">
      <c r="A20" s="2" t="s">
        <v>34</v>
      </c>
      <c r="B20" s="3"/>
      <c r="C20" s="3"/>
      <c r="D20" s="12">
        <v>2380984.7084383587</v>
      </c>
      <c r="E20" s="36">
        <v>4560269.2769136727</v>
      </c>
      <c r="F20" s="36">
        <v>977311.55107731686</v>
      </c>
      <c r="G20" s="36">
        <f t="shared" si="0"/>
        <v>5537580.8279909892</v>
      </c>
      <c r="K20" s="20" t="s">
        <v>34</v>
      </c>
      <c r="L20" s="12">
        <v>2380984.7084383587</v>
      </c>
      <c r="M20" s="2" t="s">
        <v>50</v>
      </c>
      <c r="N20" s="12">
        <v>463589.89569863124</v>
      </c>
      <c r="O20" s="3"/>
      <c r="P20" s="24"/>
    </row>
    <row r="21" spans="1:16" x14ac:dyDescent="0.25">
      <c r="A21" s="2" t="s">
        <v>35</v>
      </c>
      <c r="B21" s="3"/>
      <c r="C21" s="3"/>
      <c r="D21" s="12" t="s">
        <v>32</v>
      </c>
      <c r="E21" s="36">
        <f>(1/3)*101339.317264748</f>
        <v>33779.77242158266</v>
      </c>
      <c r="F21" s="8">
        <f>(1/5)*1393000</f>
        <v>278600</v>
      </c>
      <c r="G21" s="36">
        <f t="shared" si="0"/>
        <v>312379.77242158266</v>
      </c>
      <c r="K21" s="20" t="s">
        <v>35</v>
      </c>
      <c r="L21" s="12" t="s">
        <v>32</v>
      </c>
      <c r="M21" s="2" t="s">
        <v>51</v>
      </c>
      <c r="N21" s="14">
        <v>1299210.1683013707</v>
      </c>
      <c r="O21" s="3"/>
      <c r="P21" s="24"/>
    </row>
    <row r="22" spans="1:16" ht="15.75" thickBot="1" x14ac:dyDescent="0.3">
      <c r="A22" s="2" t="s">
        <v>36</v>
      </c>
      <c r="B22" s="3"/>
      <c r="C22" s="3"/>
      <c r="D22" s="12" t="s">
        <v>32</v>
      </c>
      <c r="E22" s="36">
        <v>304017.95179424487</v>
      </c>
      <c r="F22" s="36">
        <v>21718.03446838482</v>
      </c>
      <c r="G22" s="36">
        <f t="shared" si="0"/>
        <v>325735.98626262968</v>
      </c>
      <c r="K22" s="2" t="s">
        <v>36</v>
      </c>
      <c r="L22" s="12" t="s">
        <v>32</v>
      </c>
      <c r="M22" s="26" t="s">
        <v>52</v>
      </c>
      <c r="N22" s="25">
        <v>36671.737287671211</v>
      </c>
      <c r="O22" s="27"/>
      <c r="P22" s="28"/>
    </row>
    <row r="23" spans="1:16" x14ac:dyDescent="0.25">
      <c r="A23" s="2" t="s">
        <v>37</v>
      </c>
      <c r="B23" s="3"/>
      <c r="C23" s="3"/>
      <c r="D23" s="12">
        <v>1936137.0917534267</v>
      </c>
      <c r="E23" s="36">
        <v>6688394.9394733869</v>
      </c>
      <c r="F23" s="36">
        <v>499514.79277285084</v>
      </c>
      <c r="G23" s="36">
        <f t="shared" si="0"/>
        <v>7187909.7322462378</v>
      </c>
      <c r="K23" s="29"/>
      <c r="L23" s="30"/>
    </row>
    <row r="24" spans="1:16" x14ac:dyDescent="0.25">
      <c r="A24" s="2" t="s">
        <v>38</v>
      </c>
      <c r="B24" s="3"/>
      <c r="C24" s="3"/>
      <c r="D24" s="12">
        <v>178874.07991780888</v>
      </c>
      <c r="E24" s="36">
        <v>2786831.2247805782</v>
      </c>
      <c r="F24" s="36">
        <v>108590.17234192409</v>
      </c>
      <c r="G24" s="36">
        <f t="shared" si="0"/>
        <v>2895421.3971225023</v>
      </c>
      <c r="K24" s="29"/>
      <c r="L24" s="30"/>
    </row>
    <row r="25" spans="1:16" x14ac:dyDescent="0.25">
      <c r="A25" s="2" t="s">
        <v>39</v>
      </c>
      <c r="B25" s="3"/>
      <c r="C25" s="3"/>
      <c r="D25" s="12">
        <v>320650.57600000052</v>
      </c>
      <c r="E25" s="36">
        <v>1672098.7348683467</v>
      </c>
      <c r="F25" s="36">
        <v>86872.137873539279</v>
      </c>
      <c r="G25" s="36">
        <f t="shared" si="0"/>
        <v>1758970.8727418859</v>
      </c>
      <c r="K25" s="29"/>
      <c r="L25" s="30"/>
    </row>
    <row r="26" spans="1:16" x14ac:dyDescent="0.25">
      <c r="A26" s="2" t="s">
        <v>40</v>
      </c>
      <c r="B26" s="3"/>
      <c r="C26" s="3"/>
      <c r="D26" s="12">
        <v>32399389.600383513</v>
      </c>
      <c r="E26" s="36">
        <v>59739527.527569123</v>
      </c>
      <c r="F26" s="36">
        <v>803567.27533023828</v>
      </c>
      <c r="G26" s="36">
        <f t="shared" si="0"/>
        <v>60543094.802899361</v>
      </c>
      <c r="K26" s="29"/>
      <c r="L26" s="30"/>
    </row>
    <row r="27" spans="1:16" x14ac:dyDescent="0.25">
      <c r="A27" s="2" t="s">
        <v>41</v>
      </c>
      <c r="B27" s="3"/>
      <c r="C27" s="3"/>
      <c r="D27" s="12">
        <v>4647365.3199999928</v>
      </c>
      <c r="E27" s="36">
        <v>7752457.7707532439</v>
      </c>
      <c r="F27" s="36">
        <v>304052.48255738744</v>
      </c>
      <c r="G27" s="36">
        <f t="shared" si="0"/>
        <v>8056510.253310631</v>
      </c>
      <c r="K27" s="29"/>
      <c r="L27" s="30"/>
    </row>
    <row r="28" spans="1:16" x14ac:dyDescent="0.25">
      <c r="A28" s="2" t="s">
        <v>42</v>
      </c>
      <c r="B28" s="3"/>
      <c r="C28" s="3"/>
      <c r="D28" s="12" t="s">
        <v>32</v>
      </c>
      <c r="E28" s="36">
        <v>304017.95179424487</v>
      </c>
      <c r="F28" s="36">
        <v>21718.03446838482</v>
      </c>
      <c r="G28" s="36">
        <f t="shared" si="0"/>
        <v>325735.98626262968</v>
      </c>
      <c r="K28" s="29"/>
      <c r="L28" s="30"/>
    </row>
    <row r="29" spans="1:16" x14ac:dyDescent="0.25">
      <c r="A29" s="2" t="s">
        <v>43</v>
      </c>
      <c r="B29" s="3"/>
      <c r="C29" s="3"/>
      <c r="D29" s="12">
        <v>30146239.480739865</v>
      </c>
      <c r="E29" s="36">
        <v>40333048.271369822</v>
      </c>
      <c r="F29" s="36">
        <v>2041495.240028173</v>
      </c>
      <c r="G29" s="36">
        <f t="shared" si="0"/>
        <v>42374543.511397995</v>
      </c>
      <c r="K29" s="29"/>
      <c r="L29" s="30"/>
    </row>
    <row r="30" spans="1:16" x14ac:dyDescent="0.25">
      <c r="A30" s="2" t="s">
        <v>4</v>
      </c>
      <c r="B30" s="3"/>
      <c r="C30" s="3"/>
      <c r="D30" s="12">
        <v>18774043.796410996</v>
      </c>
      <c r="E30" s="36">
        <v>24270766.484907217</v>
      </c>
      <c r="F30" s="36">
        <v>651541.0340515445</v>
      </c>
      <c r="G30" s="36">
        <f t="shared" si="0"/>
        <v>24922307.518958762</v>
      </c>
      <c r="K30" s="29"/>
      <c r="L30" s="30"/>
    </row>
    <row r="31" spans="1:16" x14ac:dyDescent="0.25">
      <c r="A31" s="2" t="s">
        <v>44</v>
      </c>
      <c r="B31" s="3"/>
      <c r="C31" s="3"/>
      <c r="D31" s="12">
        <v>225097.95265753393</v>
      </c>
      <c r="E31" s="36">
        <v>658705.56222086388</v>
      </c>
      <c r="F31" s="8">
        <f>(1/5)*1393000</f>
        <v>278600</v>
      </c>
      <c r="G31" s="36">
        <f t="shared" si="0"/>
        <v>937305.56222086388</v>
      </c>
      <c r="K31" s="29"/>
      <c r="L31" s="30"/>
    </row>
    <row r="32" spans="1:16" x14ac:dyDescent="0.25">
      <c r="A32" s="2" t="s">
        <v>45</v>
      </c>
      <c r="B32" s="3"/>
      <c r="C32" s="3"/>
      <c r="D32" s="12">
        <v>26543843.440000024</v>
      </c>
      <c r="E32" s="36">
        <v>38002243.974280611</v>
      </c>
      <c r="F32" s="36">
        <v>3344577.3081312622</v>
      </c>
      <c r="G32" s="36">
        <f t="shared" si="0"/>
        <v>41346821.282411873</v>
      </c>
      <c r="K32" s="29"/>
      <c r="L32" s="30"/>
    </row>
    <row r="33" spans="1:12" x14ac:dyDescent="0.25">
      <c r="A33" s="2" t="s">
        <v>6</v>
      </c>
      <c r="B33" s="3"/>
      <c r="C33" s="3"/>
      <c r="D33" s="12">
        <v>50953766.607862934</v>
      </c>
      <c r="E33" s="36">
        <v>57307383.913215153</v>
      </c>
      <c r="F33" s="36">
        <v>1520262.4127869373</v>
      </c>
      <c r="G33" s="36">
        <f t="shared" si="0"/>
        <v>58827646.326002091</v>
      </c>
      <c r="K33" s="29"/>
      <c r="L33" s="30"/>
    </row>
    <row r="34" spans="1:12" x14ac:dyDescent="0.25">
      <c r="A34" s="2" t="s">
        <v>5</v>
      </c>
      <c r="B34" s="3"/>
      <c r="C34" s="8">
        <v>5001059.2265479332</v>
      </c>
      <c r="D34" s="12">
        <v>4942906.2892328789</v>
      </c>
      <c r="E34" s="36">
        <v>6941743.2326352578</v>
      </c>
      <c r="F34" s="36">
        <v>86872.137873539279</v>
      </c>
      <c r="G34" s="36">
        <f t="shared" si="0"/>
        <v>7028615.3705087975</v>
      </c>
      <c r="K34" s="29"/>
      <c r="L34" s="30"/>
    </row>
    <row r="35" spans="1:12" x14ac:dyDescent="0.25">
      <c r="A35" s="2" t="s">
        <v>46</v>
      </c>
      <c r="B35" s="3"/>
      <c r="C35" s="3"/>
      <c r="D35" s="14">
        <v>4139922.024849318</v>
      </c>
      <c r="E35" s="36">
        <v>6232368.0117820203</v>
      </c>
      <c r="F35" s="36">
        <v>325770.51702577225</v>
      </c>
      <c r="G35" s="36">
        <f t="shared" si="0"/>
        <v>6558138.5288077928</v>
      </c>
      <c r="K35" s="29"/>
      <c r="L35" s="31"/>
    </row>
    <row r="36" spans="1:12" x14ac:dyDescent="0.25">
      <c r="A36" s="2" t="s">
        <v>47</v>
      </c>
      <c r="B36" s="3"/>
      <c r="C36" s="3"/>
      <c r="D36" s="12">
        <v>11744345.954767153</v>
      </c>
      <c r="E36" s="36">
        <v>14035495.441167638</v>
      </c>
      <c r="F36" s="36">
        <v>217180.34468384818</v>
      </c>
      <c r="G36" s="36">
        <f t="shared" si="0"/>
        <v>14252675.785851486</v>
      </c>
      <c r="K36" s="29"/>
      <c r="L36" s="30"/>
    </row>
    <row r="37" spans="1:12" x14ac:dyDescent="0.25">
      <c r="A37" s="2" t="s">
        <v>48</v>
      </c>
      <c r="B37" s="3"/>
      <c r="C37" s="3"/>
      <c r="D37" s="12">
        <v>13152284.000767102</v>
      </c>
      <c r="E37" s="36">
        <v>7296430.8430618774</v>
      </c>
      <c r="F37" s="36">
        <v>325770.51702577225</v>
      </c>
      <c r="G37" s="36">
        <f t="shared" si="0"/>
        <v>7622201.3600876499</v>
      </c>
      <c r="K37" s="29"/>
      <c r="L37" s="30"/>
    </row>
    <row r="38" spans="1:12" x14ac:dyDescent="0.25">
      <c r="A38" s="2" t="s">
        <v>49</v>
      </c>
      <c r="B38" s="3"/>
      <c r="C38" s="3"/>
      <c r="D38" s="12">
        <v>17963833.479205456</v>
      </c>
      <c r="E38" s="36">
        <v>29337732.348144632</v>
      </c>
      <c r="F38" s="36">
        <v>542950.86170962045</v>
      </c>
      <c r="G38" s="36">
        <f t="shared" si="0"/>
        <v>29880683.209854253</v>
      </c>
      <c r="K38" s="29"/>
      <c r="L38" s="30"/>
    </row>
    <row r="39" spans="1:12" x14ac:dyDescent="0.25">
      <c r="A39" s="2" t="s">
        <v>50</v>
      </c>
      <c r="B39" s="3"/>
      <c r="C39" s="3"/>
      <c r="D39" s="12">
        <v>463589.89569863124</v>
      </c>
      <c r="E39" s="36">
        <v>4306920.9837518027</v>
      </c>
      <c r="F39" s="36">
        <v>86872.137873539279</v>
      </c>
      <c r="G39" s="36">
        <f t="shared" si="0"/>
        <v>4393793.1216253424</v>
      </c>
      <c r="K39" s="29"/>
      <c r="L39" s="30"/>
    </row>
    <row r="40" spans="1:12" x14ac:dyDescent="0.25">
      <c r="A40" s="2" t="s">
        <v>51</v>
      </c>
      <c r="B40" s="3"/>
      <c r="C40" s="3"/>
      <c r="D40" s="14">
        <v>1299210.1683013707</v>
      </c>
      <c r="E40" s="36">
        <v>3901563.7146928096</v>
      </c>
      <c r="F40" s="36">
        <v>456078.72383608116</v>
      </c>
      <c r="G40" s="36">
        <f t="shared" si="0"/>
        <v>4357642.4385288907</v>
      </c>
      <c r="K40" s="29"/>
      <c r="L40" s="31"/>
    </row>
    <row r="41" spans="1:12" x14ac:dyDescent="0.25">
      <c r="A41" s="2" t="s">
        <v>52</v>
      </c>
      <c r="B41" s="3"/>
      <c r="C41" s="3"/>
      <c r="D41" s="12">
        <v>36671.737287671211</v>
      </c>
      <c r="E41" s="36">
        <f>(1/3)*101339.317264748</f>
        <v>33779.77242158266</v>
      </c>
      <c r="F41" s="8">
        <f>(1/5)*1393000</f>
        <v>278600</v>
      </c>
      <c r="G41" s="36">
        <f t="shared" si="0"/>
        <v>312379.77242158266</v>
      </c>
      <c r="K41" s="29"/>
      <c r="L41" s="30"/>
    </row>
    <row r="42" spans="1:12" x14ac:dyDescent="0.25">
      <c r="A42" s="2" t="s">
        <v>53</v>
      </c>
      <c r="B42" s="3"/>
      <c r="C42" s="3"/>
      <c r="D42" s="14">
        <v>1489383.6321369894</v>
      </c>
      <c r="E42" s="36">
        <v>962723.51401510881</v>
      </c>
      <c r="F42" s="36">
        <v>108590.17234192409</v>
      </c>
      <c r="G42" s="36">
        <f t="shared" si="0"/>
        <v>1071313.686357033</v>
      </c>
      <c r="K42" s="29"/>
      <c r="L42" s="31"/>
    </row>
    <row r="43" spans="1:12" x14ac:dyDescent="0.25">
      <c r="A43" s="2" t="s">
        <v>54</v>
      </c>
      <c r="B43" s="3"/>
      <c r="C43" s="3"/>
      <c r="D43" s="12">
        <v>3154841.2182739638</v>
      </c>
      <c r="E43" s="36">
        <v>9272547.5297244694</v>
      </c>
      <c r="F43" s="36">
        <v>304052.48255738744</v>
      </c>
      <c r="G43" s="36">
        <f t="shared" si="0"/>
        <v>9576600.0122818574</v>
      </c>
      <c r="K43" s="29"/>
      <c r="L43" s="30"/>
    </row>
    <row r="44" spans="1:12" x14ac:dyDescent="0.25">
      <c r="A44" s="2" t="s">
        <v>55</v>
      </c>
      <c r="B44" s="3"/>
      <c r="C44" s="3"/>
      <c r="D44" s="12">
        <v>931399.53791780735</v>
      </c>
      <c r="E44" s="36">
        <v>8715181.2847683523</v>
      </c>
      <c r="F44" s="36">
        <v>434360.68936769635</v>
      </c>
      <c r="G44" s="36">
        <f t="shared" si="0"/>
        <v>9149541.9741360489</v>
      </c>
      <c r="K44" s="29"/>
      <c r="L44" s="30"/>
    </row>
    <row r="45" spans="1:12" x14ac:dyDescent="0.25">
      <c r="A45" s="2" t="s">
        <v>56</v>
      </c>
      <c r="B45" s="3"/>
      <c r="C45" s="3"/>
      <c r="D45" s="12">
        <v>9756650.0412328839</v>
      </c>
      <c r="E45" s="36">
        <v>9373886.8469892181</v>
      </c>
      <c r="F45" s="36">
        <v>651541.0340515445</v>
      </c>
      <c r="G45" s="36">
        <f t="shared" si="0"/>
        <v>10025427.881040763</v>
      </c>
      <c r="K45" s="29"/>
      <c r="L45" s="30"/>
    </row>
    <row r="46" spans="1:12" x14ac:dyDescent="0.25">
      <c r="A46" s="2" t="s">
        <v>57</v>
      </c>
      <c r="B46" s="3"/>
      <c r="C46" s="3"/>
      <c r="D46" s="12">
        <v>1476713.0667123324</v>
      </c>
      <c r="E46" s="36">
        <v>1824107.7107654694</v>
      </c>
      <c r="F46" s="36">
        <v>86872.137873539279</v>
      </c>
      <c r="G46" s="36">
        <f t="shared" si="0"/>
        <v>1910979.8486390086</v>
      </c>
      <c r="K46" s="29"/>
      <c r="L46" s="30"/>
    </row>
    <row r="47" spans="1:12" x14ac:dyDescent="0.25">
      <c r="A47" s="2" t="s">
        <v>58</v>
      </c>
      <c r="B47" s="3"/>
      <c r="C47" s="3"/>
      <c r="D47" s="14">
        <v>4420750.4212602675</v>
      </c>
      <c r="E47" s="36">
        <v>1368080.7830741019</v>
      </c>
      <c r="F47" s="36">
        <v>738413.17192508385</v>
      </c>
      <c r="G47" s="36">
        <f t="shared" si="0"/>
        <v>2106493.9549991856</v>
      </c>
      <c r="K47" s="29"/>
      <c r="L47" s="31"/>
    </row>
    <row r="48" spans="1:12" x14ac:dyDescent="0.25">
      <c r="A48" s="2" t="s">
        <v>59</v>
      </c>
      <c r="B48" s="3"/>
      <c r="C48" s="3"/>
      <c r="D48" s="16" t="s">
        <v>32</v>
      </c>
      <c r="E48" s="36">
        <v>152008.97589712244</v>
      </c>
      <c r="F48" s="8">
        <f>(1/5)*1393000</f>
        <v>278600</v>
      </c>
      <c r="G48" s="36">
        <f t="shared" si="0"/>
        <v>430608.97589712241</v>
      </c>
      <c r="K48" s="29"/>
      <c r="L48" s="32"/>
    </row>
    <row r="49" spans="1:12" x14ac:dyDescent="0.25">
      <c r="A49" s="2" t="s">
        <v>60</v>
      </c>
      <c r="B49" s="3"/>
      <c r="C49" s="3"/>
      <c r="D49" s="14">
        <v>1554494.2082739729</v>
      </c>
      <c r="E49" s="36">
        <v>5979019.7186201485</v>
      </c>
      <c r="F49" s="36">
        <v>456078.72383608116</v>
      </c>
      <c r="G49" s="36">
        <f t="shared" si="0"/>
        <v>6435098.4424562296</v>
      </c>
      <c r="K49" s="29"/>
      <c r="L49" s="31"/>
    </row>
    <row r="50" spans="1:12" x14ac:dyDescent="0.25">
      <c r="A50" s="2" t="s">
        <v>61</v>
      </c>
      <c r="B50" s="3"/>
      <c r="C50" s="3"/>
      <c r="D50" s="16">
        <v>2239708.3206575285</v>
      </c>
      <c r="E50" s="36">
        <v>861384.19675036042</v>
      </c>
      <c r="F50" s="36">
        <v>43436.06893676964</v>
      </c>
      <c r="G50" s="36">
        <f t="shared" si="0"/>
        <v>904820.26568713004</v>
      </c>
      <c r="K50" s="29"/>
      <c r="L50" s="32"/>
    </row>
    <row r="51" spans="1:12" x14ac:dyDescent="0.25">
      <c r="A51" s="2" t="s">
        <v>62</v>
      </c>
      <c r="B51" s="3"/>
      <c r="C51" s="3"/>
      <c r="D51" s="16">
        <v>6081151.298520552</v>
      </c>
      <c r="E51" s="36">
        <v>15251567.248344617</v>
      </c>
      <c r="F51" s="36">
        <v>564668.89617800526</v>
      </c>
      <c r="G51" s="36">
        <f t="shared" si="0"/>
        <v>15816236.144522622</v>
      </c>
      <c r="K51" s="29"/>
      <c r="L51" s="32"/>
    </row>
    <row r="52" spans="1:12" x14ac:dyDescent="0.25">
      <c r="A52" s="2" t="s">
        <v>63</v>
      </c>
      <c r="B52" s="3"/>
      <c r="C52" s="3"/>
      <c r="D52" s="16">
        <v>2961399.9991232753</v>
      </c>
      <c r="E52" s="36">
        <v>4002903.0319575579</v>
      </c>
      <c r="F52" s="36">
        <v>673259.06851992942</v>
      </c>
      <c r="G52" s="36">
        <f t="shared" si="0"/>
        <v>4676162.1004774868</v>
      </c>
      <c r="K52" s="29"/>
      <c r="L52" s="32"/>
    </row>
    <row r="53" spans="1:12" x14ac:dyDescent="0.25">
      <c r="A53" s="2" t="s">
        <v>64</v>
      </c>
      <c r="B53" s="3"/>
      <c r="C53" s="3"/>
      <c r="D53" s="16">
        <v>163804.60186301454</v>
      </c>
      <c r="E53" s="36">
        <v>1216071.8071769795</v>
      </c>
      <c r="F53" s="36">
        <v>65154.103405154456</v>
      </c>
      <c r="G53" s="36">
        <f t="shared" si="0"/>
        <v>1281225.910582134</v>
      </c>
      <c r="K53" s="29"/>
      <c r="L53" s="32"/>
    </row>
    <row r="54" spans="1:12" x14ac:dyDescent="0.25">
      <c r="K54" s="33"/>
      <c r="L54" s="33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2"/>
  <sheetViews>
    <sheetView tabSelected="1" workbookViewId="0">
      <selection activeCell="G9" sqref="G9"/>
    </sheetView>
  </sheetViews>
  <sheetFormatPr defaultRowHeight="15" x14ac:dyDescent="0.25"/>
  <cols>
    <col min="1" max="1" width="14.85546875" bestFit="1" customWidth="1"/>
    <col min="2" max="3" width="12.5703125" bestFit="1" customWidth="1"/>
    <col min="4" max="4" width="18" bestFit="1" customWidth="1"/>
  </cols>
  <sheetData>
    <row r="2" spans="1:4" ht="15.75" thickBot="1" x14ac:dyDescent="0.3">
      <c r="A2" t="s">
        <v>72</v>
      </c>
      <c r="B2" s="38">
        <v>41642</v>
      </c>
    </row>
    <row r="3" spans="1:4" x14ac:dyDescent="0.25">
      <c r="A3" s="17" t="s">
        <v>8</v>
      </c>
      <c r="B3" s="18" t="s">
        <v>65</v>
      </c>
      <c r="C3" s="18" t="s">
        <v>66</v>
      </c>
      <c r="D3" s="19" t="s">
        <v>73</v>
      </c>
    </row>
    <row r="4" spans="1:4" x14ac:dyDescent="0.25">
      <c r="A4" s="20" t="s">
        <v>9</v>
      </c>
      <c r="B4" s="12">
        <v>16812962.277479429</v>
      </c>
      <c r="C4" s="12">
        <v>25197373.846589014</v>
      </c>
      <c r="D4" s="39">
        <f>(B4-C4)/C4</f>
        <v>-0.33274942143403524</v>
      </c>
    </row>
    <row r="5" spans="1:4" x14ac:dyDescent="0.25">
      <c r="A5" s="20" t="s">
        <v>11</v>
      </c>
      <c r="B5" s="13" t="s">
        <v>32</v>
      </c>
      <c r="C5" s="12">
        <v>312379.77242158266</v>
      </c>
      <c r="D5" s="40" t="s">
        <v>74</v>
      </c>
    </row>
    <row r="6" spans="1:4" x14ac:dyDescent="0.25">
      <c r="A6" s="20" t="s">
        <v>13</v>
      </c>
      <c r="B6" s="13" t="s">
        <v>32</v>
      </c>
      <c r="C6" s="12">
        <v>600802.31389288523</v>
      </c>
      <c r="D6" s="40" t="s">
        <v>74</v>
      </c>
    </row>
    <row r="7" spans="1:4" x14ac:dyDescent="0.25">
      <c r="A7" s="20" t="s">
        <v>14</v>
      </c>
      <c r="B7" s="12">
        <v>4420750.4212602675</v>
      </c>
      <c r="C7" s="12">
        <v>3590329.4385845317</v>
      </c>
      <c r="D7" s="39">
        <f t="shared" ref="D5:D61" si="0">(B7-C7)/C7</f>
        <v>0.23129381213639408</v>
      </c>
    </row>
    <row r="8" spans="1:4" x14ac:dyDescent="0.25">
      <c r="A8" s="20" t="s">
        <v>70</v>
      </c>
      <c r="B8" s="12" t="s">
        <v>32</v>
      </c>
      <c r="C8" s="12" t="s">
        <v>32</v>
      </c>
      <c r="D8" s="40" t="s">
        <v>74</v>
      </c>
    </row>
    <row r="9" spans="1:4" x14ac:dyDescent="0.25">
      <c r="A9" s="20" t="s">
        <v>16</v>
      </c>
      <c r="B9" s="12" t="s">
        <v>32</v>
      </c>
      <c r="C9" s="12" t="s">
        <v>32</v>
      </c>
      <c r="D9" s="40" t="s">
        <v>74</v>
      </c>
    </row>
    <row r="10" spans="1:4" x14ac:dyDescent="0.25">
      <c r="A10" s="20" t="s">
        <v>17</v>
      </c>
      <c r="B10" s="12">
        <v>7720954.4387123287</v>
      </c>
      <c r="C10" s="12">
        <v>18639235.317781225</v>
      </c>
      <c r="D10" s="39">
        <f t="shared" si="0"/>
        <v>-0.58576871276758924</v>
      </c>
    </row>
    <row r="11" spans="1:4" x14ac:dyDescent="0.25">
      <c r="A11" s="20" t="s">
        <v>18</v>
      </c>
      <c r="B11" s="12" t="s">
        <v>32</v>
      </c>
      <c r="C11" s="12" t="s">
        <v>32</v>
      </c>
      <c r="D11" s="40" t="s">
        <v>74</v>
      </c>
    </row>
    <row r="12" spans="1:4" x14ac:dyDescent="0.25">
      <c r="A12" s="20" t="s">
        <v>19</v>
      </c>
      <c r="B12" s="12">
        <v>1503379.1447123287</v>
      </c>
      <c r="C12" s="12" t="s">
        <v>32</v>
      </c>
      <c r="D12" s="40" t="s">
        <v>74</v>
      </c>
    </row>
    <row r="13" spans="1:4" x14ac:dyDescent="0.25">
      <c r="A13" s="20" t="s">
        <v>20</v>
      </c>
      <c r="B13" s="12">
        <v>10834031.156438343</v>
      </c>
      <c r="C13" s="12">
        <v>15280605.199416466</v>
      </c>
      <c r="D13" s="39">
        <f t="shared" si="0"/>
        <v>-0.29099462913601931</v>
      </c>
    </row>
    <row r="14" spans="1:4" x14ac:dyDescent="0.25">
      <c r="A14" s="20" t="s">
        <v>21</v>
      </c>
      <c r="B14" s="12">
        <v>1742615.1759452056</v>
      </c>
      <c r="C14" s="12">
        <v>767295.73456278793</v>
      </c>
      <c r="D14" s="39">
        <f t="shared" si="0"/>
        <v>1.2711128153711992</v>
      </c>
    </row>
    <row r="15" spans="1:4" x14ac:dyDescent="0.25">
      <c r="A15" s="20" t="s">
        <v>22</v>
      </c>
      <c r="B15" s="12">
        <v>1481967.5995616429</v>
      </c>
      <c r="C15" s="12">
        <v>2526266.6073046741</v>
      </c>
      <c r="D15" s="39">
        <f t="shared" si="0"/>
        <v>-0.41337640481944832</v>
      </c>
    </row>
    <row r="16" spans="1:4" x14ac:dyDescent="0.25">
      <c r="A16" s="20" t="s">
        <v>23</v>
      </c>
      <c r="B16" s="12">
        <v>2273506.8490684899</v>
      </c>
      <c r="C16" s="12">
        <v>3257359.8626262969</v>
      </c>
      <c r="D16" s="39">
        <f t="shared" si="0"/>
        <v>-0.30204001247948092</v>
      </c>
    </row>
    <row r="17" spans="1:4" x14ac:dyDescent="0.25">
      <c r="A17" s="20" t="s">
        <v>24</v>
      </c>
      <c r="B17" s="12" t="s">
        <v>32</v>
      </c>
      <c r="C17" s="12" t="s">
        <v>32</v>
      </c>
      <c r="D17" s="40" t="s">
        <v>74</v>
      </c>
    </row>
    <row r="18" spans="1:4" x14ac:dyDescent="0.25">
      <c r="A18" s="20" t="s">
        <v>25</v>
      </c>
      <c r="B18" s="12">
        <v>6363934.4230959015</v>
      </c>
      <c r="C18" s="12">
        <v>18234171.560208943</v>
      </c>
      <c r="D18" s="39">
        <f t="shared" si="0"/>
        <v>-0.65098856276073247</v>
      </c>
    </row>
    <row r="19" spans="1:4" x14ac:dyDescent="0.25">
      <c r="A19" s="20" t="s">
        <v>26</v>
      </c>
      <c r="B19" s="12" t="s">
        <v>32</v>
      </c>
      <c r="C19" s="12" t="s">
        <v>32</v>
      </c>
      <c r="D19" s="40" t="s">
        <v>74</v>
      </c>
    </row>
    <row r="20" spans="1:4" x14ac:dyDescent="0.25">
      <c r="A20" s="20" t="s">
        <v>27</v>
      </c>
      <c r="B20" s="12" t="s">
        <v>32</v>
      </c>
      <c r="C20" s="12" t="s">
        <v>32</v>
      </c>
      <c r="D20" s="40" t="s">
        <v>74</v>
      </c>
    </row>
    <row r="21" spans="1:4" x14ac:dyDescent="0.25">
      <c r="A21" s="20" t="s">
        <v>28</v>
      </c>
      <c r="B21" s="12">
        <v>74798.499232876624</v>
      </c>
      <c r="C21" s="12">
        <v>325735.98626262968</v>
      </c>
      <c r="D21" s="39">
        <f t="shared" si="0"/>
        <v>-0.77037078374088763</v>
      </c>
    </row>
    <row r="22" spans="1:4" x14ac:dyDescent="0.25">
      <c r="A22" s="20" t="s">
        <v>0</v>
      </c>
      <c r="B22" s="12">
        <v>81614534.618904442</v>
      </c>
      <c r="C22" s="12">
        <v>163678034.31955156</v>
      </c>
      <c r="D22" s="39">
        <f t="shared" si="0"/>
        <v>-0.5013714884944982</v>
      </c>
    </row>
    <row r="23" spans="1:4" x14ac:dyDescent="0.25">
      <c r="A23" s="20" t="s">
        <v>29</v>
      </c>
      <c r="B23" s="12">
        <v>7591281.2201369517</v>
      </c>
      <c r="C23" s="12">
        <v>2779649.4312296873</v>
      </c>
      <c r="D23" s="39">
        <f t="shared" si="0"/>
        <v>1.7310210902310259</v>
      </c>
    </row>
    <row r="24" spans="1:4" x14ac:dyDescent="0.25">
      <c r="A24" s="20" t="s">
        <v>30</v>
      </c>
      <c r="B24" s="12">
        <v>2942417.8006849317</v>
      </c>
      <c r="C24" s="12">
        <v>4603705.3458504425</v>
      </c>
      <c r="D24" s="39">
        <f t="shared" si="0"/>
        <v>-0.36085879098733264</v>
      </c>
    </row>
    <row r="25" spans="1:4" x14ac:dyDescent="0.25">
      <c r="A25" s="20" t="s">
        <v>31</v>
      </c>
      <c r="B25" s="12" t="s">
        <v>32</v>
      </c>
      <c r="C25" s="12">
        <v>275066.32763025555</v>
      </c>
      <c r="D25" s="40" t="s">
        <v>74</v>
      </c>
    </row>
    <row r="26" spans="1:4" x14ac:dyDescent="0.25">
      <c r="A26" s="20" t="s">
        <v>33</v>
      </c>
      <c r="B26" s="12" t="s">
        <v>32</v>
      </c>
      <c r="C26" s="12">
        <v>1853076.6003110297</v>
      </c>
      <c r="D26" s="40" t="s">
        <v>74</v>
      </c>
    </row>
    <row r="27" spans="1:4" x14ac:dyDescent="0.25">
      <c r="A27" s="20" t="s">
        <v>34</v>
      </c>
      <c r="B27" s="12">
        <v>2380984.7084383587</v>
      </c>
      <c r="C27" s="12">
        <v>5537580.8279909892</v>
      </c>
      <c r="D27" s="39">
        <f t="shared" si="0"/>
        <v>-0.57003161084293019</v>
      </c>
    </row>
    <row r="28" spans="1:4" x14ac:dyDescent="0.25">
      <c r="A28" s="20" t="s">
        <v>35</v>
      </c>
      <c r="B28" s="12" t="s">
        <v>32</v>
      </c>
      <c r="C28" s="12">
        <v>312379.77242158266</v>
      </c>
      <c r="D28" s="40" t="s">
        <v>74</v>
      </c>
    </row>
    <row r="29" spans="1:4" x14ac:dyDescent="0.25">
      <c r="A29" s="20" t="s">
        <v>36</v>
      </c>
      <c r="B29" s="12" t="s">
        <v>32</v>
      </c>
      <c r="C29" s="12">
        <v>325735.98626262968</v>
      </c>
      <c r="D29" s="40" t="s">
        <v>74</v>
      </c>
    </row>
    <row r="30" spans="1:4" x14ac:dyDescent="0.25">
      <c r="A30" s="20" t="s">
        <v>37</v>
      </c>
      <c r="B30" s="12">
        <v>1936137.0917534267</v>
      </c>
      <c r="C30" s="12">
        <v>7187909.7322462378</v>
      </c>
      <c r="D30" s="39">
        <f t="shared" si="0"/>
        <v>-0.73063975983621876</v>
      </c>
    </row>
    <row r="31" spans="1:4" x14ac:dyDescent="0.25">
      <c r="A31" s="20" t="s">
        <v>38</v>
      </c>
      <c r="B31" s="12">
        <v>178874.07991780888</v>
      </c>
      <c r="C31" s="12">
        <v>2895421.3971225023</v>
      </c>
      <c r="D31" s="39">
        <f t="shared" si="0"/>
        <v>-0.9382217455132521</v>
      </c>
    </row>
    <row r="32" spans="1:4" x14ac:dyDescent="0.25">
      <c r="A32" s="20" t="s">
        <v>39</v>
      </c>
      <c r="B32" s="12">
        <v>320650.57600000052</v>
      </c>
      <c r="C32" s="12">
        <v>1758970.8727418859</v>
      </c>
      <c r="D32" s="39">
        <f t="shared" si="0"/>
        <v>-0.81770557945614519</v>
      </c>
    </row>
    <row r="33" spans="1:4" x14ac:dyDescent="0.25">
      <c r="A33" s="20" t="s">
        <v>40</v>
      </c>
      <c r="B33" s="12">
        <v>32399389.600383513</v>
      </c>
      <c r="C33" s="12">
        <v>60543094.802899361</v>
      </c>
      <c r="D33" s="39">
        <f t="shared" si="0"/>
        <v>-0.46485408937450068</v>
      </c>
    </row>
    <row r="34" spans="1:4" x14ac:dyDescent="0.25">
      <c r="A34" s="20" t="s">
        <v>41</v>
      </c>
      <c r="B34" s="12">
        <v>4647365.3199999928</v>
      </c>
      <c r="C34" s="12">
        <v>8056510.253310631</v>
      </c>
      <c r="D34" s="39">
        <f t="shared" si="0"/>
        <v>-0.42315404885257002</v>
      </c>
    </row>
    <row r="35" spans="1:4" x14ac:dyDescent="0.25">
      <c r="A35" s="20" t="s">
        <v>42</v>
      </c>
      <c r="B35" s="12" t="s">
        <v>32</v>
      </c>
      <c r="C35" s="12">
        <v>325735.98626262968</v>
      </c>
      <c r="D35" s="40" t="s">
        <v>74</v>
      </c>
    </row>
    <row r="36" spans="1:4" x14ac:dyDescent="0.25">
      <c r="A36" s="20" t="s">
        <v>43</v>
      </c>
      <c r="B36" s="12">
        <v>30146239.480739865</v>
      </c>
      <c r="C36" s="12">
        <v>42374543.511397995</v>
      </c>
      <c r="D36" s="39">
        <f t="shared" si="0"/>
        <v>-0.28857665516488534</v>
      </c>
    </row>
    <row r="37" spans="1:4" x14ac:dyDescent="0.25">
      <c r="A37" s="20" t="s">
        <v>4</v>
      </c>
      <c r="B37" s="12">
        <v>18774043.796410996</v>
      </c>
      <c r="C37" s="12">
        <v>24922307.518958762</v>
      </c>
      <c r="D37" s="39">
        <f t="shared" si="0"/>
        <v>-0.24669720963320479</v>
      </c>
    </row>
    <row r="38" spans="1:4" x14ac:dyDescent="0.25">
      <c r="A38" s="20" t="s">
        <v>44</v>
      </c>
      <c r="B38" s="12">
        <v>225097.95265753393</v>
      </c>
      <c r="C38" s="12">
        <v>937305.56222086388</v>
      </c>
      <c r="D38" s="39">
        <f t="shared" si="0"/>
        <v>-0.7598457090938584</v>
      </c>
    </row>
    <row r="39" spans="1:4" x14ac:dyDescent="0.25">
      <c r="A39" s="20" t="s">
        <v>45</v>
      </c>
      <c r="B39" s="12">
        <v>26543843.440000024</v>
      </c>
      <c r="C39" s="12">
        <v>41346821.282411873</v>
      </c>
      <c r="D39" s="39">
        <f t="shared" si="0"/>
        <v>-0.35801973122196812</v>
      </c>
    </row>
    <row r="40" spans="1:4" x14ac:dyDescent="0.25">
      <c r="A40" s="20" t="s">
        <v>6</v>
      </c>
      <c r="B40" s="12">
        <v>50953766.607862934</v>
      </c>
      <c r="C40" s="12">
        <v>58827646.326002091</v>
      </c>
      <c r="D40" s="39">
        <f t="shared" si="0"/>
        <v>-0.13384658761468868</v>
      </c>
    </row>
    <row r="41" spans="1:4" x14ac:dyDescent="0.25">
      <c r="A41" s="20" t="s">
        <v>5</v>
      </c>
      <c r="B41" s="12">
        <v>4942906.2892328789</v>
      </c>
      <c r="C41" s="12">
        <v>7028615.3705087975</v>
      </c>
      <c r="D41" s="39">
        <f t="shared" si="0"/>
        <v>-0.29674537178791949</v>
      </c>
    </row>
    <row r="42" spans="1:4" x14ac:dyDescent="0.25">
      <c r="A42" s="20" t="s">
        <v>7</v>
      </c>
      <c r="B42" s="12">
        <v>12927590.708821941</v>
      </c>
      <c r="C42" s="12" t="s">
        <v>32</v>
      </c>
      <c r="D42" s="40" t="s">
        <v>74</v>
      </c>
    </row>
    <row r="43" spans="1:4" x14ac:dyDescent="0.25">
      <c r="A43" s="20" t="s">
        <v>46</v>
      </c>
      <c r="B43" s="12">
        <v>4139922.024849318</v>
      </c>
      <c r="C43" s="12">
        <v>6558138.5288077928</v>
      </c>
      <c r="D43" s="39">
        <f t="shared" si="0"/>
        <v>-0.36873519724172149</v>
      </c>
    </row>
    <row r="44" spans="1:4" x14ac:dyDescent="0.25">
      <c r="A44" s="20" t="s">
        <v>47</v>
      </c>
      <c r="B44" s="12">
        <v>11744345.954767153</v>
      </c>
      <c r="C44" s="12">
        <v>14252675.785851486</v>
      </c>
      <c r="D44" s="39">
        <f t="shared" si="0"/>
        <v>-0.17599009959760201</v>
      </c>
    </row>
    <row r="45" spans="1:4" x14ac:dyDescent="0.25">
      <c r="A45" s="20" t="s">
        <v>48</v>
      </c>
      <c r="B45" s="12">
        <v>13152284.000767102</v>
      </c>
      <c r="C45" s="12">
        <v>7622201.3600876499</v>
      </c>
      <c r="D45" s="39">
        <f t="shared" si="0"/>
        <v>0.72552303192051337</v>
      </c>
    </row>
    <row r="46" spans="1:4" x14ac:dyDescent="0.25">
      <c r="A46" s="20" t="s">
        <v>49</v>
      </c>
      <c r="B46" s="12">
        <v>17963833.479205456</v>
      </c>
      <c r="C46" s="12">
        <v>29880683.209854253</v>
      </c>
      <c r="D46" s="39">
        <f t="shared" si="0"/>
        <v>-0.39881449988796702</v>
      </c>
    </row>
    <row r="47" spans="1:4" x14ac:dyDescent="0.25">
      <c r="A47" s="20" t="s">
        <v>50</v>
      </c>
      <c r="B47" s="12">
        <v>463589.89569863124</v>
      </c>
      <c r="C47" s="12">
        <v>4393793.1216253424</v>
      </c>
      <c r="D47" s="39">
        <f t="shared" si="0"/>
        <v>-0.89448982169485003</v>
      </c>
    </row>
    <row r="48" spans="1:4" x14ac:dyDescent="0.25">
      <c r="A48" s="20" t="s">
        <v>51</v>
      </c>
      <c r="B48" s="12">
        <v>1299210.1683013707</v>
      </c>
      <c r="C48" s="12">
        <v>4357642.4385288907</v>
      </c>
      <c r="D48" s="39">
        <f t="shared" si="0"/>
        <v>-0.70185480185015481</v>
      </c>
    </row>
    <row r="49" spans="1:4" x14ac:dyDescent="0.25">
      <c r="A49" s="20" t="s">
        <v>52</v>
      </c>
      <c r="B49" s="12">
        <v>36671.737287671211</v>
      </c>
      <c r="C49" s="12">
        <v>312379.77242158266</v>
      </c>
      <c r="D49" s="39">
        <f t="shared" si="0"/>
        <v>-0.88260527561246949</v>
      </c>
    </row>
    <row r="50" spans="1:4" x14ac:dyDescent="0.25">
      <c r="A50" s="20" t="s">
        <v>53</v>
      </c>
      <c r="B50" s="12">
        <v>1489383.6321369894</v>
      </c>
      <c r="C50" s="12">
        <v>1071313.686357033</v>
      </c>
      <c r="D50" s="39">
        <f t="shared" si="0"/>
        <v>0.39024046001091384</v>
      </c>
    </row>
    <row r="51" spans="1:4" x14ac:dyDescent="0.25">
      <c r="A51" s="20" t="s">
        <v>54</v>
      </c>
      <c r="B51" s="12">
        <v>3154841.2182739638</v>
      </c>
      <c r="C51" s="12">
        <v>9576600.0122818574</v>
      </c>
      <c r="D51" s="39">
        <f t="shared" si="0"/>
        <v>-0.67056771565817475</v>
      </c>
    </row>
    <row r="52" spans="1:4" x14ac:dyDescent="0.25">
      <c r="A52" s="20" t="s">
        <v>55</v>
      </c>
      <c r="B52" s="12">
        <v>931399.53791780735</v>
      </c>
      <c r="C52" s="12">
        <v>9149541.9741360489</v>
      </c>
      <c r="D52" s="39">
        <f t="shared" si="0"/>
        <v>-0.89820260505381688</v>
      </c>
    </row>
    <row r="53" spans="1:4" x14ac:dyDescent="0.25">
      <c r="A53" s="20" t="s">
        <v>56</v>
      </c>
      <c r="B53" s="12">
        <v>9756650.0412328839</v>
      </c>
      <c r="C53" s="12">
        <v>10025427.881040763</v>
      </c>
      <c r="D53" s="39">
        <f t="shared" si="0"/>
        <v>-2.6809612816243882E-2</v>
      </c>
    </row>
    <row r="54" spans="1:4" x14ac:dyDescent="0.25">
      <c r="A54" s="20" t="s">
        <v>57</v>
      </c>
      <c r="B54" s="12">
        <v>1476713.0667123324</v>
      </c>
      <c r="C54" s="12">
        <v>1910979.8486390086</v>
      </c>
      <c r="D54" s="39">
        <f t="shared" si="0"/>
        <v>-0.22724822673350484</v>
      </c>
    </row>
    <row r="55" spans="1:4" x14ac:dyDescent="0.25">
      <c r="A55" s="20" t="s">
        <v>58</v>
      </c>
      <c r="B55" s="12">
        <v>4420750.4212602675</v>
      </c>
      <c r="C55" s="12">
        <v>2106493.9549991856</v>
      </c>
      <c r="D55" s="39">
        <f t="shared" si="0"/>
        <v>1.0986295312022276</v>
      </c>
    </row>
    <row r="56" spans="1:4" x14ac:dyDescent="0.25">
      <c r="A56" s="20" t="s">
        <v>59</v>
      </c>
      <c r="B56" s="12" t="s">
        <v>32</v>
      </c>
      <c r="C56" s="12">
        <v>430608.97589712241</v>
      </c>
      <c r="D56" s="40" t="s">
        <v>74</v>
      </c>
    </row>
    <row r="57" spans="1:4" x14ac:dyDescent="0.25">
      <c r="A57" s="20" t="s">
        <v>60</v>
      </c>
      <c r="B57" s="12">
        <v>1554494.2082739729</v>
      </c>
      <c r="C57" s="12">
        <v>6435098.4424562296</v>
      </c>
      <c r="D57" s="39">
        <f t="shared" si="0"/>
        <v>-0.75843505391960508</v>
      </c>
    </row>
    <row r="58" spans="1:4" x14ac:dyDescent="0.25">
      <c r="A58" s="20" t="s">
        <v>61</v>
      </c>
      <c r="B58" s="12">
        <v>2239708.3206575285</v>
      </c>
      <c r="C58" s="12">
        <v>904820.26568713004</v>
      </c>
      <c r="D58" s="39">
        <f t="shared" si="0"/>
        <v>1.4753074235761845</v>
      </c>
    </row>
    <row r="59" spans="1:4" x14ac:dyDescent="0.25">
      <c r="A59" s="20" t="s">
        <v>62</v>
      </c>
      <c r="B59" s="12">
        <v>6081151.298520552</v>
      </c>
      <c r="C59" s="12">
        <v>15816236.144522622</v>
      </c>
      <c r="D59" s="39">
        <f t="shared" si="0"/>
        <v>-0.6155121077509621</v>
      </c>
    </row>
    <row r="60" spans="1:4" x14ac:dyDescent="0.25">
      <c r="A60" s="20" t="s">
        <v>63</v>
      </c>
      <c r="B60" s="12">
        <v>2961399.9991232753</v>
      </c>
      <c r="C60" s="12">
        <v>4676162.1004774868</v>
      </c>
      <c r="D60" s="39">
        <f t="shared" si="0"/>
        <v>-0.36670287823835612</v>
      </c>
    </row>
    <row r="61" spans="1:4" x14ac:dyDescent="0.25">
      <c r="A61" s="20" t="s">
        <v>64</v>
      </c>
      <c r="B61" s="12">
        <v>163804.60186301454</v>
      </c>
      <c r="C61" s="12">
        <v>1281225.910582134</v>
      </c>
      <c r="D61" s="39">
        <f t="shared" si="0"/>
        <v>-0.87215010209355759</v>
      </c>
    </row>
    <row r="62" spans="1:4" ht="15.75" thickBot="1" x14ac:dyDescent="0.3">
      <c r="A62" s="41" t="s">
        <v>71</v>
      </c>
      <c r="B62" s="42">
        <f>SUM(B4:B61)</f>
        <v>414784176.8843016</v>
      </c>
      <c r="C62" s="42">
        <f>SUM(C4:C61)</f>
        <v>655063690.28123653</v>
      </c>
      <c r="D62" s="43">
        <f>(B62-C62)/C62</f>
        <v>-0.36680328487414171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VMT</vt:lpstr>
      <vt:lpstr>2009 VMT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2014-01-07T00:04:25Z</dcterms:modified>
</cp:coreProperties>
</file>