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120" windowWidth="23256" windowHeight="13056" tabRatio="786"/>
  </bookViews>
  <sheets>
    <sheet name="Main - Scenario Options" sheetId="2" r:id="rId1"/>
    <sheet name="Main - Market Projections" sheetId="3" r:id="rId2"/>
    <sheet name="Main - Net Metering" sheetId="4" r:id="rId3"/>
    <sheet name="Main - Incentives" sheetId="16" r:id="rId4"/>
    <sheet name="Solar - Cost" sheetId="5" state="hidden" r:id="rId5"/>
    <sheet name="Solar - Performance" sheetId="6" state="hidden" r:id="rId6"/>
    <sheet name="Solar - Finance" sheetId="7" state="hidden" r:id="rId7"/>
    <sheet name="Solar - Leasing" sheetId="8" state="hidden" r:id="rId8"/>
    <sheet name="Solar - Diffusion Parameters" sheetId="17" state="hidden"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s>
  <externalReferences>
    <externalReference r:id="rId16"/>
    <externalReference r:id="rId17"/>
  </externalReferences>
  <definedNames>
    <definedName name="_xlnm._FilterDatabase" localSheetId="0" hidden="1">'Main - Scenario Options'!$E$152:$E$154</definedName>
    <definedName name="all_incentives_cap">'Main - Incentives'!$B$49:$C$52</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3">#REF!</definedName>
    <definedName name="Building_Type_Run_Scenario" localSheetId="13">#REF!</definedName>
    <definedName name="Carbon_Scenario" localSheetId="13">#REF!</definedName>
    <definedName name="carbon_scenario_main">'Main - Scenario Options'!$D$24</definedName>
    <definedName name="Com_Max_Market" localSheetId="13">#REF!</definedName>
    <definedName name="Com_Payback_Metric" localSheetId="13">#REF!</definedName>
    <definedName name="Com_Rate_Escal" localSheetId="13">#REF!</definedName>
    <definedName name="Com_Rate_Scenario" localSheetId="13">#REF!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Performance'!$C$22:$V$33</definedName>
    <definedName name="dsire_incentives_options">'Main - Incentives'!$B$40:$C$43</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3">#REF!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3">#REF!</definedName>
    <definedName name="Incentive_Budgets" localSheetId="13">#REF!</definedName>
    <definedName name="incentive_options_solar">#REF!</definedName>
    <definedName name="incentive_options_wind">#REF!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3">#REF!</definedName>
    <definedName name="Incentives_Values" localSheetId="13">#REF!</definedName>
    <definedName name="incentives_values_solar">#REF!</definedName>
    <definedName name="incentives_values_wind">#REF!</definedName>
    <definedName name="Input_Scenario_Name" localSheetId="13">#REF!</definedName>
    <definedName name="Input_Scenario_Options" localSheetId="13">#REF!</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3">'Wind - Leasing'!$B$6:$U$55</definedName>
    <definedName name="leasing_avail_solar">'Solar - Leasing'!$B$6:$U$55</definedName>
    <definedName name="leasing_avail_wind">'Wind - Leasing'!$B$6:$U$55</definedName>
    <definedName name="Load_Growth_Scenario" localSheetId="13">#REF!</definedName>
    <definedName name="Local_Incentive_Scenario" localSheetId="13">#REF!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3">'Wind - Leasing'!#REF!</definedName>
    <definedName name="market_projections_main">'Main - Market Projections'!$C$7:$U$13</definedName>
    <definedName name="max_market_share_solar" localSheetId="12">'Wind - Finance'!$C$3:$K$33</definedName>
    <definedName name="max_market_share_solar">'Solar - Finance'!$C$3:$K$33</definedName>
    <definedName name="max_market_share_wind">#REF!</definedName>
    <definedName name="Metering_Availability_Scenario" localSheetId="13">#REF!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3">#REF!</definedName>
    <definedName name="nem_bau_sys_size_limits">'Main - Net Metering'!$B$168:$D$218</definedName>
    <definedName name="nem_bau_sys_size_limits_com" localSheetId="13">#REF!</definedName>
    <definedName name="nem_bau_sys_size_limits_com">'Main - Net Metering'!$C$168:$C$218</definedName>
    <definedName name="nem_bau_sys_size_limits_ind" localSheetId="13">#REF!</definedName>
    <definedName name="nem_bau_sys_size_limits_ind">'Main - Net Metering'!$D$168:$D$218</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3">#REF!</definedName>
    <definedName name="nem_first_year">'Main - Net Metering'!$R$10:$R$60</definedName>
    <definedName name="nem_hrly_exc_sell_rate" localSheetId="13">#REF!,#REF!,#REF!</definedName>
    <definedName name="nem_hrly_exc_sell_rate">'Main - Net Metering'!$I$10:$I$60,'Main - Net Metering'!$M$10:$M$60,'Main - Net Metering'!$Q$10:$Q$60</definedName>
    <definedName name="nem_inst_cap_limit" localSheetId="13">#REF!,#REF!,#REF!</definedName>
    <definedName name="nem_inst_cap_limit">'Main - Net Metering'!$G$10:$G$60,'Main - Net Metering'!$K$10:$K$60,'Main - Net Metering'!$O$10:$O$60</definedName>
    <definedName name="nem_last_year" localSheetId="13">#REF!</definedName>
    <definedName name="nem_last_year">'Main - Net Metering'!$S$10:$S$60</definedName>
    <definedName name="nem_scenario" localSheetId="13">#REF!</definedName>
    <definedName name="nem_scenario">'Main - Net Metering'!$F$10:$S$60</definedName>
    <definedName name="nem_scenario_com" localSheetId="13">#REF!</definedName>
    <definedName name="nem_scenario_com">'Main - Net Metering'!$J$10:$M$60</definedName>
    <definedName name="nem_scenario_ind" localSheetId="13">#REF!</definedName>
    <definedName name="nem_scenario_ind">'Main - Net Metering'!$N$10:$Q$60</definedName>
    <definedName name="nem_scenario_res" localSheetId="13">#REF!</definedName>
    <definedName name="nem_scenario_res">'Main - Net Metering'!$F$10:$I$60</definedName>
    <definedName name="nem_selected_scenario" localSheetId="13">#REF!</definedName>
    <definedName name="nem_selected_scenario">'Main - Net Metering'!$C$5</definedName>
    <definedName name="nem_states" localSheetId="13">#REF!</definedName>
    <definedName name="nem_states">'Main - Net Metering'!$E$10:$E$60</definedName>
    <definedName name="nem_sys_size_limit" localSheetId="13">#REF!,#REF!,#REF!</definedName>
    <definedName name="nem_sys_size_limit">'Main - Net Metering'!$F$10:$F$60,'Main - Net Metering'!$J$10:$J$60,'Main - Net Metering'!$N$10:$N$60</definedName>
    <definedName name="nem_sys_size_limit_com" localSheetId="13">#REF!</definedName>
    <definedName name="nem_sys_size_limit_com">'Main - Net Metering'!$J$10:$J$60</definedName>
    <definedName name="nem_sys_size_limit_ind" localSheetId="13">#REF!</definedName>
    <definedName name="nem_sys_size_limit_ind">'Main - Net Metering'!$N$10:$N$60</definedName>
    <definedName name="nem_sys_size_limit_res" localSheetId="13">#REF!</definedName>
    <definedName name="nem_sys_size_limit_res">'Main - Net Metering'!$F$10:$F$60</definedName>
    <definedName name="nem_util_types" localSheetId="13">#REF!</definedName>
    <definedName name="nem_util_types_values" localSheetId="13">#REF!</definedName>
    <definedName name="nem_values_main">'Main - Net Metering'!$E$10:$S$60</definedName>
    <definedName name="nem_year_exc_sell_rate" localSheetId="13">#REF!,#REF!,#REF!</definedName>
    <definedName name="nem_year_exc_sell_rate">'Main - Net Metering'!$H$10:$H$60,'Main - Net Metering'!$L$10:$L$60,'Main - Net Metering'!$P$10:$P$60</definedName>
    <definedName name="nem_years" localSheetId="13">#REF!</definedName>
    <definedName name="nem_years">'Main - Net Metering'!$R$10:$S$60</definedName>
    <definedName name="nm" localSheetId="13">#REF!,#REF!</definedName>
    <definedName name="Normalized_Wind_Power_Curves" localSheetId="13">#REF!</definedName>
    <definedName name="overwrite_exist_inc" localSheetId="13">#REF!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'[1]Main - Scenario Options'!#REF!</definedName>
    <definedName name="PV_Base_Installed" localSheetId="7">#REF!</definedName>
    <definedName name="PV_Base_Installed" localSheetId="13">#REF!</definedName>
    <definedName name="PV_Efficiency" localSheetId="13">#REF!</definedName>
    <definedName name="PV_Price_Scenario" localSheetId="13">#REF!</definedName>
    <definedName name="rate_type_weights" localSheetId="13">'Wind - Leasing'!$J$73:$L$81</definedName>
    <definedName name="rate_type_weights_main">'Main - Market Projections'!$J$18:$L$26</definedName>
    <definedName name="Region_Scenario" localSheetId="13">#REF!</definedName>
    <definedName name="Res_Max_Market" localSheetId="13">#REF!</definedName>
    <definedName name="Res_Rate_Escal" localSheetId="13">#REF!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3">'Wind - Leasing'!$C$73:$F$123</definedName>
    <definedName name="User_Elec_Growth_Rate" localSheetId="13">#REF!</definedName>
    <definedName name="Wind_Cost_Projections_10_kw" localSheetId="13">#REF!</definedName>
    <definedName name="Wind_Cost_Projections_100_kw" localSheetId="13">#REF!</definedName>
    <definedName name="Wind_Cost_Projections_1000_kw" localSheetId="13">#REF!</definedName>
    <definedName name="Wind_Cost_Projections_1500_kw" localSheetId="13">#REF!</definedName>
    <definedName name="Wind_Cost_Projections_2.5_kw" localSheetId="13">#REF!</definedName>
    <definedName name="Wind_Cost_Projections_20_kw" localSheetId="13">#REF!</definedName>
    <definedName name="Wind_Cost_Projections_250_kw" localSheetId="13">#REF!</definedName>
    <definedName name="Wind_Cost_Projections_5_kw" localSheetId="13">#REF!</definedName>
    <definedName name="Wind_Cost_Projections_50_kw" localSheetId="13">#REF!</definedName>
    <definedName name="Wind_Cost_Projections_500_kw" localSheetId="13">#REF!</definedName>
    <definedName name="Wind_Cost_Projections_750_kw" localSheetId="13">#REF!</definedName>
    <definedName name="Wind_Derate_Factors" localSheetId="13">#REF!</definedName>
    <definedName name="Wind_Performance_Improvements" localSheetId="13">#REF!</definedName>
    <definedName name="wind_siting_canopy_clearance">'Wind - Siting'!$C$19:$C$21</definedName>
    <definedName name="wind_siting_property_setbacks">'Wind - Siting'!$C$11:$C$12</definedName>
    <definedName name="Year_Start" localSheetId="1">'[1]Main - Scenario Options'!#REF!</definedName>
    <definedName name="Year_Start" localSheetId="7">#REF!</definedName>
    <definedName name="Year_Start" localSheetId="13">#REF!</definedName>
    <definedName name="Year_Stop" localSheetId="1">'[1]Main - Scenario Options'!#REF!</definedName>
    <definedName name="Year_Stop" localSheetId="7">#REF!</definedName>
    <definedName name="Year_Stop" localSheetId="13">#REF!</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V16" i="10" l="1"/>
  <c r="V23" i="10"/>
  <c r="V30" i="10"/>
  <c r="V37" i="10"/>
  <c r="V44" i="10"/>
  <c r="V51" i="10"/>
  <c r="U16" i="10"/>
  <c r="U23" i="10"/>
  <c r="U30" i="10"/>
  <c r="U37" i="10"/>
  <c r="U44" i="10"/>
  <c r="U51" i="10"/>
  <c r="T16" i="10"/>
  <c r="T23" i="10"/>
  <c r="T30" i="10"/>
  <c r="T37" i="10"/>
  <c r="T44" i="10"/>
  <c r="T51" i="10"/>
  <c r="S16" i="10"/>
  <c r="S23" i="10"/>
  <c r="S30" i="10"/>
  <c r="S37" i="10"/>
  <c r="S44" i="10"/>
  <c r="S51" i="10"/>
  <c r="R16" i="10"/>
  <c r="R23" i="10"/>
  <c r="R30" i="10"/>
  <c r="R37" i="10"/>
  <c r="R44" i="10"/>
  <c r="R51" i="10"/>
  <c r="Q16" i="10"/>
  <c r="Q23" i="10"/>
  <c r="Q30" i="10"/>
  <c r="Q37" i="10"/>
  <c r="Q44" i="10"/>
  <c r="Q51" i="10"/>
  <c r="P16" i="10"/>
  <c r="P23" i="10"/>
  <c r="P30" i="10"/>
  <c r="P37" i="10"/>
  <c r="P44" i="10"/>
  <c r="P51" i="10"/>
  <c r="O16" i="10"/>
  <c r="O23" i="10"/>
  <c r="O30" i="10"/>
  <c r="O37" i="10"/>
  <c r="O44" i="10"/>
  <c r="O51" i="10"/>
  <c r="N16" i="10"/>
  <c r="N23" i="10"/>
  <c r="N30" i="10"/>
  <c r="N37" i="10"/>
  <c r="N44" i="10"/>
  <c r="N51" i="10"/>
  <c r="M16" i="10"/>
  <c r="M23" i="10"/>
  <c r="M30" i="10"/>
  <c r="M37" i="10"/>
  <c r="M44" i="10"/>
  <c r="M51" i="10"/>
  <c r="L16" i="10"/>
  <c r="L23" i="10"/>
  <c r="L30" i="10"/>
  <c r="L37" i="10"/>
  <c r="L44" i="10"/>
  <c r="L51" i="10"/>
  <c r="K16" i="10"/>
  <c r="K23" i="10"/>
  <c r="K30" i="10"/>
  <c r="K37" i="10"/>
  <c r="K44" i="10"/>
  <c r="K51" i="10"/>
  <c r="J16" i="10"/>
  <c r="J23" i="10"/>
  <c r="J30" i="10"/>
  <c r="J37" i="10"/>
  <c r="J44" i="10"/>
  <c r="J51" i="10"/>
  <c r="I16" i="10"/>
  <c r="I23" i="10"/>
  <c r="I30" i="10"/>
  <c r="I37" i="10"/>
  <c r="I44" i="10"/>
  <c r="I51" i="10"/>
  <c r="H16" i="10"/>
  <c r="H23" i="10"/>
  <c r="H30" i="10"/>
  <c r="H37" i="10"/>
  <c r="H44" i="10"/>
  <c r="H51" i="10"/>
  <c r="G16" i="10"/>
  <c r="G23" i="10"/>
  <c r="G30" i="10"/>
  <c r="G37" i="10"/>
  <c r="G44" i="10"/>
  <c r="G51" i="10"/>
  <c r="F16" i="10"/>
  <c r="F23" i="10"/>
  <c r="F30" i="10"/>
  <c r="F37" i="10"/>
  <c r="F44" i="10"/>
  <c r="F51" i="10"/>
  <c r="E16" i="10"/>
  <c r="E23" i="10"/>
  <c r="E30" i="10"/>
  <c r="E37" i="10"/>
  <c r="E44" i="10"/>
  <c r="E51" i="10"/>
  <c r="D16" i="10"/>
  <c r="D23" i="10"/>
  <c r="D30" i="10"/>
  <c r="D37" i="10"/>
  <c r="D44" i="10"/>
  <c r="D51" i="10"/>
  <c r="V50" i="10"/>
  <c r="U50" i="10"/>
  <c r="T50" i="10"/>
  <c r="S50" i="10"/>
  <c r="R50" i="10"/>
  <c r="Q50" i="10"/>
  <c r="P50" i="10"/>
  <c r="O50" i="10"/>
  <c r="N50" i="10"/>
  <c r="M50" i="10"/>
  <c r="L50" i="10"/>
  <c r="K50" i="10"/>
  <c r="J50" i="10"/>
  <c r="I50" i="10"/>
  <c r="H50" i="10"/>
  <c r="G50" i="10"/>
  <c r="F50" i="10"/>
  <c r="E50" i="10"/>
  <c r="D50" i="10"/>
  <c r="C49" i="10"/>
  <c r="AZ43" i="10"/>
  <c r="BA43" i="10"/>
  <c r="BB43" i="10"/>
  <c r="B49" i="10"/>
  <c r="AR16" i="10"/>
  <c r="AR23" i="10"/>
  <c r="AR30" i="10"/>
  <c r="AR37" i="10"/>
  <c r="AR44" i="10"/>
  <c r="AQ16" i="10"/>
  <c r="AQ23" i="10"/>
  <c r="AQ30" i="10"/>
  <c r="AQ37" i="10"/>
  <c r="AQ44" i="10"/>
  <c r="AP16" i="10"/>
  <c r="AP23" i="10"/>
  <c r="AP30" i="10"/>
  <c r="AP37" i="10"/>
  <c r="AP44" i="10"/>
  <c r="AO16" i="10"/>
  <c r="AO23" i="10"/>
  <c r="AO30" i="10"/>
  <c r="AO37" i="10"/>
  <c r="AO44" i="10"/>
  <c r="AN16" i="10"/>
  <c r="AN23" i="10"/>
  <c r="AN30" i="10"/>
  <c r="AN37" i="10"/>
  <c r="AN44" i="10"/>
  <c r="AM16" i="10"/>
  <c r="AM23" i="10"/>
  <c r="AM30" i="10"/>
  <c r="AM37" i="10"/>
  <c r="AM44" i="10"/>
  <c r="AL16" i="10"/>
  <c r="AL23" i="10"/>
  <c r="AL30" i="10"/>
  <c r="AL37" i="10"/>
  <c r="AL44" i="10"/>
  <c r="AK16" i="10"/>
  <c r="AK23" i="10"/>
  <c r="AK30" i="10"/>
  <c r="AK37" i="10"/>
  <c r="AK44" i="10"/>
  <c r="AJ16" i="10"/>
  <c r="AJ23" i="10"/>
  <c r="AJ30" i="10"/>
  <c r="AJ37" i="10"/>
  <c r="AJ44" i="10"/>
  <c r="AI16" i="10"/>
  <c r="AI23" i="10"/>
  <c r="AI30" i="10"/>
  <c r="AI37" i="10"/>
  <c r="AI44" i="10"/>
  <c r="AH16" i="10"/>
  <c r="AH23" i="10"/>
  <c r="AH30" i="10"/>
  <c r="AH37" i="10"/>
  <c r="AH44" i="10"/>
  <c r="AG16" i="10"/>
  <c r="AG23" i="10"/>
  <c r="AG30" i="10"/>
  <c r="AG37" i="10"/>
  <c r="AG44" i="10"/>
  <c r="AF16" i="10"/>
  <c r="AF23" i="10"/>
  <c r="AF30" i="10"/>
  <c r="AF37" i="10"/>
  <c r="AF44" i="10"/>
  <c r="AE16" i="10"/>
  <c r="AE23" i="10"/>
  <c r="AE30" i="10"/>
  <c r="AE37" i="10"/>
  <c r="AE44" i="10"/>
  <c r="AD16" i="10"/>
  <c r="AD23" i="10"/>
  <c r="AD30" i="10"/>
  <c r="AD37" i="10"/>
  <c r="AD44" i="10"/>
  <c r="AC16" i="10"/>
  <c r="AC23" i="10"/>
  <c r="AC30" i="10"/>
  <c r="AC37" i="10"/>
  <c r="AC44" i="10"/>
  <c r="AB16" i="10"/>
  <c r="AB23" i="10"/>
  <c r="AB30" i="10"/>
  <c r="AB37" i="10"/>
  <c r="AB44" i="10"/>
  <c r="AA16" i="10"/>
  <c r="AA23" i="10"/>
  <c r="AA30" i="10"/>
  <c r="AA37" i="10"/>
  <c r="AA44" i="10"/>
  <c r="Z16" i="10"/>
  <c r="Z23" i="10"/>
  <c r="Z30" i="10"/>
  <c r="Z37" i="10"/>
  <c r="Z44" i="10"/>
  <c r="BC43" i="10"/>
  <c r="AR43" i="10"/>
  <c r="AQ43" i="10"/>
  <c r="AP43" i="10"/>
  <c r="AO43" i="10"/>
  <c r="AN43" i="10"/>
  <c r="AM43" i="10"/>
  <c r="AL43" i="10"/>
  <c r="AK43" i="10"/>
  <c r="AJ43" i="10"/>
  <c r="AI43" i="10"/>
  <c r="AH43" i="10"/>
  <c r="AG43" i="10"/>
  <c r="AF43" i="10"/>
  <c r="AE43" i="10"/>
  <c r="AD43" i="10"/>
  <c r="AC43" i="10"/>
  <c r="AB43" i="10"/>
  <c r="AA43" i="10"/>
  <c r="Z43" i="10"/>
  <c r="V43" i="10"/>
  <c r="U43" i="10"/>
  <c r="T43" i="10"/>
  <c r="S43" i="10"/>
  <c r="R43" i="10"/>
  <c r="Q43" i="10"/>
  <c r="P43" i="10"/>
  <c r="O43" i="10"/>
  <c r="N43" i="10"/>
  <c r="M43" i="10"/>
  <c r="L43" i="10"/>
  <c r="K43" i="10"/>
  <c r="J43" i="10"/>
  <c r="I43" i="10"/>
  <c r="H43" i="10"/>
  <c r="G43" i="10"/>
  <c r="F43" i="10"/>
  <c r="E43" i="10"/>
  <c r="D43" i="10"/>
  <c r="Y42" i="10"/>
  <c r="X42" i="10"/>
  <c r="C42" i="10"/>
  <c r="B42" i="10"/>
  <c r="AR36" i="10"/>
  <c r="AQ36" i="10"/>
  <c r="AP36" i="10"/>
  <c r="AO36" i="10"/>
  <c r="AN36" i="10"/>
  <c r="AM36" i="10"/>
  <c r="AL36" i="10"/>
  <c r="AK36" i="10"/>
  <c r="AJ36" i="10"/>
  <c r="AI36" i="10"/>
  <c r="AH36" i="10"/>
  <c r="AG36" i="10"/>
  <c r="AF36" i="10"/>
  <c r="AE36" i="10"/>
  <c r="AD36" i="10"/>
  <c r="AC36" i="10"/>
  <c r="AB36" i="10"/>
  <c r="AA36" i="10"/>
  <c r="Z36" i="10"/>
  <c r="V36" i="10"/>
  <c r="U36" i="10"/>
  <c r="T36" i="10"/>
  <c r="S36" i="10"/>
  <c r="R36" i="10"/>
  <c r="Q36" i="10"/>
  <c r="P36" i="10"/>
  <c r="O36" i="10"/>
  <c r="N36" i="10"/>
  <c r="M36" i="10"/>
  <c r="L36" i="10"/>
  <c r="K36" i="10"/>
  <c r="J36" i="10"/>
  <c r="I36" i="10"/>
  <c r="H36" i="10"/>
  <c r="G36" i="10"/>
  <c r="F36" i="10"/>
  <c r="E36" i="10"/>
  <c r="D36" i="10"/>
  <c r="Y35" i="10"/>
  <c r="X35" i="10"/>
  <c r="C35" i="10"/>
  <c r="B35" i="10"/>
  <c r="AR29" i="10"/>
  <c r="AQ29" i="10"/>
  <c r="AP29" i="10"/>
  <c r="AO29" i="10"/>
  <c r="AN29" i="10"/>
  <c r="AM29" i="10"/>
  <c r="AL29" i="10"/>
  <c r="AK29" i="10"/>
  <c r="AJ29" i="10"/>
  <c r="AI29" i="10"/>
  <c r="AH29" i="10"/>
  <c r="AG29" i="10"/>
  <c r="AF29" i="10"/>
  <c r="AE29" i="10"/>
  <c r="AD29" i="10"/>
  <c r="AC29" i="10"/>
  <c r="AB29" i="10"/>
  <c r="AA29" i="10"/>
  <c r="Z29" i="10"/>
  <c r="V29" i="10"/>
  <c r="U29" i="10"/>
  <c r="T29" i="10"/>
  <c r="S29" i="10"/>
  <c r="R29" i="10"/>
  <c r="Q29" i="10"/>
  <c r="P29" i="10"/>
  <c r="O29" i="10"/>
  <c r="N29" i="10"/>
  <c r="M29" i="10"/>
  <c r="L29" i="10"/>
  <c r="K29" i="10"/>
  <c r="J29" i="10"/>
  <c r="I29" i="10"/>
  <c r="H29" i="10"/>
  <c r="G29" i="10"/>
  <c r="F29" i="10"/>
  <c r="E29" i="10"/>
  <c r="D29" i="10"/>
  <c r="Y28" i="10"/>
  <c r="X28" i="10"/>
  <c r="C28" i="10"/>
  <c r="B28" i="10"/>
  <c r="AR22" i="10"/>
  <c r="AQ22" i="10"/>
  <c r="AP22" i="10"/>
  <c r="AO22" i="10"/>
  <c r="AN22" i="10"/>
  <c r="AM22" i="10"/>
  <c r="AL22" i="10"/>
  <c r="AK22" i="10"/>
  <c r="AJ22" i="10"/>
  <c r="AI22" i="10"/>
  <c r="AH22" i="10"/>
  <c r="AG22" i="10"/>
  <c r="AF22" i="10"/>
  <c r="AE22" i="10"/>
  <c r="AD22" i="10"/>
  <c r="AC22" i="10"/>
  <c r="AB22" i="10"/>
  <c r="AA22" i="10"/>
  <c r="Z22" i="10"/>
  <c r="V22" i="10"/>
  <c r="U22" i="10"/>
  <c r="T22" i="10"/>
  <c r="S22" i="10"/>
  <c r="R22" i="10"/>
  <c r="Q22" i="10"/>
  <c r="P22" i="10"/>
  <c r="O22" i="10"/>
  <c r="N22" i="10"/>
  <c r="M22" i="10"/>
  <c r="L22" i="10"/>
  <c r="K22" i="10"/>
  <c r="J22" i="10"/>
  <c r="I22" i="10"/>
  <c r="H22" i="10"/>
  <c r="G22" i="10"/>
  <c r="F22" i="10"/>
  <c r="E22" i="10"/>
  <c r="D22" i="10"/>
  <c r="Y21" i="10"/>
  <c r="X21" i="10"/>
  <c r="C21" i="10"/>
  <c r="B21" i="10"/>
  <c r="AR15" i="10"/>
  <c r="AQ15" i="10"/>
  <c r="AP15" i="10"/>
  <c r="AO15" i="10"/>
  <c r="AN15" i="10"/>
  <c r="AM15" i="10"/>
  <c r="AL15" i="10"/>
  <c r="AK15" i="10"/>
  <c r="AJ15" i="10"/>
  <c r="AI15" i="10"/>
  <c r="AH15" i="10"/>
  <c r="AG15" i="10"/>
  <c r="AF15" i="10"/>
  <c r="AE15" i="10"/>
  <c r="AD15" i="10"/>
  <c r="AC15" i="10"/>
  <c r="AB15" i="10"/>
  <c r="AA15" i="10"/>
  <c r="Z15" i="10"/>
  <c r="V15" i="10"/>
  <c r="U15" i="10"/>
  <c r="T15" i="10"/>
  <c r="S15" i="10"/>
  <c r="R15" i="10"/>
  <c r="Q15" i="10"/>
  <c r="P15" i="10"/>
  <c r="O15" i="10"/>
  <c r="N15" i="10"/>
  <c r="M15" i="10"/>
  <c r="L15" i="10"/>
  <c r="K15" i="10"/>
  <c r="J15" i="10"/>
  <c r="I15" i="10"/>
  <c r="H15" i="10"/>
  <c r="G15" i="10"/>
  <c r="F15" i="10"/>
  <c r="E15" i="10"/>
  <c r="D15" i="10"/>
  <c r="Y14" i="10"/>
  <c r="X14" i="10"/>
  <c r="C14" i="10"/>
  <c r="B14" i="10"/>
  <c r="O54" i="20"/>
  <c r="O55" i="20"/>
  <c r="O56" i="20"/>
  <c r="O57" i="20"/>
  <c r="O58" i="20"/>
  <c r="O59" i="20"/>
  <c r="O60" i="20"/>
  <c r="O61" i="20"/>
  <c r="O62" i="20"/>
  <c r="O63" i="20"/>
  <c r="O64" i="20"/>
  <c r="O65" i="20"/>
  <c r="O66" i="20"/>
  <c r="O67" i="20"/>
  <c r="O68" i="20"/>
  <c r="O69" i="20"/>
  <c r="O70" i="20"/>
  <c r="O71" i="20"/>
  <c r="N54" i="20"/>
  <c r="N55" i="20"/>
  <c r="N56" i="20"/>
  <c r="N57" i="20"/>
  <c r="N58" i="20"/>
  <c r="N59" i="20"/>
  <c r="N60" i="20"/>
  <c r="N61" i="20"/>
  <c r="N62" i="20"/>
  <c r="N63" i="20"/>
  <c r="N64" i="20"/>
  <c r="N65" i="20"/>
  <c r="N66" i="20"/>
  <c r="N67" i="20"/>
  <c r="N68" i="20"/>
  <c r="N69" i="20"/>
  <c r="N70" i="20"/>
  <c r="N71" i="20"/>
  <c r="M54" i="20"/>
  <c r="M55" i="20"/>
  <c r="M56" i="20"/>
  <c r="M57" i="20"/>
  <c r="M58" i="20"/>
  <c r="M59" i="20"/>
  <c r="M60" i="20"/>
  <c r="M61" i="20"/>
  <c r="M62" i="20"/>
  <c r="M63" i="20"/>
  <c r="M64" i="20"/>
  <c r="M65" i="20"/>
  <c r="M66" i="20"/>
  <c r="M67" i="20"/>
  <c r="M68" i="20"/>
  <c r="M69" i="20"/>
  <c r="M70" i="20"/>
  <c r="M71" i="20"/>
  <c r="L54" i="20"/>
  <c r="L55" i="20"/>
  <c r="L56" i="20"/>
  <c r="L57" i="20"/>
  <c r="L58" i="20"/>
  <c r="L59" i="20"/>
  <c r="L60" i="20"/>
  <c r="L61" i="20"/>
  <c r="L62" i="20"/>
  <c r="L63" i="20"/>
  <c r="L64" i="20"/>
  <c r="L65" i="20"/>
  <c r="L66" i="20"/>
  <c r="L67" i="20"/>
  <c r="L68" i="20"/>
  <c r="L69" i="20"/>
  <c r="L70" i="20"/>
  <c r="L71" i="20"/>
  <c r="K54" i="20"/>
  <c r="K55" i="20"/>
  <c r="K56" i="20"/>
  <c r="K57" i="20"/>
  <c r="K58" i="20"/>
  <c r="K59" i="20"/>
  <c r="K60" i="20"/>
  <c r="K61" i="20"/>
  <c r="K62" i="20"/>
  <c r="K63" i="20"/>
  <c r="K64" i="20"/>
  <c r="K65" i="20"/>
  <c r="K66" i="20"/>
  <c r="K67" i="20"/>
  <c r="K68" i="20"/>
  <c r="K69" i="20"/>
  <c r="K70" i="20"/>
  <c r="K71" i="20"/>
  <c r="J54" i="20"/>
  <c r="J55" i="20"/>
  <c r="J56" i="20"/>
  <c r="J57" i="20"/>
  <c r="J58" i="20"/>
  <c r="J59" i="20"/>
  <c r="J60" i="20"/>
  <c r="J61" i="20"/>
  <c r="J62" i="20"/>
  <c r="J63" i="20"/>
  <c r="J64" i="20"/>
  <c r="J65" i="20"/>
  <c r="J66" i="20"/>
  <c r="J67" i="20"/>
  <c r="J68" i="20"/>
  <c r="J69" i="20"/>
  <c r="J70" i="20"/>
  <c r="J71" i="20"/>
  <c r="I54" i="20"/>
  <c r="I55" i="20"/>
  <c r="I56" i="20"/>
  <c r="I57" i="20"/>
  <c r="I58" i="20"/>
  <c r="I59" i="20"/>
  <c r="I60" i="20"/>
  <c r="I61" i="20"/>
  <c r="I62" i="20"/>
  <c r="I63" i="20"/>
  <c r="I64" i="20"/>
  <c r="I65" i="20"/>
  <c r="I66" i="20"/>
  <c r="I67" i="20"/>
  <c r="I68" i="20"/>
  <c r="I69" i="20"/>
  <c r="I70" i="20"/>
  <c r="I71" i="20"/>
  <c r="H54" i="20"/>
  <c r="H55" i="20"/>
  <c r="H56" i="20"/>
  <c r="H57" i="20"/>
  <c r="H58" i="20"/>
  <c r="H59" i="20"/>
  <c r="H60" i="20"/>
  <c r="H61" i="20"/>
  <c r="H62" i="20"/>
  <c r="H63" i="20"/>
  <c r="H64" i="20"/>
  <c r="H65" i="20"/>
  <c r="H66" i="20"/>
  <c r="H67" i="20"/>
  <c r="H68" i="20"/>
  <c r="H69" i="20"/>
  <c r="H70" i="20"/>
  <c r="H71" i="20"/>
  <c r="G54" i="20"/>
  <c r="G55" i="20"/>
  <c r="G56" i="20"/>
  <c r="G57" i="20"/>
  <c r="G58" i="20"/>
  <c r="G59" i="20"/>
  <c r="G60" i="20"/>
  <c r="G61" i="20"/>
  <c r="G62" i="20"/>
  <c r="G63" i="20"/>
  <c r="G64" i="20"/>
  <c r="G65" i="20"/>
  <c r="G66" i="20"/>
  <c r="G67" i="20"/>
  <c r="G68" i="20"/>
  <c r="G69" i="20"/>
  <c r="G70" i="20"/>
  <c r="G71" i="20"/>
  <c r="F54" i="20"/>
  <c r="F55" i="20"/>
  <c r="F56" i="20"/>
  <c r="F57" i="20"/>
  <c r="F58" i="20"/>
  <c r="F59" i="20"/>
  <c r="F60" i="20"/>
  <c r="F61" i="20"/>
  <c r="F62" i="20"/>
  <c r="F63" i="20"/>
  <c r="F64" i="20"/>
  <c r="F65" i="20"/>
  <c r="F66" i="20"/>
  <c r="F67" i="20"/>
  <c r="F68" i="20"/>
  <c r="F69" i="20"/>
  <c r="F70" i="20"/>
  <c r="F71" i="20"/>
  <c r="E54" i="20"/>
  <c r="E55" i="20"/>
  <c r="E56" i="20"/>
  <c r="E57" i="20"/>
  <c r="E58" i="20"/>
  <c r="E59" i="20"/>
  <c r="E60" i="20"/>
  <c r="E61" i="20"/>
  <c r="E62" i="20"/>
  <c r="E63" i="20"/>
  <c r="E64" i="20"/>
  <c r="E65" i="20"/>
  <c r="E66" i="20"/>
  <c r="E67" i="20"/>
  <c r="E68" i="20"/>
  <c r="E69" i="20"/>
  <c r="E70" i="20"/>
  <c r="E71" i="20"/>
  <c r="D54" i="20"/>
  <c r="D55" i="20"/>
  <c r="D56" i="20"/>
  <c r="D57" i="20"/>
  <c r="D58" i="20"/>
  <c r="D59" i="20"/>
  <c r="D60" i="20"/>
  <c r="D61" i="20"/>
  <c r="D62" i="20"/>
  <c r="D63" i="20"/>
  <c r="D64" i="20"/>
  <c r="D65" i="20"/>
  <c r="D66" i="20"/>
  <c r="D67" i="20"/>
  <c r="D68" i="20"/>
  <c r="D69" i="20"/>
  <c r="D70" i="20"/>
  <c r="D71" i="20"/>
  <c r="O48" i="20"/>
  <c r="O32" i="20"/>
  <c r="O33" i="20"/>
  <c r="O34" i="20"/>
  <c r="O35" i="20"/>
  <c r="O36" i="20"/>
  <c r="O37" i="20"/>
  <c r="O38" i="20"/>
  <c r="O39" i="20"/>
  <c r="O40" i="20"/>
  <c r="O41" i="20"/>
  <c r="O42" i="20"/>
  <c r="O43" i="20"/>
  <c r="O44" i="20"/>
  <c r="O45" i="20"/>
  <c r="O46" i="20"/>
  <c r="O47" i="20"/>
  <c r="O31" i="20"/>
  <c r="I48" i="20"/>
  <c r="I32" i="20"/>
  <c r="I33" i="20"/>
  <c r="I34" i="20"/>
  <c r="I35" i="20"/>
  <c r="I36" i="20"/>
  <c r="I37" i="20"/>
  <c r="I38" i="20"/>
  <c r="I39" i="20"/>
  <c r="I40" i="20"/>
  <c r="I41" i="20"/>
  <c r="I42" i="20"/>
  <c r="I43" i="20"/>
  <c r="I44" i="20"/>
  <c r="I45" i="20"/>
  <c r="I46" i="20"/>
  <c r="I47" i="20"/>
  <c r="I31" i="20"/>
  <c r="N31" i="20"/>
  <c r="N32" i="20"/>
  <c r="N33" i="20"/>
  <c r="N34" i="20"/>
  <c r="N35" i="20"/>
  <c r="N36" i="20"/>
  <c r="N37" i="20"/>
  <c r="N38" i="20"/>
  <c r="N39" i="20"/>
  <c r="N40" i="20"/>
  <c r="N41" i="20"/>
  <c r="N42" i="20"/>
  <c r="N43" i="20"/>
  <c r="N44" i="20"/>
  <c r="N45" i="20"/>
  <c r="N46" i="20"/>
  <c r="N47" i="20"/>
  <c r="N48" i="20"/>
  <c r="M31" i="20"/>
  <c r="M32" i="20"/>
  <c r="M33" i="20"/>
  <c r="M34" i="20"/>
  <c r="M35" i="20"/>
  <c r="M36" i="20"/>
  <c r="M37" i="20"/>
  <c r="M38" i="20"/>
  <c r="M39" i="20"/>
  <c r="M40" i="20"/>
  <c r="M41" i="20"/>
  <c r="M42" i="20"/>
  <c r="M43" i="20"/>
  <c r="M44" i="20"/>
  <c r="M45" i="20"/>
  <c r="M46" i="20"/>
  <c r="M47" i="20"/>
  <c r="M48" i="20"/>
  <c r="L31" i="20"/>
  <c r="L32" i="20"/>
  <c r="L33" i="20"/>
  <c r="L34" i="20"/>
  <c r="L35" i="20"/>
  <c r="L36" i="20"/>
  <c r="L37" i="20"/>
  <c r="L38" i="20"/>
  <c r="L39" i="20"/>
  <c r="L40" i="20"/>
  <c r="L41" i="20"/>
  <c r="L42" i="20"/>
  <c r="L43" i="20"/>
  <c r="L44" i="20"/>
  <c r="L45" i="20"/>
  <c r="L46" i="20"/>
  <c r="L47" i="20"/>
  <c r="L48" i="20"/>
  <c r="K31" i="20"/>
  <c r="K32" i="20"/>
  <c r="K33" i="20"/>
  <c r="K34" i="20"/>
  <c r="K35" i="20"/>
  <c r="K36" i="20"/>
  <c r="K37" i="20"/>
  <c r="K38" i="20"/>
  <c r="K39" i="20"/>
  <c r="K40" i="20"/>
  <c r="K41" i="20"/>
  <c r="K42" i="20"/>
  <c r="K43" i="20"/>
  <c r="K44" i="20"/>
  <c r="K45" i="20"/>
  <c r="K46" i="20"/>
  <c r="K47" i="20"/>
  <c r="K48" i="20"/>
  <c r="J31" i="20"/>
  <c r="J32" i="20"/>
  <c r="J33" i="20"/>
  <c r="J34" i="20"/>
  <c r="J35" i="20"/>
  <c r="J36" i="20"/>
  <c r="J37" i="20"/>
  <c r="J38" i="20"/>
  <c r="J39" i="20"/>
  <c r="J40" i="20"/>
  <c r="J41" i="20"/>
  <c r="J42" i="20"/>
  <c r="J43" i="20"/>
  <c r="J44" i="20"/>
  <c r="J45" i="20"/>
  <c r="J46" i="20"/>
  <c r="J47" i="20"/>
  <c r="J48" i="20"/>
  <c r="H31" i="20"/>
  <c r="H32" i="20"/>
  <c r="H33" i="20"/>
  <c r="H34" i="20"/>
  <c r="H35" i="20"/>
  <c r="H36" i="20"/>
  <c r="H37" i="20"/>
  <c r="H38" i="20"/>
  <c r="H39" i="20"/>
  <c r="H40" i="20"/>
  <c r="H41" i="20"/>
  <c r="H42" i="20"/>
  <c r="H43" i="20"/>
  <c r="H44" i="20"/>
  <c r="H45" i="20"/>
  <c r="H46" i="20"/>
  <c r="H47" i="20"/>
  <c r="H48" i="20"/>
  <c r="G31" i="20"/>
  <c r="G32" i="20"/>
  <c r="G33" i="20"/>
  <c r="G34" i="20"/>
  <c r="G35" i="20"/>
  <c r="G36" i="20"/>
  <c r="G37" i="20"/>
  <c r="G38" i="20"/>
  <c r="G39" i="20"/>
  <c r="G40" i="20"/>
  <c r="G41" i="20"/>
  <c r="G42" i="20"/>
  <c r="G43" i="20"/>
  <c r="G44" i="20"/>
  <c r="G45" i="20"/>
  <c r="G46" i="20"/>
  <c r="G47" i="20"/>
  <c r="G48" i="20"/>
  <c r="F31" i="20"/>
  <c r="F32" i="20"/>
  <c r="F33" i="20"/>
  <c r="F34" i="20"/>
  <c r="F35" i="20"/>
  <c r="F36" i="20"/>
  <c r="F37" i="20"/>
  <c r="F38" i="20"/>
  <c r="F39" i="20"/>
  <c r="F40" i="20"/>
  <c r="F41" i="20"/>
  <c r="F42" i="20"/>
  <c r="F43" i="20"/>
  <c r="F44" i="20"/>
  <c r="F45" i="20"/>
  <c r="F46" i="20"/>
  <c r="F47" i="20"/>
  <c r="F48" i="20"/>
  <c r="E31" i="20"/>
  <c r="E32" i="20"/>
  <c r="E33" i="20"/>
  <c r="E34" i="20"/>
  <c r="E35" i="20"/>
  <c r="E36" i="20"/>
  <c r="E37" i="20"/>
  <c r="E38" i="20"/>
  <c r="E39" i="20"/>
  <c r="E40" i="20"/>
  <c r="E41" i="20"/>
  <c r="E42" i="20"/>
  <c r="E43" i="20"/>
  <c r="E44" i="20"/>
  <c r="E45" i="20"/>
  <c r="E46" i="20"/>
  <c r="E47" i="20"/>
  <c r="E48" i="20"/>
  <c r="D31" i="20"/>
  <c r="D32" i="20"/>
  <c r="D33" i="20"/>
  <c r="D34" i="20"/>
  <c r="D35" i="20"/>
  <c r="D36" i="20"/>
  <c r="D37" i="20"/>
  <c r="D38" i="20"/>
  <c r="D39" i="20"/>
  <c r="D40" i="20"/>
  <c r="D41" i="20"/>
  <c r="D42" i="20"/>
  <c r="D43" i="20"/>
  <c r="D44" i="20"/>
  <c r="D45" i="20"/>
  <c r="D46" i="20"/>
  <c r="D47" i="20"/>
  <c r="D48" i="20"/>
  <c r="M25" i="20"/>
  <c r="L25" i="20"/>
  <c r="K25" i="20"/>
  <c r="J25" i="20"/>
  <c r="I25" i="20"/>
  <c r="H25" i="20"/>
  <c r="G25" i="20"/>
  <c r="F8" i="20"/>
  <c r="F9" i="20"/>
  <c r="F10" i="20"/>
  <c r="F11" i="20"/>
  <c r="F12" i="20"/>
  <c r="F13" i="20"/>
  <c r="F14" i="20"/>
  <c r="F15" i="20"/>
  <c r="F16" i="20"/>
  <c r="F17" i="20"/>
  <c r="F18" i="20"/>
  <c r="F19" i="20"/>
  <c r="F20" i="20"/>
  <c r="F21" i="20"/>
  <c r="F22" i="20"/>
  <c r="F23" i="20"/>
  <c r="F24" i="20"/>
  <c r="F25" i="20"/>
  <c r="E25" i="20"/>
  <c r="D25" i="20"/>
  <c r="M9" i="20"/>
  <c r="M10" i="20"/>
  <c r="M11" i="20"/>
  <c r="M12" i="20"/>
  <c r="M13" i="20"/>
  <c r="M14" i="20"/>
  <c r="M15" i="20"/>
  <c r="M16" i="20"/>
  <c r="M17" i="20"/>
  <c r="M18" i="20"/>
  <c r="M19" i="20"/>
  <c r="M20" i="20"/>
  <c r="M21" i="20"/>
  <c r="M22" i="20"/>
  <c r="M23" i="20"/>
  <c r="M24" i="20"/>
  <c r="L9" i="20"/>
  <c r="L10" i="20"/>
  <c r="L11" i="20"/>
  <c r="L12" i="20"/>
  <c r="L13" i="20"/>
  <c r="L14" i="20"/>
  <c r="L15" i="20"/>
  <c r="L16" i="20"/>
  <c r="L17" i="20"/>
  <c r="L18" i="20"/>
  <c r="L19" i="20"/>
  <c r="L20" i="20"/>
  <c r="L21" i="20"/>
  <c r="L22" i="20"/>
  <c r="L23" i="20"/>
  <c r="L24" i="20"/>
  <c r="K9" i="20"/>
  <c r="K10" i="20"/>
  <c r="K11" i="20"/>
  <c r="K12" i="20"/>
  <c r="K13" i="20"/>
  <c r="K14" i="20"/>
  <c r="K15" i="20"/>
  <c r="K16" i="20"/>
  <c r="K17" i="20"/>
  <c r="K18" i="20"/>
  <c r="K19" i="20"/>
  <c r="K20" i="20"/>
  <c r="K21" i="20"/>
  <c r="K22" i="20"/>
  <c r="K23" i="20"/>
  <c r="K24" i="20"/>
  <c r="J9" i="20"/>
  <c r="J10" i="20"/>
  <c r="J11" i="20"/>
  <c r="J12" i="20"/>
  <c r="J13" i="20"/>
  <c r="J14" i="20"/>
  <c r="J15" i="20"/>
  <c r="J16" i="20"/>
  <c r="J17" i="20"/>
  <c r="J18" i="20"/>
  <c r="J19" i="20"/>
  <c r="J20" i="20"/>
  <c r="J21" i="20"/>
  <c r="J22" i="20"/>
  <c r="J23" i="20"/>
  <c r="J24" i="20"/>
  <c r="I9" i="20"/>
  <c r="I10" i="20"/>
  <c r="I11" i="20"/>
  <c r="I12" i="20"/>
  <c r="I13" i="20"/>
  <c r="I14" i="20"/>
  <c r="I15" i="20"/>
  <c r="I16" i="20"/>
  <c r="I17" i="20"/>
  <c r="I18" i="20"/>
  <c r="I19" i="20"/>
  <c r="I20" i="20"/>
  <c r="I21" i="20"/>
  <c r="I22" i="20"/>
  <c r="I23" i="20"/>
  <c r="I24" i="20"/>
  <c r="H9" i="20"/>
  <c r="H10" i="20"/>
  <c r="H11" i="20"/>
  <c r="H12" i="20"/>
  <c r="H13" i="20"/>
  <c r="H14" i="20"/>
  <c r="H15" i="20"/>
  <c r="H16" i="20"/>
  <c r="H17" i="20"/>
  <c r="H18" i="20"/>
  <c r="H19" i="20"/>
  <c r="H20" i="20"/>
  <c r="H21" i="20"/>
  <c r="H22" i="20"/>
  <c r="H23" i="20"/>
  <c r="H24" i="20"/>
  <c r="G9" i="20"/>
  <c r="G10" i="20"/>
  <c r="G11" i="20"/>
  <c r="G12" i="20"/>
  <c r="G13" i="20"/>
  <c r="G14" i="20"/>
  <c r="G15" i="20"/>
  <c r="G16" i="20"/>
  <c r="G17" i="20"/>
  <c r="G18" i="20"/>
  <c r="G19" i="20"/>
  <c r="G20" i="20"/>
  <c r="G21" i="20"/>
  <c r="G22" i="20"/>
  <c r="G23" i="20"/>
  <c r="G24" i="20"/>
  <c r="E9" i="20"/>
  <c r="E10" i="20"/>
  <c r="E11" i="20"/>
  <c r="E12" i="20"/>
  <c r="E13" i="20"/>
  <c r="E14" i="20"/>
  <c r="E15" i="20"/>
  <c r="E16" i="20"/>
  <c r="E17" i="20"/>
  <c r="E18" i="20"/>
  <c r="E19" i="20"/>
  <c r="E20" i="20"/>
  <c r="E21" i="20"/>
  <c r="E22" i="20"/>
  <c r="E23" i="20"/>
  <c r="E24" i="20"/>
  <c r="D9" i="20"/>
  <c r="D10" i="20"/>
  <c r="D11" i="20"/>
  <c r="D12" i="20"/>
  <c r="D13" i="20"/>
  <c r="D14" i="20"/>
  <c r="D15" i="20"/>
  <c r="D16" i="20"/>
  <c r="D17" i="20"/>
  <c r="D18" i="20"/>
  <c r="D19" i="20"/>
  <c r="D20" i="20"/>
  <c r="D21" i="20"/>
  <c r="D22" i="20"/>
  <c r="D23" i="20"/>
  <c r="D24" i="20"/>
  <c r="M8" i="20"/>
  <c r="L8" i="20"/>
  <c r="K8" i="20"/>
  <c r="J8" i="20"/>
  <c r="I8" i="20"/>
  <c r="H8" i="20"/>
  <c r="G8" i="20"/>
  <c r="E8" i="20"/>
  <c r="D8" i="20"/>
  <c r="O6" i="11"/>
  <c r="P6" i="11"/>
  <c r="Q6" i="11"/>
  <c r="R6" i="11"/>
  <c r="S6" i="11"/>
  <c r="T6" i="11"/>
  <c r="U6" i="11"/>
  <c r="V6" i="11"/>
  <c r="W6" i="11"/>
  <c r="X6" i="11"/>
  <c r="Y6" i="11"/>
  <c r="Z6" i="11"/>
  <c r="AA6" i="11"/>
  <c r="AB6" i="11"/>
  <c r="AC6" i="11"/>
  <c r="AD6" i="11"/>
  <c r="AE6" i="11"/>
  <c r="O16" i="11"/>
  <c r="P16" i="11"/>
  <c r="Q16" i="11"/>
  <c r="R16" i="11"/>
  <c r="S16" i="11"/>
  <c r="T16" i="11"/>
  <c r="U16" i="11"/>
  <c r="V16" i="11"/>
  <c r="W16" i="11"/>
  <c r="X16" i="11"/>
  <c r="Y16" i="11"/>
  <c r="Z16" i="11"/>
  <c r="AA16" i="11"/>
  <c r="AB16" i="11"/>
  <c r="AC16" i="11"/>
  <c r="AD16" i="11"/>
  <c r="AE16" i="11"/>
  <c r="O15" i="11"/>
  <c r="P15" i="11"/>
  <c r="Q15" i="11"/>
  <c r="R15" i="11"/>
  <c r="S15" i="11"/>
  <c r="T15" i="11"/>
  <c r="U15" i="11"/>
  <c r="V15" i="11"/>
  <c r="W15" i="11"/>
  <c r="X15" i="11"/>
  <c r="Y15" i="11"/>
  <c r="Z15" i="11"/>
  <c r="AA15" i="11"/>
  <c r="AB15" i="11"/>
  <c r="AC15" i="11"/>
  <c r="AD15" i="11"/>
  <c r="AE15" i="11"/>
  <c r="O14" i="11"/>
  <c r="P14" i="11"/>
  <c r="Q14" i="11"/>
  <c r="R14" i="11"/>
  <c r="S14" i="11"/>
  <c r="T14" i="11"/>
  <c r="U14" i="11"/>
  <c r="V14" i="11"/>
  <c r="W14" i="11"/>
  <c r="X14" i="11"/>
  <c r="Y14" i="11"/>
  <c r="Z14" i="11"/>
  <c r="AA14" i="11"/>
  <c r="AB14" i="11"/>
  <c r="AC14" i="11"/>
  <c r="AD14" i="11"/>
  <c r="AE14" i="11"/>
  <c r="O13" i="11"/>
  <c r="P13" i="11"/>
  <c r="Q13" i="11"/>
  <c r="R13" i="11"/>
  <c r="S13" i="11"/>
  <c r="T13" i="11"/>
  <c r="U13" i="11"/>
  <c r="V13" i="11"/>
  <c r="W13" i="11"/>
  <c r="X13" i="11"/>
  <c r="Y13" i="11"/>
  <c r="Z13" i="11"/>
  <c r="AA13" i="11"/>
  <c r="AB13" i="11"/>
  <c r="AC13" i="11"/>
  <c r="AD13" i="11"/>
  <c r="AE13" i="11"/>
  <c r="O12" i="11"/>
  <c r="P12" i="11"/>
  <c r="Q12" i="11"/>
  <c r="R12" i="11"/>
  <c r="S12" i="11"/>
  <c r="T12" i="11"/>
  <c r="U12" i="11"/>
  <c r="V12" i="11"/>
  <c r="W12" i="11"/>
  <c r="X12" i="11"/>
  <c r="Y12" i="11"/>
  <c r="Z12" i="11"/>
  <c r="AA12" i="11"/>
  <c r="AB12" i="11"/>
  <c r="AC12" i="11"/>
  <c r="AD12" i="11"/>
  <c r="AE12" i="11"/>
  <c r="O11" i="11"/>
  <c r="P11" i="11"/>
  <c r="Q11" i="11"/>
  <c r="R11" i="11"/>
  <c r="S11" i="11"/>
  <c r="T11" i="11"/>
  <c r="U11" i="11"/>
  <c r="V11" i="11"/>
  <c r="W11" i="11"/>
  <c r="X11" i="11"/>
  <c r="Y11" i="11"/>
  <c r="Z11" i="11"/>
  <c r="AA11" i="11"/>
  <c r="AB11" i="11"/>
  <c r="AC11" i="11"/>
  <c r="AD11" i="11"/>
  <c r="AE11" i="11"/>
  <c r="O10" i="11"/>
  <c r="P10" i="11"/>
  <c r="Q10" i="11"/>
  <c r="R10" i="11"/>
  <c r="S10" i="11"/>
  <c r="T10" i="11"/>
  <c r="U10" i="11"/>
  <c r="V10" i="11"/>
  <c r="W10" i="11"/>
  <c r="X10" i="11"/>
  <c r="Y10" i="11"/>
  <c r="Z10" i="11"/>
  <c r="AA10" i="11"/>
  <c r="AB10" i="11"/>
  <c r="AC10" i="11"/>
  <c r="AD10" i="11"/>
  <c r="AE10" i="11"/>
  <c r="O9" i="11"/>
  <c r="P9" i="11"/>
  <c r="Q9" i="11"/>
  <c r="R9" i="11"/>
  <c r="S9" i="11"/>
  <c r="T9" i="11"/>
  <c r="U9" i="11"/>
  <c r="V9" i="11"/>
  <c r="W9" i="11"/>
  <c r="X9" i="11"/>
  <c r="Y9" i="11"/>
  <c r="Z9" i="11"/>
  <c r="AA9" i="11"/>
  <c r="AB9" i="11"/>
  <c r="AC9" i="11"/>
  <c r="AD9" i="11"/>
  <c r="AE9" i="11"/>
  <c r="O8" i="11"/>
  <c r="P8" i="11"/>
  <c r="Q8" i="11"/>
  <c r="R8" i="11"/>
  <c r="S8" i="11"/>
  <c r="T8" i="11"/>
  <c r="U8" i="11"/>
  <c r="V8" i="11"/>
  <c r="W8" i="11"/>
  <c r="X8" i="11"/>
  <c r="Y8" i="11"/>
  <c r="Z8" i="11"/>
  <c r="AA8" i="11"/>
  <c r="AB8" i="11"/>
  <c r="AC8" i="11"/>
  <c r="AD8" i="11"/>
  <c r="AE8" i="11"/>
  <c r="O7" i="11"/>
  <c r="P7" i="11"/>
  <c r="Q7" i="11"/>
  <c r="R7" i="11"/>
  <c r="S7" i="11"/>
  <c r="T7" i="11"/>
  <c r="U7" i="11"/>
  <c r="V7" i="11"/>
  <c r="W7" i="11"/>
  <c r="X7" i="11"/>
  <c r="Y7" i="11"/>
  <c r="Z7" i="11"/>
  <c r="AA7" i="11"/>
  <c r="AB7" i="11"/>
  <c r="AC7" i="11"/>
  <c r="AD7" i="11"/>
  <c r="AE7" i="11"/>
  <c r="M7" i="1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<sst xmlns="http://schemas.openxmlformats.org/spreadsheetml/2006/main" count="1390" uniqueCount="396">
  <si>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</si>
  <si>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</si>
  <si>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</si>
  <si>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</si>
  <si>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</si>
  <si>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</si>
  <si>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</si>
  <si>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</si>
  <si>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</si>
  <si>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</si>
  <si>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</si>
  <si>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</si>
  <si>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</si>
  <si>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</si>
  <si>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</si>
  <si>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</si>
  <si>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</si>
  <si>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</si>
  <si>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</si>
  <si>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</si>
  <si>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</si>
  <si>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</si>
  <si>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</si>
  <si>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</si>
  <si>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</si>
  <si>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</si>
  <si>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</si>
  <si>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</si>
  <si>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</si>
  <si>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</si>
  <si>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</si>
  <si>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</si>
  <si>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</si>
  <si>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</si>
  <si>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</si>
  <si>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</si>
  <si>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</si>
  <si>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</si>
  <si>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</si>
  <si>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</si>
  <si>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</si>
  <si>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</si>
  <si>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</si>
  <si>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</si>
  <si>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</si>
  <si>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</si>
  <si>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</si>
  <si>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</si>
  <si>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</si>
  <si>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</si>
  <si>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</si>
  <si>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</si>
  <si>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</si>
  <si>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</si>
  <si>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</si>
  <si>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</si>
  <si>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</si>
  <si>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</si>
  <si>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</si>
  <si>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</si>
  <si>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</si>
  <si>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</si>
  <si>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</si>
  <si>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</si>
  <si>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</si>
  <si>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</si>
  <si>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</si>
  <si>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</si>
  <si>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</si>
  <si>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</si>
  <si>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</si>
  <si>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</si>
  <si>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</si>
  <si>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</si>
  <si>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</si>
  <si>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</si>
  <si>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</si>
  <si>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</si>
  <si>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</si>
  <si>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</si>
  <si>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</si>
  <si>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</si>
  <si>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</si>
  <si>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</si>
  <si>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</si>
  <si>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</si>
  <si>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</si>
  <si>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</si>
  <si>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</si>
  <si>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</si>
  <si>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</si>
  <si>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</si>
  <si>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</si>
  <si>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</si>
  <si>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</si>
  <si>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</si>
  <si>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</si>
  <si>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</si>
  <si>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</si>
  <si>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</si>
  <si>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</si>
  <si>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</si>
  <si>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</si>
  <si>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</si>
  <si>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</si>
  <si>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</si>
  <si>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</si>
  <si>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</si>
  <si>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</si>
  <si>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</si>
  <si>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</si>
  <si>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</si>
  <si>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</si>
  <si>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</si>
  <si>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</si>
  <si>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</si>
  <si>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</si>
  <si>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</si>
  <si>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</si>
  <si>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</si>
  <si>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</si>
  <si>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</si>
  <si>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</si>
  <si>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</si>
  <si>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</si>
  <si>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</si>
  <si>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</si>
  <si>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</si>
  <si>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</si>
  <si>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</si>
  <si>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</si>
  <si>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</si>
  <si>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</si>
  <si>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</si>
  <si>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</si>
  <si>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</si>
  <si>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</si>
  <si>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</si>
  <si>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</si>
  <si>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</si>
  <si>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</si>
  <si>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</si>
  <si>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</si>
  <si>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</si>
  <si>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</si>
  <si>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</si>
  <si>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</si>
  <si>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</si>
  <si>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</si>
  <si>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</si>
  <si>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</si>
  <si>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</si>
  <si>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</si>
  <si>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</si>
  <si>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</si>
  <si>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</si>
  <si>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</si>
  <si>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</si>
  <si>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</si>
  <si>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</si>
  <si>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</si>
  <si>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</si>
  <si>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</si>
  <si>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</si>
  <si>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</si>
  <si>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</si>
  <si>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</si>
  <si>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</si>
  <si>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</si>
  <si>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</si>
  <si>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</si>
  <si>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</si>
  <si>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</si>
  <si>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</si>
  <si>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</si>
  <si>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</si>
  <si>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</si>
  <si>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</si>
  <si>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</si>
  <si>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</si>
  <si>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</si>
  <si>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</si>
  <si>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</si>
  <si>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</si>
  <si>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</si>
  <si>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</si>
  <si>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</si>
  <si>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</si>
  <si>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</si>
  <si>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</si>
  <si>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</si>
  <si>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</si>
  <si>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</si>
  <si>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</si>
  <si>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</si>
  <si>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</si>
  <si>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</si>
  <si>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</si>
  <si>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</si>
  <si>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</si>
  <si>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</si>
  <si>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</si>
  <si>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</si>
  <si>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</si>
  <si>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</si>
  <si>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</si>
  <si>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</si>
  <si>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</si>
  <si>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</si>
  <si>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</si>
  <si>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</si>
  <si>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</si>
  <si>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</si>
  <si>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</si>
  <si>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</si>
  <si>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</si>
  <si>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</si>
  <si>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</si>
  <si>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</si>
  <si>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</si>
  <si>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</si>
  <si>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</si>
  <si>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</si>
  <si>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</si>
  <si>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</si>
  <si>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</si>
  <si>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</si>
  <si>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</si>
  <si>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</si>
  <si>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</si>
  <si>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</si>
  <si>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</si>
  <si>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</si>
  <si>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</si>
  <si>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</si>
  <si>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</si>
  <si>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</si>
  <si>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</si>
  <si>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</si>
  <si>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</si>
  <si>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</si>
  <si>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</si>
  <si>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</si>
  <si>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</si>
  <si>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</si>
  <si>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</si>
  <si>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</si>
  <si>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</si>
  <si>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</si>
  <si>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</si>
  <si>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</si>
  <si>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</si>
  <si>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</si>
  <si>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</si>
  <si>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</si>
  <si>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</si>
  <si>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</si>
  <si>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</si>
  <si>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</si>
  <si>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</si>
  <si>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</si>
  <si>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</si>
  <si>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</si>
  <si>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</si>
  <si>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</si>
  <si>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</si>
  <si>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</si>
  <si>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</si>
  <si>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</si>
  <si>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</si>
  <si>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</si>
  <si>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</si>
  <si>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</si>
  <si>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</si>
  <si>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</si>
  <si>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</si>
  <si>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</si>
  <si>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</si>
  <si>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</si>
  <si>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</si>
  <si>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</si>
  <si>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</si>
  <si>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</si>
  <si>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</si>
  <si>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</si>
  <si>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</si>
  <si>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</si>
  <si>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</si>
  <si>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</si>
  <si>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</si>
  <si>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</si>
  <si>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</si>
  <si>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</si>
  <si>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</si>
  <si>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</si>
  <si>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</si>
  <si>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</si>
  <si>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</si>
  <si>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</si>
  <si>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</si>
  <si>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</si>
  <si>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</si>
  <si>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</si>
  <si>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</si>
  <si>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</si>
  <si>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</si>
  <si>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</si>
  <si>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</si>
  <si>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</si>
  <si>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</si>
  <si>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</si>
  <si>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</si>
  <si>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</si>
  <si>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</si>
  <si>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</si>
  <si>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</si>
  <si>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</si>
  <si>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</si>
  <si>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</si>
  <si>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</si>
  <si>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</si>
  <si>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</si>
  <si>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</si>
  <si>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</si>
  <si>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</si>
  <si>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</si>
  <si>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</si>
  <si>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</si>
  <si>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</si>
  <si>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</si>
  <si>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</si>
  <si>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</si>
  <si>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</si>
  <si>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</si>
  <si>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</si>
  <si>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</si>
  <si>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</si>
  <si>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</si>
  <si>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</si>
  <si>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</si>
  <si>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</si>
  <si>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</si>
  <si>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</si>
  <si>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</si>
  <si>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</si>
  <si>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</si>
  <si>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</si>
  <si>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</si>
  <si>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</si>
  <si>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</si>
  <si>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</si>
  <si>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</si>
  <si>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</si>
  <si>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</si>
  <si>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</si>
  <si>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</si>
  <si>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</si>
  <si>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</si>
  <si>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</si>
  <si>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</si>
  <si>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</si>
  <si>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</si>
  <si>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</si>
  <si>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</si>
  <si>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</si>
  <si>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</si>
  <si>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</si>
  <si>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</si>
  <si>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</si>
  <si>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</si>
  <si>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</si>
  <si>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</si>
  <si>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</si>
  <si>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</si>
  <si>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</si>
  <si>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</si>
  <si>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</si>
  <si>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</si>
  <si>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</si>
  <si>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</si>
  <si>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</si>
  <si>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</si>
  <si>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</si>
  <si>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</si>
  <si>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</si>
  <si>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</si>
  <si>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</si>
  <si>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</si>
  <si>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Finance_Low</t>
  </si>
  <si>
    <t>LCOE Mid (Residential)</t>
  </si>
  <si>
    <t>LCOE Mid (Commercial)</t>
  </si>
  <si>
    <t>LCOE Mid (Midsized)</t>
  </si>
  <si>
    <t>LCOE Mid (Large)</t>
  </si>
  <si>
    <t>Mid-Size</t>
  </si>
  <si>
    <t>Opex</t>
  </si>
  <si>
    <t>Installed $/kW</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</si>
</sst>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 numFmtId="172" formatCode="_(&quot;$&quot;* #,##0.0_);_(&quot;$&quot;* \(#,##0.0\);_(&quot;$&quot;* &quot;-&quot;??_);_(@_)"/>
  </numFmts>
  <fonts count="94" x14ac:knownFonts="1">
    <font>
      <sz val="12"/>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s>
  <fills count="2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37">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s>
  <cellStyleXfs count="173">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1" fillId="0" borderId="0"/>
    <xf numFmtId="9" fontId="1" fillId="0" borderId="0" applyFont="0" applyFill="0" applyBorder="0" applyAlignment="0" applyProtection="0"/>
    <xf numFmtId="44" fontId="1" fillId="0" borderId="0" applyFont="0" applyFill="0" applyBorder="0" applyAlignment="0" applyProtection="0"/>
  </cellStyleXfs>
  <cellXfs count="682">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13" fillId="8" borderId="0" xfId="3" applyFont="1" applyFill="1" applyAlignment="1">
      <alignment horizontal="center" vertical="center" wrapText="1"/>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38" fillId="8" borderId="0" xfId="1" applyFont="1" applyFill="1" applyBorder="1" applyAlignment="1">
      <alignment horizont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44" fontId="5" fillId="16" borderId="27" xfId="1" applyNumberFormat="1" applyFont="1" applyFill="1" applyBorder="1" applyProtection="1">
      <protection locked="0"/>
    </xf>
    <xf numFmtId="172" fontId="5" fillId="8" borderId="0" xfId="1" applyNumberFormat="1" applyFont="1" applyFill="1" applyBorder="1" applyProtection="1">
      <protection locked="0"/>
    </xf>
    <xf numFmtId="172" fontId="5" fillId="8" borderId="27" xfId="1" applyNumberFormat="1" applyFont="1" applyFill="1" applyBorder="1" applyProtection="1">
      <protection locked="0"/>
    </xf>
    <xf numFmtId="0" fontId="1" fillId="0" borderId="0" xfId="170"/>
    <xf numFmtId="9" fontId="1" fillId="0" borderId="0" xfId="171" applyFont="1"/>
    <xf numFmtId="44" fontId="1" fillId="0" borderId="0" xfId="170" applyNumberFormat="1"/>
    <xf numFmtId="44" fontId="1" fillId="0" borderId="0" xfId="172" applyFont="1"/>
    <xf numFmtId="168" fontId="1" fillId="0" borderId="0" xfId="170" applyNumberFormat="1"/>
    <xf numFmtId="168" fontId="1" fillId="0" borderId="0" xfId="172" applyNumberFormat="1" applyFont="1"/>
  </cellXfs>
  <cellStyles count="173">
    <cellStyle name="Body: normal cell" xfId="4"/>
    <cellStyle name="Currency 2" xfId="5"/>
    <cellStyle name="Currency 3" xfId="172"/>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Hyperlink" xfId="2" builtinId="8"/>
    <cellStyle name="Normal" xfId="0" builtinId="0"/>
    <cellStyle name="Normal 2" xfId="3"/>
    <cellStyle name="Normal 3" xfId="6"/>
    <cellStyle name="Normal 4" xfId="170"/>
    <cellStyle name="Normal_NAV_TOY_MODEL" xfId="1"/>
    <cellStyle name="Percent" xfId="32" builtinId="5"/>
    <cellStyle name="Percent 2" xfId="7"/>
    <cellStyle name="Percent 3" xfId="171"/>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11433</c:v>
                </c:pt>
                <c:pt idx="1">
                  <c:v>11335.43364469072</c:v>
                </c:pt>
                <c:pt idx="2">
                  <c:v>11268.408944643221</c:v>
                </c:pt>
                <c:pt idx="3">
                  <c:v>11179.310739269977</c:v>
                </c:pt>
                <c:pt idx="4">
                  <c:v>11175.398551638433</c:v>
                </c:pt>
                <c:pt idx="5">
                  <c:v>11112.81050601097</c:v>
                </c:pt>
                <c:pt idx="6">
                  <c:v>10987.514511426367</c:v>
                </c:pt>
                <c:pt idx="7">
                  <c:v>10984.05096194635</c:v>
                </c:pt>
                <c:pt idx="8">
                  <c:v>10926.22409951778</c:v>
                </c:pt>
                <c:pt idx="9">
                  <c:v>10800.018397357988</c:v>
                </c:pt>
                <c:pt idx="10">
                  <c:v>10766.171214527556</c:v>
                </c:pt>
                <c:pt idx="11">
                  <c:v>10713.268452209912</c:v>
                </c:pt>
                <c:pt idx="12">
                  <c:v>10597.166552214883</c:v>
                </c:pt>
                <c:pt idx="13">
                  <c:v>10526.083165489905</c:v>
                </c:pt>
                <c:pt idx="14">
                  <c:v>10478.140447615928</c:v>
                </c:pt>
                <c:pt idx="15">
                  <c:v>10371.882557272404</c:v>
                </c:pt>
                <c:pt idx="16">
                  <c:v>10267.686577780918</c:v>
                </c:pt>
                <c:pt idx="17">
                  <c:v>10224.641587218188</c:v>
                </c:pt>
                <c:pt idx="18">
                  <c:v>10127.870151219353</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9424</c:v>
                </c:pt>
                <c:pt idx="1">
                  <c:v>9343.395815958711</c:v>
                </c:pt>
                <c:pt idx="2">
                  <c:v>9288.129892184199</c:v>
                </c:pt>
                <c:pt idx="3">
                  <c:v>9214.5511357177547</c:v>
                </c:pt>
                <c:pt idx="4">
                  <c:v>9211.6452183665715</c:v>
                </c:pt>
                <c:pt idx="5">
                  <c:v>9160.0600742827919</c:v>
                </c:pt>
                <c:pt idx="6">
                  <c:v>9056.4505615833186</c:v>
                </c:pt>
                <c:pt idx="7">
                  <c:v>9053.9168477080675</c:v>
                </c:pt>
                <c:pt idx="8">
                  <c:v>9006.2817219856752</c:v>
                </c:pt>
                <c:pt idx="9">
                  <c:v>8901.9174889834194</c:v>
                </c:pt>
                <c:pt idx="10">
                  <c:v>8874.17661449148</c:v>
                </c:pt>
                <c:pt idx="11">
                  <c:v>8830.6266678178636</c:v>
                </c:pt>
                <c:pt idx="12">
                  <c:v>8734.6448478426828</c:v>
                </c:pt>
                <c:pt idx="13">
                  <c:v>8676.011717592497</c:v>
                </c:pt>
                <c:pt idx="14">
                  <c:v>8636.5767704489062</c:v>
                </c:pt>
                <c:pt idx="15">
                  <c:v>8548.7618319502071</c:v>
                </c:pt>
                <c:pt idx="16">
                  <c:v>8462.6575156613399</c:v>
                </c:pt>
                <c:pt idx="17">
                  <c:v>8427.2858679121146</c:v>
                </c:pt>
                <c:pt idx="18">
                  <c:v>8347.341172435099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8004</c:v>
                </c:pt>
                <c:pt idx="1">
                  <c:v>7935.3850062028851</c:v>
                </c:pt>
                <c:pt idx="2">
                  <c:v>7888.43041259644</c:v>
                </c:pt>
                <c:pt idx="3">
                  <c:v>7825.8211023458489</c:v>
                </c:pt>
                <c:pt idx="4">
                  <c:v>7823.6264362630209</c:v>
                </c:pt>
                <c:pt idx="5">
                  <c:v>7779.8183554903517</c:v>
                </c:pt>
                <c:pt idx="6">
                  <c:v>7691.5372670202878</c:v>
                </c:pt>
                <c:pt idx="7">
                  <c:v>7689.6607789084874</c:v>
                </c:pt>
                <c:pt idx="8">
                  <c:v>7649.2293695239614</c:v>
                </c:pt>
                <c:pt idx="9">
                  <c:v>7560.3031087485333</c:v>
                </c:pt>
                <c:pt idx="10">
                  <c:v>7536.8782909219262</c:v>
                </c:pt>
                <c:pt idx="11">
                  <c:v>7499.9390949772896</c:v>
                </c:pt>
                <c:pt idx="12">
                  <c:v>7418.1785361410739</c:v>
                </c:pt>
                <c:pt idx="13">
                  <c:v>7368.345487620214</c:v>
                </c:pt>
                <c:pt idx="14">
                  <c:v>7334.9239971402121</c:v>
                </c:pt>
                <c:pt idx="15">
                  <c:v>7260.144893195843</c:v>
                </c:pt>
                <c:pt idx="16">
                  <c:v>7186.8281138645279</c:v>
                </c:pt>
                <c:pt idx="17">
                  <c:v>7156.8801330118567</c:v>
                </c:pt>
                <c:pt idx="18">
                  <c:v>7088.8289027120336</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7000</c:v>
                </c:pt>
                <c:pt idx="1">
                  <c:v>6939.8618702910171</c:v>
                </c:pt>
                <c:pt idx="2">
                  <c:v>6898.7837382963635</c:v>
                </c:pt>
                <c:pt idx="3">
                  <c:v>6843.9302900181065</c:v>
                </c:pt>
                <c:pt idx="4">
                  <c:v>6842.2385086348741</c:v>
                </c:pt>
                <c:pt idx="5">
                  <c:v>6803.9291402314675</c:v>
                </c:pt>
                <c:pt idx="6">
                  <c:v>6726.4858953714966</c:v>
                </c:pt>
                <c:pt idx="7">
                  <c:v>6725.0740936445563</c:v>
                </c:pt>
                <c:pt idx="8">
                  <c:v>6689.7360160932831</c:v>
                </c:pt>
                <c:pt idx="9">
                  <c:v>6611.7250539909064</c:v>
                </c:pt>
                <c:pt idx="10">
                  <c:v>6591.3518705952856</c:v>
                </c:pt>
                <c:pt idx="11">
                  <c:v>6559.0867547435319</c:v>
                </c:pt>
                <c:pt idx="12">
                  <c:v>6487.3812284309251</c:v>
                </c:pt>
                <c:pt idx="13">
                  <c:v>6443.7702095271334</c:v>
                </c:pt>
                <c:pt idx="14">
                  <c:v>6414.6004869980061</c:v>
                </c:pt>
                <c:pt idx="15">
                  <c:v>6349.0382688934606</c:v>
                </c:pt>
                <c:pt idx="16">
                  <c:v>6284.7628185095955</c:v>
                </c:pt>
                <c:pt idx="17">
                  <c:v>6258.6495993218132</c:v>
                </c:pt>
                <c:pt idx="18">
                  <c:v>6199.0075514430482</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6109</c:v>
                </c:pt>
                <c:pt idx="1">
                  <c:v>5984.4231628475509</c:v>
                </c:pt>
                <c:pt idx="2">
                  <c:v>5880.0293790036021</c:v>
                </c:pt>
                <c:pt idx="3">
                  <c:v>5767.1696532239966</c:v>
                </c:pt>
                <c:pt idx="4">
                  <c:v>5702.3698772334556</c:v>
                </c:pt>
                <c:pt idx="5">
                  <c:v>5609.3112473085375</c:v>
                </c:pt>
                <c:pt idx="6">
                  <c:v>5486.7125825568573</c:v>
                </c:pt>
                <c:pt idx="7">
                  <c:v>5429.4361726400512</c:v>
                </c:pt>
                <c:pt idx="8">
                  <c:v>5346.6046207293539</c:v>
                </c:pt>
                <c:pt idx="9">
                  <c:v>5231.8774218388235</c:v>
                </c:pt>
                <c:pt idx="10">
                  <c:v>5165.7489591324156</c:v>
                </c:pt>
                <c:pt idx="11">
                  <c:v>5092.1353462542229</c:v>
                </c:pt>
                <c:pt idx="12">
                  <c:v>4989.6923337481549</c:v>
                </c:pt>
                <c:pt idx="13">
                  <c:v>4911.3761486050371</c:v>
                </c:pt>
                <c:pt idx="14">
                  <c:v>4846.0625441675984</c:v>
                </c:pt>
                <c:pt idx="15">
                  <c:v>4754.700461952265</c:v>
                </c:pt>
                <c:pt idx="16">
                  <c:v>4666.3336086622176</c:v>
                </c:pt>
                <c:pt idx="17">
                  <c:v>4608.486010397487</c:v>
                </c:pt>
                <c:pt idx="18">
                  <c:v>4527.1108192535758</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5660</c:v>
                </c:pt>
                <c:pt idx="1">
                  <c:v>5544.2096201384102</c:v>
                </c:pt>
                <c:pt idx="2">
                  <c:v>5447.2012023963644</c:v>
                </c:pt>
                <c:pt idx="3">
                  <c:v>5342.3145415405879</c:v>
                </c:pt>
                <c:pt idx="4">
                  <c:v>5282.1515477439161</c:v>
                </c:pt>
                <c:pt idx="5">
                  <c:v>5195.691406730487</c:v>
                </c:pt>
                <c:pt idx="6">
                  <c:v>5081.7418761462186</c:v>
                </c:pt>
                <c:pt idx="7">
                  <c:v>5028.5799824531114</c:v>
                </c:pt>
                <c:pt idx="8">
                  <c:v>4951.6369639939712</c:v>
                </c:pt>
                <c:pt idx="9">
                  <c:v>4845.0124684958064</c:v>
                </c:pt>
                <c:pt idx="10">
                  <c:v>4783.6130243373018</c:v>
                </c:pt>
                <c:pt idx="11">
                  <c:v>4715.24804306027</c:v>
                </c:pt>
                <c:pt idx="12">
                  <c:v>4620.0549756922228</c:v>
                </c:pt>
                <c:pt idx="13">
                  <c:v>4547.3138709023497</c:v>
                </c:pt>
                <c:pt idx="14">
                  <c:v>4486.6727182127643</c:v>
                </c:pt>
                <c:pt idx="15">
                  <c:v>4401.7913519430949</c:v>
                </c:pt>
                <c:pt idx="16">
                  <c:v>4319.6972882363343</c:v>
                </c:pt>
                <c:pt idx="17">
                  <c:v>4266.0038576270863</c:v>
                </c:pt>
                <c:pt idx="18">
                  <c:v>4190.4161005516471</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4597.5663025921522</c:v>
                </c:pt>
                <c:pt idx="1">
                  <c:v>4547.9020372874111</c:v>
                </c:pt>
                <c:pt idx="2">
                  <c:v>4473.8042266591046</c:v>
                </c:pt>
                <c:pt idx="3">
                  <c:v>4392.843286037908</c:v>
                </c:pt>
                <c:pt idx="4">
                  <c:v>4348.8881596086449</c:v>
                </c:pt>
                <c:pt idx="5">
                  <c:v>4282.7554560600292</c:v>
                </c:pt>
                <c:pt idx="6">
                  <c:v>4193.3728497585926</c:v>
                </c:pt>
                <c:pt idx="7">
                  <c:v>4154.5826867292535</c:v>
                </c:pt>
                <c:pt idx="8">
                  <c:v>4095.6734054440431</c:v>
                </c:pt>
                <c:pt idx="9">
                  <c:v>4011.6275356467459</c:v>
                </c:pt>
                <c:pt idx="10">
                  <c:v>3965.3053281774114</c:v>
                </c:pt>
                <c:pt idx="11">
                  <c:v>3912.9375437586918</c:v>
                </c:pt>
                <c:pt idx="12">
                  <c:v>3837.7817226530342</c:v>
                </c:pt>
                <c:pt idx="13">
                  <c:v>3781.3132163755458</c:v>
                </c:pt>
                <c:pt idx="14">
                  <c:v>3734.8611675034249</c:v>
                </c:pt>
                <c:pt idx="15">
                  <c:v>3667.7601688026798</c:v>
                </c:pt>
                <c:pt idx="16">
                  <c:v>3602.8072388172695</c:v>
                </c:pt>
                <c:pt idx="17">
                  <c:v>3561.6977505990994</c:v>
                </c:pt>
                <c:pt idx="18">
                  <c:v>3501.8862464270787</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4165.3840509958709</c:v>
                </c:pt>
                <c:pt idx="1">
                  <c:v>4120.2241293281986</c:v>
                </c:pt>
                <c:pt idx="2">
                  <c:v>4052.7611384924739</c:v>
                </c:pt>
                <c:pt idx="3">
                  <c:v>3979.0334463653985</c:v>
                </c:pt>
                <c:pt idx="4">
                  <c:v>3939.0848568046149</c:v>
                </c:pt>
                <c:pt idx="5">
                  <c:v>3878.8924577629487</c:v>
                </c:pt>
                <c:pt idx="6">
                  <c:v>3797.4774247408377</c:v>
                </c:pt>
                <c:pt idx="7">
                  <c:v>3762.2434410398855</c:v>
                </c:pt>
                <c:pt idx="8">
                  <c:v>3708.6446199762536</c:v>
                </c:pt>
                <c:pt idx="9">
                  <c:v>3632.1009882103776</c:v>
                </c:pt>
                <c:pt idx="10">
                  <c:v>3589.9917145792301</c:v>
                </c:pt>
                <c:pt idx="11">
                  <c:v>3542.3640063911107</c:v>
                </c:pt>
                <c:pt idx="12">
                  <c:v>3473.9352580059021</c:v>
                </c:pt>
                <c:pt idx="13">
                  <c:v>3422.5643892553721</c:v>
                </c:pt>
                <c:pt idx="14">
                  <c:v>3380.3365957062651</c:v>
                </c:pt>
                <c:pt idx="15">
                  <c:v>3319.2603317376293</c:v>
                </c:pt>
                <c:pt idx="16">
                  <c:v>3260.1448362330616</c:v>
                </c:pt>
                <c:pt idx="17">
                  <c:v>3222.7937602548864</c:v>
                </c:pt>
                <c:pt idx="18">
                  <c:v>3168.3713853768963</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3913.2777375647074</c:v>
                </c:pt>
                <c:pt idx="1">
                  <c:v>3870.7453496853241</c:v>
                </c:pt>
                <c:pt idx="2">
                  <c:v>3807.1526703952713</c:v>
                </c:pt>
                <c:pt idx="3">
                  <c:v>3737.6443732231014</c:v>
                </c:pt>
                <c:pt idx="4">
                  <c:v>3700.0329301689308</c:v>
                </c:pt>
                <c:pt idx="5">
                  <c:v>3643.3057087563179</c:v>
                </c:pt>
                <c:pt idx="6">
                  <c:v>3566.5384268138123</c:v>
                </c:pt>
                <c:pt idx="7">
                  <c:v>3533.3788810544197</c:v>
                </c:pt>
                <c:pt idx="8">
                  <c:v>3482.8778284533769</c:v>
                </c:pt>
                <c:pt idx="9">
                  <c:v>3410.7105022058277</c:v>
                </c:pt>
                <c:pt idx="10">
                  <c:v>3371.0587733136244</c:v>
                </c:pt>
                <c:pt idx="11">
                  <c:v>3326.1961095933552</c:v>
                </c:pt>
                <c:pt idx="12">
                  <c:v>3261.6914869617412</c:v>
                </c:pt>
                <c:pt idx="13">
                  <c:v>3213.2942401019363</c:v>
                </c:pt>
                <c:pt idx="14">
                  <c:v>3173.5305954912542</c:v>
                </c:pt>
                <c:pt idx="15">
                  <c:v>3115.9687601163491</c:v>
                </c:pt>
                <c:pt idx="16">
                  <c:v>3060.2584347256065</c:v>
                </c:pt>
                <c:pt idx="17">
                  <c:v>3025.0997658874285</c:v>
                </c:pt>
                <c:pt idx="18">
                  <c:v>2973.8210497642895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2368</c:v>
                </c:pt>
                <c:pt idx="1">
                  <c:v>2300.3958745607019</c:v>
                </c:pt>
                <c:pt idx="2">
                  <c:v>2245.18718825121</c:v>
                </c:pt>
                <c:pt idx="3">
                  <c:v>2201.0483001277739</c:v>
                </c:pt>
                <c:pt idx="4">
                  <c:v>2166.6949693777074</c:v>
                </c:pt>
                <c:pt idx="5">
                  <c:v>2140.8884164837227</c:v>
                </c:pt>
                <c:pt idx="6">
                  <c:v>2122.4393677044914</c:v>
                </c:pt>
                <c:pt idx="7">
                  <c:v>2110.2121597816354</c:v>
                </c:pt>
                <c:pt idx="8">
                  <c:v>2103.1287625812884</c:v>
                </c:pt>
                <c:pt idx="9">
                  <c:v>2100.1728760005726</c:v>
                </c:pt>
                <c:pt idx="10">
                  <c:v>2100.3939629872903</c:v>
                </c:pt>
                <c:pt idx="11">
                  <c:v>2102.9113442296989</c:v>
                </c:pt>
                <c:pt idx="12">
                  <c:v>2106.9182306799439</c:v>
                </c:pt>
                <c:pt idx="13">
                  <c:v>2111.685812908152</c:v>
                </c:pt>
                <c:pt idx="14">
                  <c:v>2116.5673134737344</c:v>
                </c:pt>
                <c:pt idx="15">
                  <c:v>2121.0020446774897</c:v>
                </c:pt>
                <c:pt idx="16">
                  <c:v>2124.5194928958122</c:v>
                </c:pt>
                <c:pt idx="17">
                  <c:v>2126.7433527568955</c:v>
                </c:pt>
                <c:pt idx="18">
                  <c:v>2127.3956235674104</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2200</c:v>
                </c:pt>
                <c:pt idx="1">
                  <c:v>2136.6836339477763</c:v>
                </c:pt>
                <c:pt idx="2">
                  <c:v>2084.999058245357</c:v>
                </c:pt>
                <c:pt idx="3">
                  <c:v>2043.7023010273365</c:v>
                </c:pt>
                <c:pt idx="4">
                  <c:v>2011.5882400116079</c:v>
                </c:pt>
                <c:pt idx="5">
                  <c:v>1987.4944134665759</c:v>
                </c:pt>
                <c:pt idx="6">
                  <c:v>1970.3048155224362</c:v>
                </c:pt>
                <c:pt idx="7">
                  <c:v>1958.9537479985042</c:v>
                </c:pt>
                <c:pt idx="8">
                  <c:v>1952.4295952209338</c:v>
                </c:pt>
                <c:pt idx="9">
                  <c:v>1949.7786685301021</c:v>
                </c:pt>
                <c:pt idx="10">
                  <c:v>1950.1089908370889</c:v>
                </c:pt>
                <c:pt idx="11">
                  <c:v>1952.5941390509229</c:v>
                </c:pt>
                <c:pt idx="12">
                  <c:v>1956.4770281693798</c:v>
                </c:pt>
                <c:pt idx="13">
                  <c:v>1961.0737486992609</c:v>
                </c:pt>
                <c:pt idx="14">
                  <c:v>1965.7773693722877</c:v>
                </c:pt>
                <c:pt idx="15">
                  <c:v>1970.0617449103042</c:v>
                </c:pt>
                <c:pt idx="16">
                  <c:v>1973.4853487349305</c:v>
                </c:pt>
                <c:pt idx="17">
                  <c:v>1975.6950586093071</c:v>
                </c:pt>
                <c:pt idx="18">
                  <c:v>1976.4300006952387</c:v>
                </c:pt>
              </c:numCache>
            </c:numRef>
          </c:val>
          <c:smooth val="0"/>
        </c:ser>
        <c:dLbls>
          <c:showLegendKey val="0"/>
          <c:showVal val="0"/>
          <c:showCatName val="0"/>
          <c:showSerName val="0"/>
          <c:showPercent val="0"/>
          <c:showBubbleSize val="0"/>
        </c:dLbls>
        <c:marker val="1"/>
        <c:smooth val="0"/>
        <c:axId val="94594176"/>
        <c:axId val="94596480"/>
      </c:lineChart>
      <c:catAx>
        <c:axId val="94594176"/>
        <c:scaling>
          <c:orientation val="minMax"/>
        </c:scaling>
        <c:delete val="0"/>
        <c:axPos val="b"/>
        <c:numFmt formatCode="0" sourceLinked="1"/>
        <c:majorTickMark val="out"/>
        <c:minorTickMark val="none"/>
        <c:tickLblPos val="nextTo"/>
        <c:txPr>
          <a:bodyPr/>
          <a:lstStyle/>
          <a:p>
            <a:pPr>
              <a:defRPr sz="1000"/>
            </a:pPr>
            <a:endParaRPr lang="en-US"/>
          </a:p>
        </c:txPr>
        <c:crossAx val="94596480"/>
        <c:crosses val="autoZero"/>
        <c:auto val="1"/>
        <c:lblAlgn val="ctr"/>
        <c:lblOffset val="100"/>
        <c:noMultiLvlLbl val="0"/>
      </c:catAx>
      <c:valAx>
        <c:axId val="94596480"/>
        <c:scaling>
          <c:orientation val="minMax"/>
        </c:scaling>
        <c:delete val="0"/>
        <c:axPos val="l"/>
        <c:majorGridlines/>
        <c:numFmt formatCode="0" sourceLinked="1"/>
        <c:majorTickMark val="out"/>
        <c:minorTickMark val="none"/>
        <c:tickLblPos val="nextTo"/>
        <c:crossAx val="94594176"/>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'[2]Wind - Cost'!$B$16</c:f>
              <c:strCache>
                <c:ptCount val="1"/>
                <c:pt idx="0">
                  <c:v>2.5 kW</c:v>
                </c:pt>
              </c:strCache>
            </c:strRef>
          </c:tx>
          <c:marker>
            <c:symbol val="none"/>
          </c:marker>
          <c:cat>
            <c:numRef>
              <c:f>'[2]Wind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'[2]Wind - Cost'!$D$15:$V$15</c:f>
              <c:numCache>
                <c:formatCode>0</c:formatCode>
                <c:ptCount val="19"/>
                <c:pt idx="0">
                  <c:v>11433</c:v>
                </c:pt>
                <c:pt idx="1">
                  <c:v>11335.43364469072</c:v>
                </c:pt>
                <c:pt idx="2">
                  <c:v>11268.408944643221</c:v>
                </c:pt>
                <c:pt idx="3">
                  <c:v>11179.310739269977</c:v>
                </c:pt>
                <c:pt idx="4">
                  <c:v>11175.398551638433</c:v>
                </c:pt>
                <c:pt idx="5">
                  <c:v>11112.81050601097</c:v>
                </c:pt>
                <c:pt idx="6">
                  <c:v>10987.514511426367</c:v>
                </c:pt>
                <c:pt idx="7">
                  <c:v>10984.05096194635</c:v>
                </c:pt>
                <c:pt idx="8">
                  <c:v>10926.22409951778</c:v>
                </c:pt>
                <c:pt idx="9">
                  <c:v>10800.018397357988</c:v>
                </c:pt>
                <c:pt idx="10">
                  <c:v>10766.171214527556</c:v>
                </c:pt>
                <c:pt idx="11">
                  <c:v>10713.268452209912</c:v>
                </c:pt>
                <c:pt idx="12">
                  <c:v>10597.166552214883</c:v>
                </c:pt>
                <c:pt idx="13">
                  <c:v>10526.083165489905</c:v>
                </c:pt>
                <c:pt idx="14">
                  <c:v>10478.140447615928</c:v>
                </c:pt>
                <c:pt idx="15">
                  <c:v>10371.882557272404</c:v>
                </c:pt>
                <c:pt idx="16">
                  <c:v>10267.686577780918</c:v>
                </c:pt>
                <c:pt idx="17">
                  <c:v>10224.641587218188</c:v>
                </c:pt>
                <c:pt idx="18">
                  <c:v>10127.870151219353</c:v>
                </c:pt>
              </c:numCache>
            </c:numRef>
          </c:val>
          <c:smooth val="0"/>
        </c:ser>
        <c:ser>
          <c:idx val="1"/>
          <c:order val="1"/>
          <c:tx>
            <c:strRef>
              <c:f>'[2]Wind - Cost'!$B$23</c:f>
              <c:strCache>
                <c:ptCount val="1"/>
                <c:pt idx="0">
                  <c:v>5 kW</c:v>
                </c:pt>
              </c:strCache>
            </c:strRef>
          </c:tx>
          <c:marker>
            <c:symbol val="none"/>
          </c:marker>
          <c:val>
            <c:numRef>
              <c:f>'[2]Wind - Cost'!$D$22:$V$22</c:f>
              <c:numCache>
                <c:formatCode>0</c:formatCode>
                <c:ptCount val="19"/>
                <c:pt idx="0">
                  <c:v>9424</c:v>
                </c:pt>
                <c:pt idx="1">
                  <c:v>9343.395815958711</c:v>
                </c:pt>
                <c:pt idx="2">
                  <c:v>9288.129892184199</c:v>
                </c:pt>
                <c:pt idx="3">
                  <c:v>9214.5511357177547</c:v>
                </c:pt>
                <c:pt idx="4">
                  <c:v>9211.6452183665715</c:v>
                </c:pt>
                <c:pt idx="5">
                  <c:v>9160.0600742827919</c:v>
                </c:pt>
                <c:pt idx="6">
                  <c:v>9056.4505615833186</c:v>
                </c:pt>
                <c:pt idx="7">
                  <c:v>9053.9168477080675</c:v>
                </c:pt>
                <c:pt idx="8">
                  <c:v>9006.2817219856752</c:v>
                </c:pt>
                <c:pt idx="9">
                  <c:v>8901.9174889834194</c:v>
                </c:pt>
                <c:pt idx="10">
                  <c:v>8874.17661449148</c:v>
                </c:pt>
                <c:pt idx="11">
                  <c:v>8830.6266678178636</c:v>
                </c:pt>
                <c:pt idx="12">
                  <c:v>8734.6448478426828</c:v>
                </c:pt>
                <c:pt idx="13">
                  <c:v>8676.011717592497</c:v>
                </c:pt>
                <c:pt idx="14">
                  <c:v>8636.5767704489062</c:v>
                </c:pt>
                <c:pt idx="15">
                  <c:v>8548.7618319502071</c:v>
                </c:pt>
                <c:pt idx="16">
                  <c:v>8462.6575156613399</c:v>
                </c:pt>
                <c:pt idx="17">
                  <c:v>8427.2858679121146</c:v>
                </c:pt>
                <c:pt idx="18">
                  <c:v>8347.341172435099</c:v>
                </c:pt>
              </c:numCache>
            </c:numRef>
          </c:val>
          <c:smooth val="0"/>
        </c:ser>
        <c:ser>
          <c:idx val="2"/>
          <c:order val="2"/>
          <c:tx>
            <c:strRef>
              <c:f>'[2]Wind - Cost'!$B$30</c:f>
              <c:strCache>
                <c:ptCount val="1"/>
                <c:pt idx="0">
                  <c:v>10 kW</c:v>
                </c:pt>
              </c:strCache>
            </c:strRef>
          </c:tx>
          <c:marker>
            <c:symbol val="none"/>
          </c:marker>
          <c:val>
            <c:numRef>
              <c:f>'[2]Wind - Cost'!$D$29:$V$29</c:f>
              <c:numCache>
                <c:formatCode>0</c:formatCode>
                <c:ptCount val="19"/>
                <c:pt idx="0">
                  <c:v>8004</c:v>
                </c:pt>
                <c:pt idx="1">
                  <c:v>7935.3850062028851</c:v>
                </c:pt>
                <c:pt idx="2">
                  <c:v>7888.43041259644</c:v>
                </c:pt>
                <c:pt idx="3">
                  <c:v>7825.8211023458489</c:v>
                </c:pt>
                <c:pt idx="4">
                  <c:v>7823.6264362630209</c:v>
                </c:pt>
                <c:pt idx="5">
                  <c:v>7779.8183554903517</c:v>
                </c:pt>
                <c:pt idx="6">
                  <c:v>7691.5372670202878</c:v>
                </c:pt>
                <c:pt idx="7">
                  <c:v>7689.6607789084874</c:v>
                </c:pt>
                <c:pt idx="8">
                  <c:v>7649.2293695239614</c:v>
                </c:pt>
                <c:pt idx="9">
                  <c:v>7560.3031087485333</c:v>
                </c:pt>
                <c:pt idx="10">
                  <c:v>7536.8782909219262</c:v>
                </c:pt>
                <c:pt idx="11">
                  <c:v>7499.9390949772896</c:v>
                </c:pt>
                <c:pt idx="12">
                  <c:v>7418.1785361410739</c:v>
                </c:pt>
                <c:pt idx="13">
                  <c:v>7368.345487620214</c:v>
                </c:pt>
                <c:pt idx="14">
                  <c:v>7334.9239971402121</c:v>
                </c:pt>
                <c:pt idx="15">
                  <c:v>7260.144893195843</c:v>
                </c:pt>
                <c:pt idx="16">
                  <c:v>7186.8281138645279</c:v>
                </c:pt>
                <c:pt idx="17">
                  <c:v>7156.8801330118567</c:v>
                </c:pt>
                <c:pt idx="18">
                  <c:v>7088.8289027120336</c:v>
                </c:pt>
              </c:numCache>
            </c:numRef>
          </c:val>
          <c:smooth val="0"/>
        </c:ser>
        <c:ser>
          <c:idx val="3"/>
          <c:order val="3"/>
          <c:tx>
            <c:strRef>
              <c:f>'[2]Wind - Cost'!$B$37</c:f>
              <c:strCache>
                <c:ptCount val="1"/>
                <c:pt idx="0">
                  <c:v>20 kW</c:v>
                </c:pt>
              </c:strCache>
            </c:strRef>
          </c:tx>
          <c:marker>
            <c:symbol val="none"/>
          </c:marker>
          <c:val>
            <c:numRef>
              <c:f>'[2]Wind - Cost'!$D$36:$V$36</c:f>
              <c:numCache>
                <c:formatCode>0</c:formatCode>
                <c:ptCount val="19"/>
                <c:pt idx="0">
                  <c:v>7000</c:v>
                </c:pt>
                <c:pt idx="1">
                  <c:v>6939.8618702910171</c:v>
                </c:pt>
                <c:pt idx="2">
                  <c:v>6898.7837382963635</c:v>
                </c:pt>
                <c:pt idx="3">
                  <c:v>6843.9302900181065</c:v>
                </c:pt>
                <c:pt idx="4">
                  <c:v>6842.2385086348741</c:v>
                </c:pt>
                <c:pt idx="5">
                  <c:v>6803.9291402314675</c:v>
                </c:pt>
                <c:pt idx="6">
                  <c:v>6726.4858953714966</c:v>
                </c:pt>
                <c:pt idx="7">
                  <c:v>6725.0740936445563</c:v>
                </c:pt>
                <c:pt idx="8">
                  <c:v>6689.7360160932831</c:v>
                </c:pt>
                <c:pt idx="9">
                  <c:v>6611.7250539909064</c:v>
                </c:pt>
                <c:pt idx="10">
                  <c:v>6591.3518705952856</c:v>
                </c:pt>
                <c:pt idx="11">
                  <c:v>6559.0867547435319</c:v>
                </c:pt>
                <c:pt idx="12">
                  <c:v>6487.3812284309251</c:v>
                </c:pt>
                <c:pt idx="13">
                  <c:v>6443.7702095271334</c:v>
                </c:pt>
                <c:pt idx="14">
                  <c:v>6414.6004869980061</c:v>
                </c:pt>
                <c:pt idx="15">
                  <c:v>6349.0382688934606</c:v>
                </c:pt>
                <c:pt idx="16">
                  <c:v>6284.7628185095955</c:v>
                </c:pt>
                <c:pt idx="17">
                  <c:v>6258.6495993218132</c:v>
                </c:pt>
                <c:pt idx="18">
                  <c:v>6199.0075514430482</c:v>
                </c:pt>
              </c:numCache>
            </c:numRef>
          </c:val>
          <c:smooth val="0"/>
        </c:ser>
        <c:ser>
          <c:idx val="4"/>
          <c:order val="4"/>
          <c:tx>
            <c:strRef>
              <c:f>'[2]Wind - Cost'!$B$44</c:f>
              <c:strCache>
                <c:ptCount val="1"/>
                <c:pt idx="0">
                  <c:v>50 kW</c:v>
                </c:pt>
              </c:strCache>
            </c:strRef>
          </c:tx>
          <c:marker>
            <c:symbol val="none"/>
          </c:marker>
          <c:val>
            <c:numRef>
              <c:f>'[2]Wind - Cost'!$D$43:$V$43</c:f>
              <c:numCache>
                <c:formatCode>0</c:formatCode>
                <c:ptCount val="19"/>
                <c:pt idx="0">
                  <c:v>6109</c:v>
                </c:pt>
                <c:pt idx="1">
                  <c:v>5984.4231628475509</c:v>
                </c:pt>
                <c:pt idx="2">
                  <c:v>5880.0293790036021</c:v>
                </c:pt>
                <c:pt idx="3">
                  <c:v>5767.1696532239966</c:v>
                </c:pt>
                <c:pt idx="4">
                  <c:v>5702.3698772334556</c:v>
                </c:pt>
                <c:pt idx="5">
                  <c:v>5609.3112473085375</c:v>
                </c:pt>
                <c:pt idx="6">
                  <c:v>5486.7125825568573</c:v>
                </c:pt>
                <c:pt idx="7">
                  <c:v>5429.4361726400512</c:v>
                </c:pt>
                <c:pt idx="8">
                  <c:v>5346.6046207293539</c:v>
                </c:pt>
                <c:pt idx="9">
                  <c:v>5231.8774218388235</c:v>
                </c:pt>
                <c:pt idx="10">
                  <c:v>5165.7489591324156</c:v>
                </c:pt>
                <c:pt idx="11">
                  <c:v>5092.1353462542229</c:v>
                </c:pt>
                <c:pt idx="12">
                  <c:v>4989.6923337481549</c:v>
                </c:pt>
                <c:pt idx="13">
                  <c:v>4911.3761486050371</c:v>
                </c:pt>
                <c:pt idx="14">
                  <c:v>4846.0625441675984</c:v>
                </c:pt>
                <c:pt idx="15">
                  <c:v>4754.700461952265</c:v>
                </c:pt>
                <c:pt idx="16">
                  <c:v>4666.3336086622176</c:v>
                </c:pt>
                <c:pt idx="17">
                  <c:v>4608.486010397487</c:v>
                </c:pt>
                <c:pt idx="18">
                  <c:v>4527.1108192535758</c:v>
                </c:pt>
              </c:numCache>
            </c:numRef>
          </c:val>
          <c:smooth val="0"/>
        </c:ser>
        <c:ser>
          <c:idx val="5"/>
          <c:order val="5"/>
          <c:tx>
            <c:strRef>
              <c:f>'[2]Wind - Cost'!$B$51</c:f>
              <c:strCache>
                <c:ptCount val="1"/>
                <c:pt idx="0">
                  <c:v>100 kW</c:v>
                </c:pt>
              </c:strCache>
            </c:strRef>
          </c:tx>
          <c:marker>
            <c:symbol val="none"/>
          </c:marker>
          <c:val>
            <c:numRef>
              <c:f>'[2]Wind - Cost'!$D$50:$V$50</c:f>
              <c:numCache>
                <c:formatCode>0</c:formatCode>
                <c:ptCount val="19"/>
                <c:pt idx="0">
                  <c:v>5660</c:v>
                </c:pt>
                <c:pt idx="1">
                  <c:v>5544.2096201384102</c:v>
                </c:pt>
                <c:pt idx="2">
                  <c:v>5447.2012023963644</c:v>
                </c:pt>
                <c:pt idx="3">
                  <c:v>5342.3145415405879</c:v>
                </c:pt>
                <c:pt idx="4">
                  <c:v>5282.1515477439161</c:v>
                </c:pt>
                <c:pt idx="5">
                  <c:v>5195.691406730487</c:v>
                </c:pt>
                <c:pt idx="6">
                  <c:v>5081.7418761462186</c:v>
                </c:pt>
                <c:pt idx="7">
                  <c:v>5028.5799824531114</c:v>
                </c:pt>
                <c:pt idx="8">
                  <c:v>4951.6369639939712</c:v>
                </c:pt>
                <c:pt idx="9">
                  <c:v>4845.0124684958064</c:v>
                </c:pt>
                <c:pt idx="10">
                  <c:v>4783.6130243373018</c:v>
                </c:pt>
                <c:pt idx="11">
                  <c:v>4715.24804306027</c:v>
                </c:pt>
                <c:pt idx="12">
                  <c:v>4620.0549756922228</c:v>
                </c:pt>
                <c:pt idx="13">
                  <c:v>4547.3138709023497</c:v>
                </c:pt>
                <c:pt idx="14">
                  <c:v>4486.6727182127643</c:v>
                </c:pt>
                <c:pt idx="15">
                  <c:v>4401.7913519430949</c:v>
                </c:pt>
                <c:pt idx="16">
                  <c:v>4319.6972882363343</c:v>
                </c:pt>
                <c:pt idx="17">
                  <c:v>4266.0038576270863</c:v>
                </c:pt>
                <c:pt idx="18">
                  <c:v>4190.4161005516471</c:v>
                </c:pt>
              </c:numCache>
            </c:numRef>
          </c:val>
          <c:smooth val="0"/>
        </c:ser>
        <c:ser>
          <c:idx val="6"/>
          <c:order val="6"/>
          <c:tx>
            <c:strRef>
              <c:f>'[2]Wind - Cost'!$X$16</c:f>
              <c:strCache>
                <c:ptCount val="1"/>
                <c:pt idx="0">
                  <c:v>250 kW</c:v>
                </c:pt>
              </c:strCache>
            </c:strRef>
          </c:tx>
          <c:marker>
            <c:symbol val="none"/>
          </c:marker>
          <c:val>
            <c:numRef>
              <c:f>'[2]Wind - Cost'!$Z$15:$AR$15</c:f>
              <c:numCache>
                <c:formatCode>0</c:formatCode>
                <c:ptCount val="19"/>
                <c:pt idx="0">
                  <c:v>4597.5663025921522</c:v>
                </c:pt>
                <c:pt idx="1">
                  <c:v>4547.9020372874111</c:v>
                </c:pt>
                <c:pt idx="2">
                  <c:v>4473.8042266591046</c:v>
                </c:pt>
                <c:pt idx="3">
                  <c:v>4392.843286037908</c:v>
                </c:pt>
                <c:pt idx="4">
                  <c:v>4348.8881596086449</c:v>
                </c:pt>
                <c:pt idx="5">
                  <c:v>4282.7554560600292</c:v>
                </c:pt>
                <c:pt idx="6">
                  <c:v>4193.3728497585926</c:v>
                </c:pt>
                <c:pt idx="7">
                  <c:v>4154.5826867292535</c:v>
                </c:pt>
                <c:pt idx="8">
                  <c:v>4095.6734054440431</c:v>
                </c:pt>
                <c:pt idx="9">
                  <c:v>4011.6275356467459</c:v>
                </c:pt>
                <c:pt idx="10">
                  <c:v>3965.3053281774114</c:v>
                </c:pt>
                <c:pt idx="11">
                  <c:v>3912.9375437586918</c:v>
                </c:pt>
                <c:pt idx="12">
                  <c:v>3837.7817226530342</c:v>
                </c:pt>
                <c:pt idx="13">
                  <c:v>3781.3132163755458</c:v>
                </c:pt>
                <c:pt idx="14">
                  <c:v>3734.8611675034249</c:v>
                </c:pt>
                <c:pt idx="15">
                  <c:v>3667.7601688026798</c:v>
                </c:pt>
                <c:pt idx="16">
                  <c:v>3602.8072388172695</c:v>
                </c:pt>
                <c:pt idx="17">
                  <c:v>3561.6977505990994</c:v>
                </c:pt>
                <c:pt idx="18">
                  <c:v>3501.8862464270787</c:v>
                </c:pt>
              </c:numCache>
            </c:numRef>
          </c:val>
          <c:smooth val="0"/>
        </c:ser>
        <c:ser>
          <c:idx val="7"/>
          <c:order val="7"/>
          <c:tx>
            <c:strRef>
              <c:f>'[2]Wind - Cost'!$X$23</c:f>
              <c:strCache>
                <c:ptCount val="1"/>
                <c:pt idx="0">
                  <c:v>500 kW</c:v>
                </c:pt>
              </c:strCache>
            </c:strRef>
          </c:tx>
          <c:marker>
            <c:symbol val="none"/>
          </c:marker>
          <c:val>
            <c:numRef>
              <c:f>'[2]Wind - Cost'!$Z$22:$AR$22</c:f>
              <c:numCache>
                <c:formatCode>0</c:formatCode>
                <c:ptCount val="19"/>
                <c:pt idx="0">
                  <c:v>4165.3840509958709</c:v>
                </c:pt>
                <c:pt idx="1">
                  <c:v>4120.2241293281986</c:v>
                </c:pt>
                <c:pt idx="2">
                  <c:v>4052.7611384924739</c:v>
                </c:pt>
                <c:pt idx="3">
                  <c:v>3979.0334463653985</c:v>
                </c:pt>
                <c:pt idx="4">
                  <c:v>3939.0848568046149</c:v>
                </c:pt>
                <c:pt idx="5">
                  <c:v>3878.8924577629487</c:v>
                </c:pt>
                <c:pt idx="6">
                  <c:v>3797.4774247408377</c:v>
                </c:pt>
                <c:pt idx="7">
                  <c:v>3762.2434410398855</c:v>
                </c:pt>
                <c:pt idx="8">
                  <c:v>3708.6446199762536</c:v>
                </c:pt>
                <c:pt idx="9">
                  <c:v>3632.1009882103776</c:v>
                </c:pt>
                <c:pt idx="10">
                  <c:v>3589.9917145792301</c:v>
                </c:pt>
                <c:pt idx="11">
                  <c:v>3542.3640063911107</c:v>
                </c:pt>
                <c:pt idx="12">
                  <c:v>3473.9352580059021</c:v>
                </c:pt>
                <c:pt idx="13">
                  <c:v>3422.5643892553721</c:v>
                </c:pt>
                <c:pt idx="14">
                  <c:v>3380.3365957062651</c:v>
                </c:pt>
                <c:pt idx="15">
                  <c:v>3319.2603317376293</c:v>
                </c:pt>
                <c:pt idx="16">
                  <c:v>3260.1448362330616</c:v>
                </c:pt>
                <c:pt idx="17">
                  <c:v>3222.7937602548864</c:v>
                </c:pt>
                <c:pt idx="18">
                  <c:v>3168.3713853768963</c:v>
                </c:pt>
              </c:numCache>
            </c:numRef>
          </c:val>
          <c:smooth val="0"/>
        </c:ser>
        <c:ser>
          <c:idx val="8"/>
          <c:order val="8"/>
          <c:tx>
            <c:strRef>
              <c:f>'[2]Wind - Cost'!$X$30</c:f>
              <c:strCache>
                <c:ptCount val="1"/>
                <c:pt idx="0">
                  <c:v>750 kW</c:v>
                </c:pt>
              </c:strCache>
            </c:strRef>
          </c:tx>
          <c:marker>
            <c:symbol val="none"/>
          </c:marker>
          <c:val>
            <c:numRef>
              <c:f>'[2]Wind - Cost'!$Z$29:$AR$29</c:f>
              <c:numCache>
                <c:formatCode>0</c:formatCode>
                <c:ptCount val="19"/>
                <c:pt idx="0">
                  <c:v>3913.2777375647074</c:v>
                </c:pt>
                <c:pt idx="1">
                  <c:v>3870.7453496853241</c:v>
                </c:pt>
                <c:pt idx="2">
                  <c:v>3807.1526703952713</c:v>
                </c:pt>
                <c:pt idx="3">
                  <c:v>3737.6443732231014</c:v>
                </c:pt>
                <c:pt idx="4">
                  <c:v>3700.0329301689308</c:v>
                </c:pt>
                <c:pt idx="5">
                  <c:v>3643.3057087563179</c:v>
                </c:pt>
                <c:pt idx="6">
                  <c:v>3566.5384268138123</c:v>
                </c:pt>
                <c:pt idx="7">
                  <c:v>3533.3788810544197</c:v>
                </c:pt>
                <c:pt idx="8">
                  <c:v>3482.8778284533769</c:v>
                </c:pt>
                <c:pt idx="9">
                  <c:v>3410.7105022058277</c:v>
                </c:pt>
                <c:pt idx="10">
                  <c:v>3371.0587733136244</c:v>
                </c:pt>
                <c:pt idx="11">
                  <c:v>3326.1961095933552</c:v>
                </c:pt>
                <c:pt idx="12">
                  <c:v>3261.6914869617412</c:v>
                </c:pt>
                <c:pt idx="13">
                  <c:v>3213.2942401019363</c:v>
                </c:pt>
                <c:pt idx="14">
                  <c:v>3173.5305954912542</c:v>
                </c:pt>
                <c:pt idx="15">
                  <c:v>3115.9687601163491</c:v>
                </c:pt>
                <c:pt idx="16">
                  <c:v>3060.2584347256065</c:v>
                </c:pt>
                <c:pt idx="17">
                  <c:v>3025.0997658874285</c:v>
                </c:pt>
                <c:pt idx="18">
                  <c:v>2973.8210497642895</c:v>
                </c:pt>
              </c:numCache>
            </c:numRef>
          </c:val>
          <c:smooth val="0"/>
        </c:ser>
        <c:ser>
          <c:idx val="9"/>
          <c:order val="9"/>
          <c:tx>
            <c:strRef>
              <c:f>'[2]Wind - Cost'!$X$37</c:f>
              <c:strCache>
                <c:ptCount val="1"/>
                <c:pt idx="0">
                  <c:v>1000 kW</c:v>
                </c:pt>
              </c:strCache>
            </c:strRef>
          </c:tx>
          <c:marker>
            <c:symbol val="none"/>
          </c:marker>
          <c:val>
            <c:numRef>
              <c:f>'[2]Wind - Cost'!$Z$36:$AR$36</c:f>
              <c:numCache>
                <c:formatCode>0</c:formatCode>
                <c:ptCount val="19"/>
                <c:pt idx="0">
                  <c:v>2368</c:v>
                </c:pt>
                <c:pt idx="1">
                  <c:v>2300.3958745607019</c:v>
                </c:pt>
                <c:pt idx="2">
                  <c:v>2245.18718825121</c:v>
                </c:pt>
                <c:pt idx="3">
                  <c:v>2201.0483001277739</c:v>
                </c:pt>
                <c:pt idx="4">
                  <c:v>2166.6949693777074</c:v>
                </c:pt>
                <c:pt idx="5">
                  <c:v>2140.8884164837227</c:v>
                </c:pt>
                <c:pt idx="6">
                  <c:v>2122.4393677044914</c:v>
                </c:pt>
                <c:pt idx="7">
                  <c:v>2110.2121597816354</c:v>
                </c:pt>
                <c:pt idx="8">
                  <c:v>2103.1287625812884</c:v>
                </c:pt>
                <c:pt idx="9">
                  <c:v>2100.1728760005726</c:v>
                </c:pt>
                <c:pt idx="10">
                  <c:v>2100.3939629872903</c:v>
                </c:pt>
                <c:pt idx="11">
                  <c:v>2102.9113442296989</c:v>
                </c:pt>
                <c:pt idx="12">
                  <c:v>2106.9182306799439</c:v>
                </c:pt>
                <c:pt idx="13">
                  <c:v>2111.685812908152</c:v>
                </c:pt>
                <c:pt idx="14">
                  <c:v>2116.5673134737344</c:v>
                </c:pt>
                <c:pt idx="15">
                  <c:v>2121.0020446774897</c:v>
                </c:pt>
                <c:pt idx="16">
                  <c:v>2124.5194928958122</c:v>
                </c:pt>
                <c:pt idx="17">
                  <c:v>2126.7433527568955</c:v>
                </c:pt>
                <c:pt idx="18">
                  <c:v>2127.3956235674104</c:v>
                </c:pt>
              </c:numCache>
            </c:numRef>
          </c:val>
          <c:smooth val="0"/>
        </c:ser>
        <c:ser>
          <c:idx val="10"/>
          <c:order val="10"/>
          <c:tx>
            <c:strRef>
              <c:f>'[2]Wind - Cost'!$X$44</c:f>
              <c:strCache>
                <c:ptCount val="1"/>
                <c:pt idx="0">
                  <c:v>1500 kW</c:v>
                </c:pt>
              </c:strCache>
            </c:strRef>
          </c:tx>
          <c:marker>
            <c:symbol val="none"/>
          </c:marker>
          <c:val>
            <c:numRef>
              <c:f>'[2]Wind - Cost'!$Z$43:$AR$43</c:f>
              <c:numCache>
                <c:formatCode>0</c:formatCode>
                <c:ptCount val="19"/>
                <c:pt idx="0">
                  <c:v>2200</c:v>
                </c:pt>
                <c:pt idx="1">
                  <c:v>2136.6836339477763</c:v>
                </c:pt>
                <c:pt idx="2">
                  <c:v>2084.999058245357</c:v>
                </c:pt>
                <c:pt idx="3">
                  <c:v>2043.7023010273365</c:v>
                </c:pt>
                <c:pt idx="4">
                  <c:v>2011.5882400116079</c:v>
                </c:pt>
                <c:pt idx="5">
                  <c:v>1987.4944134665759</c:v>
                </c:pt>
                <c:pt idx="6">
                  <c:v>1970.3048155224362</c:v>
                </c:pt>
                <c:pt idx="7">
                  <c:v>1958.9537479985042</c:v>
                </c:pt>
                <c:pt idx="8">
                  <c:v>1952.4295952209338</c:v>
                </c:pt>
                <c:pt idx="9">
                  <c:v>1949.7786685301021</c:v>
                </c:pt>
                <c:pt idx="10">
                  <c:v>1950.1089908370889</c:v>
                </c:pt>
                <c:pt idx="11">
                  <c:v>1952.5941390509229</c:v>
                </c:pt>
                <c:pt idx="12">
                  <c:v>1956.4770281693798</c:v>
                </c:pt>
                <c:pt idx="13">
                  <c:v>1961.0737486992609</c:v>
                </c:pt>
                <c:pt idx="14">
                  <c:v>1965.7773693722877</c:v>
                </c:pt>
                <c:pt idx="15">
                  <c:v>1970.0617449103042</c:v>
                </c:pt>
                <c:pt idx="16">
                  <c:v>1973.4853487349305</c:v>
                </c:pt>
                <c:pt idx="17">
                  <c:v>1975.6950586093071</c:v>
                </c:pt>
                <c:pt idx="18">
                  <c:v>1976.4300006952387</c:v>
                </c:pt>
              </c:numCache>
            </c:numRef>
          </c:val>
          <c:smooth val="0"/>
        </c:ser>
        <c:dLbls>
          <c:showLegendKey val="0"/>
          <c:showVal val="0"/>
          <c:showCatName val="0"/>
          <c:showSerName val="0"/>
          <c:showPercent val="0"/>
          <c:showBubbleSize val="0"/>
        </c:dLbls>
        <c:marker val="1"/>
        <c:smooth val="0"/>
        <c:axId val="72510464"/>
        <c:axId val="72516352"/>
      </c:lineChart>
      <c:catAx>
        <c:axId val="72510464"/>
        <c:scaling>
          <c:orientation val="minMax"/>
        </c:scaling>
        <c:delete val="0"/>
        <c:axPos val="b"/>
        <c:numFmt formatCode="0" sourceLinked="1"/>
        <c:majorTickMark val="out"/>
        <c:minorTickMark val="none"/>
        <c:tickLblPos val="nextTo"/>
        <c:txPr>
          <a:bodyPr/>
          <a:lstStyle/>
          <a:p>
            <a:pPr>
              <a:defRPr sz="1000"/>
            </a:pPr>
            <a:endParaRPr lang="en-US"/>
          </a:p>
        </c:txPr>
        <c:crossAx val="72516352"/>
        <c:crosses val="autoZero"/>
        <c:auto val="1"/>
        <c:lblAlgn val="ctr"/>
        <c:lblOffset val="100"/>
        <c:noMultiLvlLbl val="0"/>
      </c:catAx>
      <c:valAx>
        <c:axId val="72516352"/>
        <c:scaling>
          <c:orientation val="minMax"/>
        </c:scaling>
        <c:delete val="0"/>
        <c:axPos val="l"/>
        <c:majorGridlines/>
        <c:numFmt formatCode="0" sourceLinked="1"/>
        <c:majorTickMark val="out"/>
        <c:minorTickMark val="none"/>
        <c:tickLblPos val="nextTo"/>
        <c:crossAx val="72510464"/>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1.3888888888888888E-2</c:v>
                </c:pt>
                <c:pt idx="2">
                  <c:v>2.7777777777777776E-2</c:v>
                </c:pt>
                <c:pt idx="3">
                  <c:v>4.1666666666666664E-2</c:v>
                </c:pt>
                <c:pt idx="4">
                  <c:v>5.5555555555555552E-2</c:v>
                </c:pt>
                <c:pt idx="5">
                  <c:v>6.9444444444444448E-2</c:v>
                </c:pt>
                <c:pt idx="6">
                  <c:v>8.3333333333333343E-2</c:v>
                </c:pt>
                <c:pt idx="7">
                  <c:v>9.7222222222222238E-2</c:v>
                </c:pt>
                <c:pt idx="8">
                  <c:v>0.11111111111111113</c:v>
                </c:pt>
                <c:pt idx="9">
                  <c:v>0.12500000000000003</c:v>
                </c:pt>
                <c:pt idx="10">
                  <c:v>0.13888888888888892</c:v>
                </c:pt>
                <c:pt idx="11">
                  <c:v>0.15277777777777782</c:v>
                </c:pt>
                <c:pt idx="12">
                  <c:v>0.16666666666666671</c:v>
                </c:pt>
                <c:pt idx="13">
                  <c:v>0.18055555555555561</c:v>
                </c:pt>
                <c:pt idx="14">
                  <c:v>0.1944444444444445</c:v>
                </c:pt>
                <c:pt idx="15">
                  <c:v>0.2083333333333334</c:v>
                </c:pt>
                <c:pt idx="16">
                  <c:v>0.22222222222222229</c:v>
                </c:pt>
                <c:pt idx="17">
                  <c:v>0.23611111111111119</c:v>
                </c:pt>
                <c:pt idx="18">
                  <c:v>0.25</c:v>
                </c:pt>
              </c:numCache>
            </c:numRef>
          </c:val>
          <c:smooth val="0"/>
        </c:ser>
        <c:dLbls>
          <c:showLegendKey val="0"/>
          <c:showVal val="0"/>
          <c:showCatName val="0"/>
          <c:showSerName val="0"/>
          <c:showPercent val="0"/>
          <c:showBubbleSize val="0"/>
        </c:dLbls>
        <c:marker val="1"/>
        <c:smooth val="0"/>
        <c:axId val="97153024"/>
        <c:axId val="118083968"/>
      </c:lineChart>
      <c:catAx>
        <c:axId val="97153024"/>
        <c:scaling>
          <c:orientation val="minMax"/>
        </c:scaling>
        <c:delete val="0"/>
        <c:axPos val="b"/>
        <c:numFmt formatCode="0" sourceLinked="1"/>
        <c:majorTickMark val="out"/>
        <c:minorTickMark val="none"/>
        <c:tickLblPos val="nextTo"/>
        <c:txPr>
          <a:bodyPr rot="-5400000" vert="horz"/>
          <a:lstStyle/>
          <a:p>
            <a:pPr>
              <a:defRPr/>
            </a:pPr>
            <a:endParaRPr lang="en-US"/>
          </a:p>
        </c:txPr>
        <c:crossAx val="118083968"/>
        <c:crosses val="autoZero"/>
        <c:auto val="1"/>
        <c:lblAlgn val="ctr"/>
        <c:lblOffset val="100"/>
        <c:noMultiLvlLbl val="0"/>
      </c:catAx>
      <c:valAx>
        <c:axId val="118083968"/>
        <c:scaling>
          <c:orientation val="minMax"/>
          <c:max val="0.25"/>
          <c:min val="0"/>
        </c:scaling>
        <c:delete val="0"/>
        <c:axPos val="l"/>
        <c:majorGridlines/>
        <c:numFmt formatCode="0%" sourceLinked="1"/>
        <c:majorTickMark val="out"/>
        <c:minorTickMark val="none"/>
        <c:tickLblPos val="nextTo"/>
        <c:crossAx val="97153024"/>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26</xdr:row>
          <xdr:rowOff>53340</xdr:rowOff>
        </xdr:from>
        <xdr:to>
          <xdr:col>4</xdr:col>
          <xdr:colOff>15240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131134</xdr:colOff>
      <xdr:row>0</xdr:row>
      <xdr:rowOff>105794</xdr:rowOff>
    </xdr:from>
    <xdr:to>
      <xdr:col>13</xdr:col>
      <xdr:colOff>1264920</xdr:colOff>
      <xdr:row>11</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350520</xdr:colOff>
      <xdr:row>3</xdr:row>
      <xdr:rowOff>198120</xdr:rowOff>
    </xdr:from>
    <xdr:to>
      <xdr:col>6</xdr:col>
      <xdr:colOff>449580</xdr:colOff>
      <xdr:row>5</xdr:row>
      <xdr:rowOff>182880</xdr:rowOff>
    </xdr:to>
    <xdr:sp macro="" textlink="">
      <xdr:nvSpPr>
        <xdr:cNvPr id="4" name="TextBox 3"/>
        <xdr:cNvSpPr txBox="1"/>
      </xdr:nvSpPr>
      <xdr:spPr>
        <a:xfrm>
          <a:off x="5684520" y="1257300"/>
          <a:ext cx="2827020" cy="533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Costs are linked</a:t>
          </a:r>
          <a:r>
            <a:rPr lang="en-US" sz="1100" baseline="0"/>
            <a:t> to table in lower right corner</a:t>
          </a:r>
          <a:endParaRPr lang="en-US" sz="1100"/>
        </a:p>
      </xdr:txBody>
    </xdr:sp>
    <xdr:clientData/>
  </xdr:twoCellAnchor>
  <xdr:twoCellAnchor>
    <xdr:from>
      <xdr:col>4</xdr:col>
      <xdr:colOff>845820</xdr:colOff>
      <xdr:row>6</xdr:row>
      <xdr:rowOff>30480</xdr:rowOff>
    </xdr:from>
    <xdr:to>
      <xdr:col>7</xdr:col>
      <xdr:colOff>220980</xdr:colOff>
      <xdr:row>10</xdr:row>
      <xdr:rowOff>15240</xdr:rowOff>
    </xdr:to>
    <xdr:sp macro="" textlink="">
      <xdr:nvSpPr>
        <xdr:cNvPr id="5" name="Right Arrow 4"/>
        <xdr:cNvSpPr/>
      </xdr:nvSpPr>
      <xdr:spPr>
        <a:xfrm rot="2625632">
          <a:off x="7155180" y="1905000"/>
          <a:ext cx="1638300" cy="830580"/>
        </a:xfrm>
        <a:prstGeom prst="rightArrow">
          <a:avLst/>
        </a:prstGeom>
        <a:solidFill>
          <a:srgbClr val="FF0000"/>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bsigrin/AppData/Local/Temp/1/scp10866/home/bsigrin/dwind/runs/results_20160804_230228/BAU/scenario_inputs_mai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eferenc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Main - Incentives"/>
      <sheetName val="Solar - Cost"/>
      <sheetName val="Solar - Performance"/>
      <sheetName val="Solar - Finance"/>
      <sheetName val="Solar - Leasing"/>
      <sheetName val="Solar - Diffusion Parameters"/>
      <sheetName val="Wind - Cost"/>
      <sheetName val="Wind - Performance"/>
      <sheetName val="Wind - Siting"/>
      <sheetName val="Wind - Finance"/>
      <sheetName val="Wind - Leasing"/>
      <sheetName val="Wind - Diffusion Parameters"/>
    </sheetNames>
    <sheetDataSet>
      <sheetData sheetId="0"/>
      <sheetData sheetId="1"/>
      <sheetData sheetId="2"/>
      <sheetData sheetId="3"/>
      <sheetData sheetId="4"/>
      <sheetData sheetId="5"/>
      <sheetData sheetId="6"/>
      <sheetData sheetId="7"/>
      <sheetData sheetId="8"/>
      <sheetData sheetId="9">
        <row r="14">
          <cell r="D14">
            <v>2014</v>
          </cell>
          <cell r="E14">
            <v>2016</v>
          </cell>
          <cell r="F14">
            <v>2018</v>
          </cell>
          <cell r="G14">
            <v>2020</v>
          </cell>
          <cell r="H14">
            <v>2022</v>
          </cell>
          <cell r="I14">
            <v>2024</v>
          </cell>
          <cell r="J14">
            <v>2026</v>
          </cell>
          <cell r="K14">
            <v>2028</v>
          </cell>
          <cell r="L14">
            <v>2030</v>
          </cell>
          <cell r="M14">
            <v>2032</v>
          </cell>
          <cell r="N14">
            <v>2034</v>
          </cell>
          <cell r="O14">
            <v>2036</v>
          </cell>
          <cell r="P14">
            <v>2038</v>
          </cell>
          <cell r="Q14">
            <v>2040</v>
          </cell>
          <cell r="R14">
            <v>2042</v>
          </cell>
          <cell r="S14">
            <v>2044</v>
          </cell>
          <cell r="T14">
            <v>2046</v>
          </cell>
          <cell r="U14">
            <v>2048</v>
          </cell>
          <cell r="V14">
            <v>2050</v>
          </cell>
        </row>
        <row r="15">
          <cell r="D15">
            <v>11433</v>
          </cell>
          <cell r="E15">
            <v>11335.43364469072</v>
          </cell>
          <cell r="F15">
            <v>11268.408944643221</v>
          </cell>
          <cell r="G15">
            <v>11179.310739269977</v>
          </cell>
          <cell r="H15">
            <v>11175.398551638433</v>
          </cell>
          <cell r="I15">
            <v>11112.81050601097</v>
          </cell>
          <cell r="J15">
            <v>10987.514511426367</v>
          </cell>
          <cell r="K15">
            <v>10984.05096194635</v>
          </cell>
          <cell r="L15">
            <v>10926.22409951778</v>
          </cell>
          <cell r="M15">
            <v>10800.018397357988</v>
          </cell>
          <cell r="N15">
            <v>10766.171214527556</v>
          </cell>
          <cell r="O15">
            <v>10713.268452209912</v>
          </cell>
          <cell r="P15">
            <v>10597.166552214883</v>
          </cell>
          <cell r="Q15">
            <v>10526.083165489905</v>
          </cell>
          <cell r="R15">
            <v>10478.140447615928</v>
          </cell>
          <cell r="S15">
            <v>10371.882557272404</v>
          </cell>
          <cell r="T15">
            <v>10267.686577780918</v>
          </cell>
          <cell r="U15">
            <v>10224.641587218188</v>
          </cell>
          <cell r="V15">
            <v>10127.870151219353</v>
          </cell>
          <cell r="Z15">
            <v>4597.5663025921522</v>
          </cell>
          <cell r="AA15">
            <v>4547.9020372874111</v>
          </cell>
          <cell r="AB15">
            <v>4473.8042266591046</v>
          </cell>
          <cell r="AC15">
            <v>4392.843286037908</v>
          </cell>
          <cell r="AD15">
            <v>4348.8881596086449</v>
          </cell>
          <cell r="AE15">
            <v>4282.7554560600292</v>
          </cell>
          <cell r="AF15">
            <v>4193.3728497585926</v>
          </cell>
          <cell r="AG15">
            <v>4154.5826867292535</v>
          </cell>
          <cell r="AH15">
            <v>4095.6734054440431</v>
          </cell>
          <cell r="AI15">
            <v>4011.6275356467459</v>
          </cell>
          <cell r="AJ15">
            <v>3965.3053281774114</v>
          </cell>
          <cell r="AK15">
            <v>3912.9375437586918</v>
          </cell>
          <cell r="AL15">
            <v>3837.7817226530342</v>
          </cell>
          <cell r="AM15">
            <v>3781.3132163755458</v>
          </cell>
          <cell r="AN15">
            <v>3734.8611675034249</v>
          </cell>
          <cell r="AO15">
            <v>3667.7601688026798</v>
          </cell>
          <cell r="AP15">
            <v>3602.8072388172695</v>
          </cell>
          <cell r="AQ15">
            <v>3561.6977505990994</v>
          </cell>
          <cell r="AR15">
            <v>3501.8862464270787</v>
          </cell>
        </row>
        <row r="16">
          <cell r="B16" t="str">
            <v>2.5 kW</v>
          </cell>
          <cell r="X16" t="str">
            <v>250 kW</v>
          </cell>
        </row>
        <row r="22">
          <cell r="D22">
            <v>9424</v>
          </cell>
          <cell r="E22">
            <v>9343.395815958711</v>
          </cell>
          <cell r="F22">
            <v>9288.129892184199</v>
          </cell>
          <cell r="G22">
            <v>9214.5511357177547</v>
          </cell>
          <cell r="H22">
            <v>9211.6452183665715</v>
          </cell>
          <cell r="I22">
            <v>9160.0600742827919</v>
          </cell>
          <cell r="J22">
            <v>9056.4505615833186</v>
          </cell>
          <cell r="K22">
            <v>9053.9168477080675</v>
          </cell>
          <cell r="L22">
            <v>9006.2817219856752</v>
          </cell>
          <cell r="M22">
            <v>8901.9174889834194</v>
          </cell>
          <cell r="N22">
            <v>8874.17661449148</v>
          </cell>
          <cell r="O22">
            <v>8830.6266678178636</v>
          </cell>
          <cell r="P22">
            <v>8734.6448478426828</v>
          </cell>
          <cell r="Q22">
            <v>8676.011717592497</v>
          </cell>
          <cell r="R22">
            <v>8636.5767704489062</v>
          </cell>
          <cell r="S22">
            <v>8548.7618319502071</v>
          </cell>
          <cell r="T22">
            <v>8462.6575156613399</v>
          </cell>
          <cell r="U22">
            <v>8427.2858679121146</v>
          </cell>
          <cell r="V22">
            <v>8347.341172435099</v>
          </cell>
          <cell r="Z22">
            <v>4165.3840509958709</v>
          </cell>
          <cell r="AA22">
            <v>4120.2241293281986</v>
          </cell>
          <cell r="AB22">
            <v>4052.7611384924739</v>
          </cell>
          <cell r="AC22">
            <v>3979.0334463653985</v>
          </cell>
          <cell r="AD22">
            <v>3939.0848568046149</v>
          </cell>
          <cell r="AE22">
            <v>3878.8924577629487</v>
          </cell>
          <cell r="AF22">
            <v>3797.4774247408377</v>
          </cell>
          <cell r="AG22">
            <v>3762.2434410398855</v>
          </cell>
          <cell r="AH22">
            <v>3708.6446199762536</v>
          </cell>
          <cell r="AI22">
            <v>3632.1009882103776</v>
          </cell>
          <cell r="AJ22">
            <v>3589.9917145792301</v>
          </cell>
          <cell r="AK22">
            <v>3542.3640063911107</v>
          </cell>
          <cell r="AL22">
            <v>3473.9352580059021</v>
          </cell>
          <cell r="AM22">
            <v>3422.5643892553721</v>
          </cell>
          <cell r="AN22">
            <v>3380.3365957062651</v>
          </cell>
          <cell r="AO22">
            <v>3319.2603317376293</v>
          </cell>
          <cell r="AP22">
            <v>3260.1448362330616</v>
          </cell>
          <cell r="AQ22">
            <v>3222.7937602548864</v>
          </cell>
          <cell r="AR22">
            <v>3168.3713853768963</v>
          </cell>
        </row>
        <row r="23">
          <cell r="B23" t="str">
            <v>5 kW</v>
          </cell>
          <cell r="X23" t="str">
            <v>500 kW</v>
          </cell>
        </row>
        <row r="29">
          <cell r="D29">
            <v>8004</v>
          </cell>
          <cell r="E29">
            <v>7935.3850062028851</v>
          </cell>
          <cell r="F29">
            <v>7888.43041259644</v>
          </cell>
          <cell r="G29">
            <v>7825.8211023458489</v>
          </cell>
          <cell r="H29">
            <v>7823.6264362630209</v>
          </cell>
          <cell r="I29">
            <v>7779.8183554903517</v>
          </cell>
          <cell r="J29">
            <v>7691.5372670202878</v>
          </cell>
          <cell r="K29">
            <v>7689.6607789084874</v>
          </cell>
          <cell r="L29">
            <v>7649.2293695239614</v>
          </cell>
          <cell r="M29">
            <v>7560.3031087485333</v>
          </cell>
          <cell r="N29">
            <v>7536.8782909219262</v>
          </cell>
          <cell r="O29">
            <v>7499.9390949772896</v>
          </cell>
          <cell r="P29">
            <v>7418.1785361410739</v>
          </cell>
          <cell r="Q29">
            <v>7368.345487620214</v>
          </cell>
          <cell r="R29">
            <v>7334.9239971402121</v>
          </cell>
          <cell r="S29">
            <v>7260.144893195843</v>
          </cell>
          <cell r="T29">
            <v>7186.8281138645279</v>
          </cell>
          <cell r="U29">
            <v>7156.8801330118567</v>
          </cell>
          <cell r="V29">
            <v>7088.8289027120336</v>
          </cell>
          <cell r="Z29">
            <v>3913.2777375647074</v>
          </cell>
          <cell r="AA29">
            <v>3870.7453496853241</v>
          </cell>
          <cell r="AB29">
            <v>3807.1526703952713</v>
          </cell>
          <cell r="AC29">
            <v>3737.6443732231014</v>
          </cell>
          <cell r="AD29">
            <v>3700.0329301689308</v>
          </cell>
          <cell r="AE29">
            <v>3643.3057087563179</v>
          </cell>
          <cell r="AF29">
            <v>3566.5384268138123</v>
          </cell>
          <cell r="AG29">
            <v>3533.3788810544197</v>
          </cell>
          <cell r="AH29">
            <v>3482.8778284533769</v>
          </cell>
          <cell r="AI29">
            <v>3410.7105022058277</v>
          </cell>
          <cell r="AJ29">
            <v>3371.0587733136244</v>
          </cell>
          <cell r="AK29">
            <v>3326.1961095933552</v>
          </cell>
          <cell r="AL29">
            <v>3261.6914869617412</v>
          </cell>
          <cell r="AM29">
            <v>3213.2942401019363</v>
          </cell>
          <cell r="AN29">
            <v>3173.5305954912542</v>
          </cell>
          <cell r="AO29">
            <v>3115.9687601163491</v>
          </cell>
          <cell r="AP29">
            <v>3060.2584347256065</v>
          </cell>
          <cell r="AQ29">
            <v>3025.0997658874285</v>
          </cell>
          <cell r="AR29">
            <v>2973.8210497642895</v>
          </cell>
        </row>
        <row r="30">
          <cell r="B30" t="str">
            <v>10 kW</v>
          </cell>
          <cell r="X30" t="str">
            <v>750 kW</v>
          </cell>
        </row>
        <row r="36">
          <cell r="D36">
            <v>7000</v>
          </cell>
          <cell r="E36">
            <v>6939.8618702910171</v>
          </cell>
          <cell r="F36">
            <v>6898.7837382963635</v>
          </cell>
          <cell r="G36">
            <v>6843.9302900181065</v>
          </cell>
          <cell r="H36">
            <v>6842.2385086348741</v>
          </cell>
          <cell r="I36">
            <v>6803.9291402314675</v>
          </cell>
          <cell r="J36">
            <v>6726.4858953714966</v>
          </cell>
          <cell r="K36">
            <v>6725.0740936445563</v>
          </cell>
          <cell r="L36">
            <v>6689.7360160932831</v>
          </cell>
          <cell r="M36">
            <v>6611.7250539909064</v>
          </cell>
          <cell r="N36">
            <v>6591.3518705952856</v>
          </cell>
          <cell r="O36">
            <v>6559.0867547435319</v>
          </cell>
          <cell r="P36">
            <v>6487.3812284309251</v>
          </cell>
          <cell r="Q36">
            <v>6443.7702095271334</v>
          </cell>
          <cell r="R36">
            <v>6414.6004869980061</v>
          </cell>
          <cell r="S36">
            <v>6349.0382688934606</v>
          </cell>
          <cell r="T36">
            <v>6284.7628185095955</v>
          </cell>
          <cell r="U36">
            <v>6258.6495993218132</v>
          </cell>
          <cell r="V36">
            <v>6199.0075514430482</v>
          </cell>
          <cell r="Z36">
            <v>2368</v>
          </cell>
          <cell r="AA36">
            <v>2300.3958745607019</v>
          </cell>
          <cell r="AB36">
            <v>2245.18718825121</v>
          </cell>
          <cell r="AC36">
            <v>2201.0483001277739</v>
          </cell>
          <cell r="AD36">
            <v>2166.6949693777074</v>
          </cell>
          <cell r="AE36">
            <v>2140.8884164837227</v>
          </cell>
          <cell r="AF36">
            <v>2122.4393677044914</v>
          </cell>
          <cell r="AG36">
            <v>2110.2121597816354</v>
          </cell>
          <cell r="AH36">
            <v>2103.1287625812884</v>
          </cell>
          <cell r="AI36">
            <v>2100.1728760005726</v>
          </cell>
          <cell r="AJ36">
            <v>2100.3939629872903</v>
          </cell>
          <cell r="AK36">
            <v>2102.9113442296989</v>
          </cell>
          <cell r="AL36">
            <v>2106.9182306799439</v>
          </cell>
          <cell r="AM36">
            <v>2111.685812908152</v>
          </cell>
          <cell r="AN36">
            <v>2116.5673134737344</v>
          </cell>
          <cell r="AO36">
            <v>2121.0020446774897</v>
          </cell>
          <cell r="AP36">
            <v>2124.5194928958122</v>
          </cell>
          <cell r="AQ36">
            <v>2126.7433527568955</v>
          </cell>
          <cell r="AR36">
            <v>2127.3956235674104</v>
          </cell>
        </row>
        <row r="37">
          <cell r="B37" t="str">
            <v>20 kW</v>
          </cell>
          <cell r="X37" t="str">
            <v>1000 kW</v>
          </cell>
        </row>
        <row r="43">
          <cell r="D43">
            <v>6109</v>
          </cell>
          <cell r="E43">
            <v>5984.4231628475509</v>
          </cell>
          <cell r="F43">
            <v>5880.0293790036021</v>
          </cell>
          <cell r="G43">
            <v>5767.1696532239966</v>
          </cell>
          <cell r="H43">
            <v>5702.3698772334556</v>
          </cell>
          <cell r="I43">
            <v>5609.3112473085375</v>
          </cell>
          <cell r="J43">
            <v>5486.7125825568573</v>
          </cell>
          <cell r="K43">
            <v>5429.4361726400512</v>
          </cell>
          <cell r="L43">
            <v>5346.6046207293539</v>
          </cell>
          <cell r="M43">
            <v>5231.8774218388235</v>
          </cell>
          <cell r="N43">
            <v>5165.7489591324156</v>
          </cell>
          <cell r="O43">
            <v>5092.1353462542229</v>
          </cell>
          <cell r="P43">
            <v>4989.6923337481549</v>
          </cell>
          <cell r="Q43">
            <v>4911.3761486050371</v>
          </cell>
          <cell r="R43">
            <v>4846.0625441675984</v>
          </cell>
          <cell r="S43">
            <v>4754.700461952265</v>
          </cell>
          <cell r="T43">
            <v>4666.3336086622176</v>
          </cell>
          <cell r="U43">
            <v>4608.486010397487</v>
          </cell>
          <cell r="V43">
            <v>4527.1108192535758</v>
          </cell>
          <cell r="Z43">
            <v>2200</v>
          </cell>
          <cell r="AA43">
            <v>2136.6836339477763</v>
          </cell>
          <cell r="AB43">
            <v>2084.999058245357</v>
          </cell>
          <cell r="AC43">
            <v>2043.7023010273365</v>
          </cell>
          <cell r="AD43">
            <v>2011.5882400116079</v>
          </cell>
          <cell r="AE43">
            <v>1987.4944134665759</v>
          </cell>
          <cell r="AF43">
            <v>1970.3048155224362</v>
          </cell>
          <cell r="AG43">
            <v>1958.9537479985042</v>
          </cell>
          <cell r="AH43">
            <v>1952.4295952209338</v>
          </cell>
          <cell r="AI43">
            <v>1949.7786685301021</v>
          </cell>
          <cell r="AJ43">
            <v>1950.1089908370889</v>
          </cell>
          <cell r="AK43">
            <v>1952.5941390509229</v>
          </cell>
          <cell r="AL43">
            <v>1956.4770281693798</v>
          </cell>
          <cell r="AM43">
            <v>1961.0737486992609</v>
          </cell>
          <cell r="AN43">
            <v>1965.7773693722877</v>
          </cell>
          <cell r="AO43">
            <v>1970.0617449103042</v>
          </cell>
          <cell r="AP43">
            <v>1973.4853487349305</v>
          </cell>
          <cell r="AQ43">
            <v>1975.6950586093071</v>
          </cell>
          <cell r="AR43">
            <v>1976.4300006952387</v>
          </cell>
        </row>
        <row r="44">
          <cell r="B44" t="str">
            <v>50 kW</v>
          </cell>
          <cell r="X44" t="str">
            <v>1500 kW</v>
          </cell>
        </row>
        <row r="50">
          <cell r="D50">
            <v>5660</v>
          </cell>
          <cell r="E50">
            <v>5544.2096201384102</v>
          </cell>
          <cell r="F50">
            <v>5447.2012023963644</v>
          </cell>
          <cell r="G50">
            <v>5342.3145415405879</v>
          </cell>
          <cell r="H50">
            <v>5282.1515477439161</v>
          </cell>
          <cell r="I50">
            <v>5195.691406730487</v>
          </cell>
          <cell r="J50">
            <v>5081.7418761462186</v>
          </cell>
          <cell r="K50">
            <v>5028.5799824531114</v>
          </cell>
          <cell r="L50">
            <v>4951.6369639939712</v>
          </cell>
          <cell r="M50">
            <v>4845.0124684958064</v>
          </cell>
          <cell r="N50">
            <v>4783.6130243373018</v>
          </cell>
          <cell r="O50">
            <v>4715.24804306027</v>
          </cell>
          <cell r="P50">
            <v>4620.0549756922228</v>
          </cell>
          <cell r="Q50">
            <v>4547.3138709023497</v>
          </cell>
          <cell r="R50">
            <v>4486.6727182127643</v>
          </cell>
          <cell r="S50">
            <v>4401.7913519430949</v>
          </cell>
          <cell r="T50">
            <v>4319.6972882363343</v>
          </cell>
          <cell r="U50">
            <v>4266.0038576270863</v>
          </cell>
          <cell r="V50">
            <v>4190.4161005516471</v>
          </cell>
        </row>
        <row r="51">
          <cell r="B51" t="str">
            <v>100 kW</v>
          </cell>
        </row>
      </sheetData>
      <sheetData sheetId="10"/>
      <sheetData sheetId="11"/>
      <sheetData sheetId="12"/>
      <sheetData sheetId="13"/>
      <sheetData sheetId="14"/>
    </sheetDataSet>
  </externalBook>
</externalLink>
</file>

<file path=xl/tables/table1.xml><?xml version="1.0" encoding="utf-8"?>
<table xmlns="http://schemas.openxmlformats.org/spreadsheetml/2006/main" id="1" name="List1" displayName="List1" ref="E152:E154" totalsRowShown="0" headerRowDxfId="3" dataDxfId="2" headerRowCellStyle="Normal_NAV_TOY_MODEL" dataCellStyle="Normal_NAV_TOY_MODEL">
  <autoFilter ref="E152:E154"/>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tabSelected="1" workbookViewId="0">
      <selection activeCell="G26" sqref="G26"/>
    </sheetView>
  </sheetViews>
  <sheetFormatPr defaultColWidth="9.19921875" defaultRowHeight="15" x14ac:dyDescent="0.35"/>
  <cols>
    <col min="1" max="1" width="10.296875" style="6" customWidth="1"/>
    <col min="2" max="2" width="3.5" style="49" customWidth="1"/>
    <col min="3" max="3" width="35.69921875" style="6" customWidth="1"/>
    <col min="4" max="4" width="34.19921875" style="6" customWidth="1"/>
    <col min="5" max="5" width="8.1992187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17.69921875" style="50" customWidth="1"/>
    <col min="12" max="12" width="7.19921875" style="50" customWidth="1"/>
    <col min="13" max="13" width="4.296875" style="50" customWidth="1"/>
    <col min="14" max="14" width="3" style="50" customWidth="1"/>
    <col min="15" max="16" width="5" style="50" customWidth="1"/>
    <col min="17" max="17" width="2.19921875" style="50" customWidth="1"/>
    <col min="18" max="18" width="3.5" style="50" customWidth="1"/>
    <col min="19" max="29" width="9.19921875" style="50"/>
    <col min="30" max="45" width="9.19921875" style="49"/>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384"/>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384"/>
      <c r="C7" s="21" t="s">
        <v>1</v>
      </c>
      <c r="D7" s="424" t="s">
        <v>388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x14ac:dyDescent="0.35">
      <c r="A8" s="1"/>
      <c r="B8" s="384"/>
      <c r="C8" s="25" t="s">
        <v>312</v>
      </c>
      <c r="D8" s="425"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x14ac:dyDescent="0.35">
      <c r="A9" s="1"/>
      <c r="B9" s="384"/>
      <c r="C9" s="25" t="s">
        <v>5</v>
      </c>
      <c r="D9" s="425"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4" t="s">
        <v>6</v>
      </c>
      <c r="D10" s="425" t="b">
        <v>0</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25" t="s">
        <v>7</v>
      </c>
      <c r="D11" s="426"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24" t="s">
        <v>9</v>
      </c>
      <c r="D12" s="426">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24" t="s">
        <v>11</v>
      </c>
      <c r="D13" s="425" t="s">
        <v>75</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27" t="s">
        <v>13</v>
      </c>
      <c r="D14" s="426" t="s">
        <v>321</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27" t="s">
        <v>15</v>
      </c>
      <c r="D15" s="426"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x14ac:dyDescent="0.35">
      <c r="A16" s="1"/>
      <c r="B16" s="1"/>
      <c r="C16" s="27" t="s">
        <v>17</v>
      </c>
      <c r="D16" s="426"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05" customHeight="1" x14ac:dyDescent="0.35">
      <c r="A17" s="1"/>
      <c r="B17" s="1"/>
      <c r="C17" s="27" t="s">
        <v>18</v>
      </c>
      <c r="D17" s="426"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05" customHeight="1" x14ac:dyDescent="0.35">
      <c r="A18" s="1"/>
      <c r="B18" s="1"/>
      <c r="C18" s="27" t="s">
        <v>19</v>
      </c>
      <c r="D18" s="426" t="s">
        <v>363</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05" customHeight="1" x14ac:dyDescent="0.35">
      <c r="A19" s="1"/>
      <c r="B19" s="1"/>
      <c r="C19" s="27" t="s">
        <v>20</v>
      </c>
      <c r="D19" s="426" t="s">
        <v>363</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05" customHeight="1" x14ac:dyDescent="0.35">
      <c r="A20" s="1"/>
      <c r="B20" s="1"/>
      <c r="C20" s="28" t="s">
        <v>21</v>
      </c>
      <c r="D20" s="426" t="s">
        <v>363</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05" customHeight="1" x14ac:dyDescent="0.35">
      <c r="A21" s="1"/>
      <c r="B21" s="1"/>
      <c r="C21" s="28" t="s">
        <v>22</v>
      </c>
      <c r="D21" s="426" t="s">
        <v>23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05" customHeight="1" x14ac:dyDescent="0.35">
      <c r="A22" s="1"/>
      <c r="B22" s="1"/>
      <c r="C22" s="28" t="s">
        <v>24</v>
      </c>
      <c r="D22" s="426" t="s">
        <v>23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05" customHeight="1" x14ac:dyDescent="0.35">
      <c r="A23" s="1"/>
      <c r="B23" s="1"/>
      <c r="C23" s="28" t="s">
        <v>25</v>
      </c>
      <c r="D23" s="426" t="s">
        <v>23</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05" customHeight="1" x14ac:dyDescent="0.35">
      <c r="A24" s="1"/>
      <c r="B24" s="1"/>
      <c r="C24" s="27" t="s">
        <v>26</v>
      </c>
      <c r="D24" s="426" t="s">
        <v>27</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05" customHeight="1" thickBot="1" x14ac:dyDescent="0.4">
      <c r="A25" s="1"/>
      <c r="B25" s="1"/>
      <c r="C25" s="32" t="s">
        <v>28</v>
      </c>
      <c r="D25" s="427">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x14ac:dyDescent="0.35">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x14ac:dyDescent="0.35">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35">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35">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35">
      <c r="A30" s="1"/>
      <c r="B30" s="1"/>
      <c r="C30" s="210"/>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35">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35">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35">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35">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35" t="s">
        <v>29</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3" t="s">
        <v>30</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3" t="s">
        <v>31</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2"/>
      <c r="B148" s="1"/>
      <c r="C148" s="1"/>
      <c r="D148" s="1"/>
      <c r="E148" s="36" t="s">
        <v>32</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36" t="s">
        <v>33</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3" t="s">
        <v>34</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35"/>
      <c r="D151" s="2"/>
      <c r="E151" s="3"/>
      <c r="F151" s="3"/>
      <c r="G151" s="39"/>
      <c r="H151" s="35"/>
      <c r="I151" s="3" t="s">
        <v>35</v>
      </c>
      <c r="J151" s="35" t="s">
        <v>8</v>
      </c>
      <c r="K151" s="3" t="s">
        <v>36</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2"/>
      <c r="D152" s="2"/>
      <c r="E152" s="3" t="s">
        <v>37</v>
      </c>
      <c r="F152" s="3"/>
      <c r="G152" s="40" t="s">
        <v>38</v>
      </c>
      <c r="H152" s="3"/>
      <c r="I152" s="3" t="s">
        <v>39</v>
      </c>
      <c r="J152" s="35" t="s">
        <v>40</v>
      </c>
      <c r="K152" s="3" t="s">
        <v>41</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5"/>
      <c r="E153" s="3" t="s">
        <v>42</v>
      </c>
      <c r="F153" s="41"/>
      <c r="G153" s="40" t="s">
        <v>39</v>
      </c>
      <c r="H153" s="3"/>
      <c r="I153" s="3"/>
      <c r="J153" s="35" t="s">
        <v>43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5"/>
      <c r="E154" s="3" t="s">
        <v>44</v>
      </c>
      <c r="F154" s="41"/>
      <c r="G154" s="39"/>
      <c r="H154" s="3"/>
      <c r="I154" s="3"/>
      <c r="J154" s="35" t="s">
        <v>45</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1"/>
      <c r="B155" s="1"/>
      <c r="C155" s="1"/>
      <c r="D155" s="5"/>
      <c r="E155" s="42"/>
      <c r="F155" s="41"/>
      <c r="G155" s="39"/>
      <c r="H155" s="3"/>
      <c r="I155" s="35"/>
      <c r="J155" s="35" t="s">
        <v>46</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5"/>
      <c r="E156" s="41" t="s">
        <v>47</v>
      </c>
      <c r="F156" s="41"/>
      <c r="G156" s="39"/>
      <c r="H156" s="3"/>
      <c r="I156" s="35"/>
      <c r="J156" s="35" t="s">
        <v>48</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5"/>
      <c r="E157" s="41" t="s">
        <v>49</v>
      </c>
      <c r="F157" s="41"/>
      <c r="G157" s="40" t="s">
        <v>37</v>
      </c>
      <c r="H157" s="35"/>
      <c r="I157" s="35"/>
      <c r="J157" s="35" t="s">
        <v>50</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1"/>
      <c r="D158" s="5"/>
      <c r="E158" s="41" t="s">
        <v>51</v>
      </c>
      <c r="F158" s="41"/>
      <c r="G158" s="40" t="s">
        <v>42</v>
      </c>
      <c r="H158" s="35"/>
      <c r="I158" s="43"/>
      <c r="J158" s="35" t="s">
        <v>52</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1"/>
      <c r="D159" s="5"/>
      <c r="E159" s="41" t="s">
        <v>53</v>
      </c>
      <c r="F159" s="41"/>
      <c r="G159" s="44" t="s">
        <v>54</v>
      </c>
      <c r="H159" s="35"/>
      <c r="I159" s="43"/>
      <c r="J159" s="35" t="s">
        <v>55</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F160" s="41"/>
      <c r="G160" s="44" t="s">
        <v>44</v>
      </c>
      <c r="H160" s="35"/>
      <c r="I160" s="43"/>
      <c r="J160" s="35" t="s">
        <v>56</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41"/>
      <c r="F161" s="41"/>
      <c r="G161" s="3"/>
      <c r="H161" s="43"/>
      <c r="I161" s="43"/>
      <c r="J161" s="35" t="s">
        <v>57</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41" t="s">
        <v>58</v>
      </c>
      <c r="F162" s="41"/>
      <c r="G162" s="3"/>
      <c r="H162" s="43"/>
      <c r="I162" s="43"/>
      <c r="J162" s="35" t="s">
        <v>59</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41" t="s">
        <v>60</v>
      </c>
      <c r="F163" s="41"/>
      <c r="G163" s="3"/>
      <c r="H163" s="43"/>
      <c r="I163" s="43"/>
      <c r="J163" s="35" t="s">
        <v>61</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41"/>
      <c r="F164" s="3"/>
      <c r="G164" s="3"/>
      <c r="H164" s="43"/>
      <c r="I164" s="43"/>
      <c r="J164" s="35" t="s">
        <v>62</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41" t="s">
        <v>27</v>
      </c>
      <c r="F165" s="3"/>
      <c r="G165" s="3"/>
      <c r="H165" s="43"/>
      <c r="I165" s="43"/>
      <c r="J165" s="35" t="s">
        <v>63</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 t="s">
        <v>64</v>
      </c>
      <c r="F166" s="3"/>
      <c r="G166" s="3"/>
      <c r="H166" s="43"/>
      <c r="I166" s="43"/>
      <c r="J166" s="35" t="s">
        <v>65</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E167" s="3"/>
      <c r="F167" s="3"/>
      <c r="G167" s="3"/>
      <c r="H167" s="43"/>
      <c r="I167" s="43"/>
      <c r="J167" s="35" t="s">
        <v>66</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
      <c r="F168" s="3"/>
      <c r="G168" s="3"/>
      <c r="H168" s="43"/>
      <c r="I168" s="43"/>
      <c r="J168" s="35" t="s">
        <v>67</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 t="s">
        <v>68</v>
      </c>
      <c r="F169" s="3"/>
      <c r="G169" s="3"/>
      <c r="H169" s="43"/>
      <c r="I169" s="41"/>
      <c r="J169" s="35" t="s">
        <v>69</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6" t="s">
        <v>70</v>
      </c>
      <c r="F170" s="3"/>
      <c r="G170" s="3"/>
      <c r="H170" s="43"/>
      <c r="I170" s="41"/>
      <c r="J170" s="35" t="s">
        <v>71</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46" t="s">
        <v>72</v>
      </c>
      <c r="F171" s="3"/>
      <c r="G171" s="3"/>
      <c r="H171" s="35"/>
      <c r="I171" s="41"/>
      <c r="J171" s="35" t="s">
        <v>73</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
      <c r="F172" s="3"/>
      <c r="G172" s="3"/>
      <c r="H172" s="35"/>
      <c r="I172" s="41"/>
      <c r="J172" s="35" t="s">
        <v>74</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75</v>
      </c>
      <c r="F173" s="3"/>
      <c r="G173" s="3"/>
      <c r="H173" s="3"/>
      <c r="I173" s="41"/>
      <c r="J173" s="35" t="s">
        <v>76</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t="s">
        <v>12</v>
      </c>
      <c r="F174" s="3"/>
      <c r="G174" s="3"/>
      <c r="H174" s="3"/>
      <c r="I174" s="41"/>
      <c r="J174" s="35" t="s">
        <v>77</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t="s">
        <v>78</v>
      </c>
      <c r="F175" s="3"/>
      <c r="G175" s="3"/>
      <c r="H175" s="3"/>
      <c r="I175" s="41"/>
      <c r="J175" s="35" t="s">
        <v>79</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80</v>
      </c>
      <c r="F176" s="3"/>
      <c r="G176" s="3"/>
      <c r="H176" s="3"/>
      <c r="I176" s="3"/>
      <c r="J176" s="35" t="s">
        <v>81</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3"/>
      <c r="F177" s="3"/>
      <c r="G177" s="3"/>
      <c r="H177" s="3"/>
      <c r="I177" s="3"/>
      <c r="J177" s="35" t="s">
        <v>82</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
      <c r="F178" s="3"/>
      <c r="G178" s="3"/>
      <c r="H178" s="3"/>
      <c r="I178" s="3"/>
      <c r="J178" s="35" t="s">
        <v>84</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3"/>
      <c r="I179" s="3"/>
      <c r="J179" s="35" t="s">
        <v>85</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c r="F180" s="3"/>
      <c r="G180" s="3"/>
      <c r="H180" s="3"/>
      <c r="I180" s="3"/>
      <c r="J180" s="35" t="s">
        <v>86</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c r="F181" s="3"/>
      <c r="G181" s="3"/>
      <c r="H181" s="3"/>
      <c r="I181" s="3"/>
      <c r="J181" s="35" t="s">
        <v>87</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83</v>
      </c>
      <c r="F182" s="3"/>
      <c r="G182" s="3"/>
      <c r="H182" s="3"/>
      <c r="I182" s="3"/>
      <c r="J182" s="35" t="s">
        <v>88</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23</v>
      </c>
      <c r="F183" s="3"/>
      <c r="G183" s="3"/>
      <c r="H183" s="3"/>
      <c r="I183" s="3"/>
      <c r="J183" s="35" t="s">
        <v>89</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t="s">
        <v>317</v>
      </c>
      <c r="F184" s="3"/>
      <c r="G184" s="3"/>
      <c r="H184" s="3"/>
      <c r="I184" s="3"/>
      <c r="J184" s="35" t="s">
        <v>90</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t="s">
        <v>318</v>
      </c>
      <c r="F185" s="3"/>
      <c r="G185" s="3"/>
      <c r="H185" s="3"/>
      <c r="I185" s="3"/>
      <c r="J185" s="35" t="s">
        <v>91</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35" t="s">
        <v>92</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t="s">
        <v>93</v>
      </c>
      <c r="F187" s="3"/>
      <c r="G187" s="3"/>
      <c r="H187" s="3"/>
      <c r="I187" s="3"/>
      <c r="J187" s="35" t="s">
        <v>94</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t="s">
        <v>23</v>
      </c>
      <c r="F188" s="3"/>
      <c r="G188" s="3"/>
      <c r="H188" s="3"/>
      <c r="I188" s="3"/>
      <c r="J188" s="35" t="s">
        <v>95</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c r="F189" s="3"/>
      <c r="G189" s="3"/>
      <c r="H189" s="3"/>
      <c r="I189" s="3"/>
      <c r="J189" s="35" t="s">
        <v>96</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97</v>
      </c>
      <c r="F190" s="3"/>
      <c r="G190" s="3"/>
      <c r="H190" s="3"/>
      <c r="I190" s="3"/>
      <c r="J190" s="35" t="s">
        <v>98</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99</v>
      </c>
      <c r="F191" s="3"/>
      <c r="G191" s="3"/>
      <c r="H191" s="3"/>
      <c r="I191" s="3"/>
      <c r="J191" s="35" t="s">
        <v>100</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c r="F192" s="3"/>
      <c r="G192" s="3"/>
      <c r="H192" s="3"/>
      <c r="I192" s="3"/>
      <c r="J192" s="35" t="s">
        <v>101</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t="s">
        <v>102</v>
      </c>
      <c r="F193" s="3"/>
      <c r="G193" s="3"/>
      <c r="H193" s="3"/>
      <c r="I193" s="3"/>
      <c r="J193" s="35" t="s">
        <v>103</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104</v>
      </c>
      <c r="F194" s="3"/>
      <c r="G194" s="3"/>
      <c r="H194" s="3"/>
      <c r="I194" s="3"/>
      <c r="J194" s="35" t="s">
        <v>105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72</v>
      </c>
      <c r="F195" s="3"/>
      <c r="G195" s="3"/>
      <c r="H195" s="3"/>
      <c r="I195" s="3"/>
      <c r="J195" s="35" t="s">
        <v>106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35" t="s">
        <v>107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108</v>
      </c>
      <c r="F197" s="3"/>
      <c r="G197" s="3"/>
      <c r="H197" s="3"/>
      <c r="I197" s="3"/>
      <c r="J197" s="35" t="s">
        <v>109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110</v>
      </c>
      <c r="F198" s="3"/>
      <c r="G198" s="3"/>
      <c r="H198" s="3"/>
      <c r="I198" s="3"/>
      <c r="J198" s="35" t="s">
        <v>111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35" t="s">
        <v>112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113</v>
      </c>
      <c r="F200" s="3"/>
      <c r="G200" s="3"/>
      <c r="H200" s="3"/>
      <c r="I200" s="3"/>
      <c r="J200" s="35" t="s">
        <v>114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115</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116</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117</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2"/>
      <c r="E205" s="3" t="s">
        <v>118</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2"/>
      <c r="E208" s="35" t="s">
        <v>119</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2"/>
      <c r="E209" s="3" t="s">
        <v>39</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2"/>
      <c r="E210" s="36" t="s">
        <v>33</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t="s">
        <v>120</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t="s">
        <v>121</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3" t="s">
        <v>122</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123</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423"/>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3">
        <v>0.2</v>
      </c>
      <c r="F227" s="3"/>
      <c r="G227" s="3"/>
      <c r="H227" s="3"/>
      <c r="I227" s="3"/>
      <c r="J227" s="3" t="s">
        <v>128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3">
        <v>0.3</v>
      </c>
      <c r="F228" s="3"/>
      <c r="G228" s="3"/>
      <c r="H228" s="3"/>
      <c r="I228" s="3"/>
      <c r="J228" s="3" t="s">
        <v>129</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3">
        <v>0.5</v>
      </c>
      <c r="F230" s="3"/>
      <c r="G230" s="3"/>
      <c r="H230" s="3"/>
      <c r="I230" s="3"/>
      <c r="J230" s="3" t="s">
        <v>319</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v>0.6</v>
      </c>
      <c r="F231" s="3"/>
      <c r="G231" s="3"/>
      <c r="H231" s="3"/>
      <c r="I231" s="3"/>
      <c r="J231" s="3" t="s">
        <v>320</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0.7</v>
      </c>
      <c r="F232" s="3"/>
      <c r="G232" s="3"/>
      <c r="H232" s="3"/>
      <c r="I232" s="3"/>
      <c r="J232" s="3" t="s">
        <v>321</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0.8</v>
      </c>
      <c r="F233" s="3"/>
      <c r="G233" s="3"/>
      <c r="H233" s="3"/>
      <c r="I233" s="3"/>
      <c r="J233" s="3" t="s">
        <v>322</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0.9</v>
      </c>
      <c r="F234" s="3"/>
      <c r="G234" s="3"/>
      <c r="H234" s="3"/>
      <c r="I234" s="3"/>
      <c r="J234" s="3" t="s">
        <v>323</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1</v>
      </c>
      <c r="F235" s="3"/>
      <c r="G235" s="3"/>
      <c r="H235" s="3"/>
      <c r="I235" s="3"/>
      <c r="J235" s="3" t="s">
        <v>124</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c r="F236" s="3"/>
      <c r="G236" s="3"/>
      <c r="H236" s="3"/>
      <c r="I236" s="3"/>
      <c r="J236" s="3" t="s">
        <v>125</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c r="F238" s="3"/>
      <c r="G238" s="3"/>
      <c r="H238" s="3"/>
      <c r="I238" s="3"/>
      <c r="J238" s="3" t="s">
        <v>126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c r="F239" s="3"/>
      <c r="G239" s="3"/>
      <c r="H239" s="3"/>
      <c r="I239" s="3"/>
      <c r="J239" s="3" t="s">
        <v>127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c r="F242" s="3"/>
      <c r="G242" s="3"/>
      <c r="H242" s="3"/>
      <c r="I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3" t="s">
        <v>363</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56"/>
      <c r="J244" s="423" t="s">
        <v>362</v>
      </c>
      <c r="K244" s="611"/>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3"/>
      <c r="F245" s="3"/>
      <c r="G245" s="3"/>
      <c r="H245" s="3"/>
      <c r="I245" s="56"/>
      <c r="J245" s="423" t="s">
        <v>365</v>
      </c>
      <c r="K245" s="42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3"/>
      <c r="F246" s="3"/>
      <c r="G246" s="3"/>
      <c r="H246" s="3"/>
      <c r="I246" s="3"/>
      <c r="J246" s="3" t="s">
        <v>366</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3"/>
      <c r="F247" s="3"/>
      <c r="G247" s="3"/>
      <c r="H247" s="3"/>
      <c r="I247" s="3"/>
      <c r="J247" s="3" t="s">
        <v>364</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3"/>
      <c r="F248" s="3"/>
      <c r="G248" s="3"/>
      <c r="H248" s="3"/>
      <c r="I248" s="3"/>
      <c r="J248" s="3" t="s">
        <v>361</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49"/>
      <c r="C1244" s="49"/>
      <c r="D1244" s="49"/>
      <c r="E1244" s="49"/>
      <c r="G1244" s="5"/>
      <c r="H1244" s="5"/>
    </row>
    <row r="1245" spans="1:50" x14ac:dyDescent="0.35">
      <c r="A1245" s="49"/>
      <c r="E1245" s="49"/>
      <c r="G1245" s="5"/>
      <c r="H1245" s="5"/>
    </row>
    <row r="1246" spans="1:50" x14ac:dyDescent="0.35">
      <c r="A1246" s="49"/>
      <c r="E1246" s="49"/>
    </row>
    <row r="1247" spans="1:50" x14ac:dyDescent="0.35">
      <c r="A1247" s="49"/>
    </row>
    <row r="1248" spans="1:50" x14ac:dyDescent="0.35">
      <c r="A1248" s="49"/>
    </row>
    <row r="1249" spans="1:1" x14ac:dyDescent="0.35">
      <c r="A1249" s="49"/>
    </row>
    <row r="1250" spans="1:1" x14ac:dyDescent="0.35">
      <c r="A1250" s="49"/>
    </row>
    <row r="1251" spans="1:1" x14ac:dyDescent="0.35">
      <c r="A1251" s="49"/>
    </row>
    <row r="1252" spans="1:1" x14ac:dyDescent="0.35">
      <c r="A1252" s="49"/>
    </row>
    <row r="1253" spans="1:1" x14ac:dyDescent="0.35">
      <c r="A1253" s="49"/>
    </row>
    <row r="1254" spans="1:1" x14ac:dyDescent="0.35">
      <c r="A1254" s="49"/>
    </row>
    <row r="1255" spans="1:1" x14ac:dyDescent="0.35">
      <c r="A1255" s="49"/>
    </row>
    <row r="1256" spans="1:1" x14ac:dyDescent="0.35">
      <c r="A1256" s="49"/>
    </row>
    <row r="1257" spans="1:1" x14ac:dyDescent="0.35">
      <c r="A1257" s="49"/>
    </row>
    <row r="1258" spans="1:1" x14ac:dyDescent="0.35">
      <c r="A1258" s="49"/>
    </row>
    <row r="1259" spans="1:1" x14ac:dyDescent="0.35">
      <c r="A1259" s="49"/>
    </row>
    <row r="1260" spans="1:1" x14ac:dyDescent="0.35">
      <c r="A1260" s="49"/>
    </row>
    <row r="1261" spans="1:1" x14ac:dyDescent="0.35">
      <c r="A1261" s="49"/>
    </row>
    <row r="1262" spans="1:1" x14ac:dyDescent="0.35">
      <c r="A1262" s="49"/>
    </row>
    <row r="1263" spans="1:1" x14ac:dyDescent="0.35">
      <c r="A1263" s="49"/>
    </row>
    <row r="1264" spans="1:1" x14ac:dyDescent="0.35">
      <c r="A1264" s="49"/>
    </row>
    <row r="1265" spans="1:1" x14ac:dyDescent="0.35">
      <c r="A1265" s="49"/>
    </row>
    <row r="1266" spans="1:1" x14ac:dyDescent="0.35">
      <c r="A1266" s="49"/>
    </row>
    <row r="1267" spans="1:1" x14ac:dyDescent="0.35">
      <c r="A1267" s="49"/>
    </row>
    <row r="1268" spans="1:1" x14ac:dyDescent="0.35">
      <c r="A1268" s="49"/>
    </row>
    <row r="1269" spans="1:1" x14ac:dyDescent="0.35">
      <c r="A1269" s="49"/>
    </row>
    <row r="1270" spans="1:1" x14ac:dyDescent="0.35">
      <c r="A1270" s="49"/>
    </row>
    <row r="1271" spans="1:1" x14ac:dyDescent="0.35">
      <c r="A1271" s="49"/>
    </row>
    <row r="1272" spans="1:1" x14ac:dyDescent="0.35">
      <c r="A1272" s="49"/>
    </row>
    <row r="1273" spans="1:1" x14ac:dyDescent="0.35">
      <c r="A1273" s="49"/>
    </row>
    <row r="1274" spans="1:1" x14ac:dyDescent="0.35">
      <c r="A1274" s="49"/>
    </row>
    <row r="1275" spans="1:1" x14ac:dyDescent="0.35">
      <c r="A1275" s="49"/>
    </row>
    <row r="1276" spans="1:1" x14ac:dyDescent="0.35">
      <c r="A1276" s="49"/>
    </row>
    <row r="1277" spans="1:1" x14ac:dyDescent="0.35">
      <c r="A1277" s="49"/>
    </row>
    <row r="1278" spans="1:1" x14ac:dyDescent="0.35">
      <c r="A1278" s="49"/>
    </row>
    <row r="1279" spans="1:1" x14ac:dyDescent="0.35">
      <c r="A1279" s="49"/>
    </row>
    <row r="1280" spans="1:1" x14ac:dyDescent="0.35">
      <c r="A1280" s="49"/>
    </row>
    <row r="1281" spans="1:1" x14ac:dyDescent="0.35">
      <c r="A1281" s="49"/>
    </row>
    <row r="1282" spans="1:1" x14ac:dyDescent="0.35">
      <c r="A1282" s="49"/>
    </row>
    <row r="1283" spans="1:1" x14ac:dyDescent="0.35">
      <c r="A1283" s="49"/>
    </row>
    <row r="1284" spans="1:1" x14ac:dyDescent="0.35">
      <c r="A1284" s="49"/>
    </row>
    <row r="1285" spans="1:1" x14ac:dyDescent="0.35">
      <c r="A1285" s="49"/>
    </row>
    <row r="1286" spans="1:1" x14ac:dyDescent="0.35">
      <c r="A1286" s="49"/>
    </row>
    <row r="1287" spans="1:1" x14ac:dyDescent="0.35">
      <c r="A1287" s="49"/>
    </row>
    <row r="1288" spans="1:1" x14ac:dyDescent="0.35">
      <c r="A1288" s="49"/>
    </row>
    <row r="1289" spans="1:1" x14ac:dyDescent="0.35">
      <c r="A1289" s="49"/>
    </row>
    <row r="1290" spans="1:1" x14ac:dyDescent="0.35">
      <c r="A1290" s="49"/>
    </row>
    <row r="1291" spans="1:1" x14ac:dyDescent="0.35">
      <c r="A1291" s="49"/>
    </row>
    <row r="1292" spans="1:1" x14ac:dyDescent="0.35">
      <c r="A1292" s="49"/>
    </row>
    <row r="1293" spans="1:1" x14ac:dyDescent="0.35">
      <c r="A1293" s="49"/>
    </row>
    <row r="1294" spans="1:1" x14ac:dyDescent="0.35">
      <c r="A1294" s="49"/>
    </row>
    <row r="1295" spans="1:1" x14ac:dyDescent="0.35">
      <c r="A1295" s="49"/>
    </row>
    <row r="1296" spans="1:1" x14ac:dyDescent="0.35">
      <c r="A1296" s="49"/>
    </row>
    <row r="1297" spans="1:1" x14ac:dyDescent="0.35">
      <c r="A1297" s="49"/>
    </row>
    <row r="1298" spans="1:1" x14ac:dyDescent="0.35">
      <c r="A1298" s="49"/>
    </row>
    <row r="1299" spans="1:1" x14ac:dyDescent="0.35">
      <c r="A1299" s="49"/>
    </row>
    <row r="1300" spans="1:1" x14ac:dyDescent="0.35">
      <c r="A1300" s="49"/>
    </row>
    <row r="1301" spans="1:1" x14ac:dyDescent="0.35">
      <c r="A1301" s="49"/>
    </row>
    <row r="1302" spans="1:1" x14ac:dyDescent="0.35">
      <c r="A1302" s="49"/>
    </row>
    <row r="1303" spans="1:1" x14ac:dyDescent="0.35">
      <c r="A1303" s="49"/>
    </row>
    <row r="1304" spans="1:1" x14ac:dyDescent="0.35">
      <c r="A1304" s="49"/>
    </row>
    <row r="1305" spans="1:1" x14ac:dyDescent="0.35">
      <c r="A1305" s="49"/>
    </row>
    <row r="1306" spans="1:1" x14ac:dyDescent="0.35">
      <c r="A1306" s="49"/>
    </row>
    <row r="1307" spans="1:1" x14ac:dyDescent="0.35">
      <c r="A1307" s="49"/>
    </row>
    <row r="1308" spans="1:1" x14ac:dyDescent="0.35">
      <c r="A1308" s="49"/>
    </row>
    <row r="1309" spans="1:1" x14ac:dyDescent="0.35">
      <c r="A1309" s="49"/>
    </row>
    <row r="1310" spans="1:1" x14ac:dyDescent="0.35">
      <c r="A1310" s="49"/>
    </row>
    <row r="1311" spans="1:1" x14ac:dyDescent="0.35">
      <c r="A1311" s="49"/>
    </row>
    <row r="1312" spans="1:1" x14ac:dyDescent="0.35">
      <c r="A1312" s="49"/>
    </row>
    <row r="1313" spans="1:1" x14ac:dyDescent="0.35">
      <c r="A1313" s="49"/>
    </row>
    <row r="1314" spans="1:1" x14ac:dyDescent="0.35">
      <c r="A1314" s="49"/>
    </row>
    <row r="1315" spans="1:1" x14ac:dyDescent="0.35">
      <c r="A1315" s="49"/>
    </row>
    <row r="1316" spans="1:1" x14ac:dyDescent="0.35">
      <c r="A1316" s="49"/>
    </row>
    <row r="1317" spans="1:1" x14ac:dyDescent="0.35">
      <c r="A1317" s="49"/>
    </row>
    <row r="1318" spans="1:1" x14ac:dyDescent="0.35">
      <c r="A1318" s="49"/>
    </row>
    <row r="1319" spans="1:1" x14ac:dyDescent="0.35">
      <c r="A1319" s="49"/>
    </row>
    <row r="1320" spans="1:1" x14ac:dyDescent="0.35">
      <c r="A1320" s="49"/>
    </row>
    <row r="1321" spans="1:1" x14ac:dyDescent="0.35">
      <c r="A1321" s="49"/>
    </row>
    <row r="1322" spans="1:1" x14ac:dyDescent="0.35">
      <c r="A1322" s="49"/>
    </row>
    <row r="1323" spans="1:1" x14ac:dyDescent="0.35">
      <c r="A1323" s="49"/>
    </row>
    <row r="1324" spans="1:1" x14ac:dyDescent="0.35">
      <c r="A1324" s="49"/>
    </row>
    <row r="1325" spans="1:1" x14ac:dyDescent="0.35">
      <c r="A1325" s="49"/>
    </row>
    <row r="1326" spans="1:1" x14ac:dyDescent="0.35">
      <c r="A1326" s="49"/>
    </row>
    <row r="1327" spans="1:1" x14ac:dyDescent="0.35">
      <c r="A1327" s="49"/>
    </row>
    <row r="1328" spans="1:1" x14ac:dyDescent="0.35">
      <c r="A1328" s="49"/>
    </row>
    <row r="1329" spans="1:1" x14ac:dyDescent="0.35">
      <c r="A1329" s="49"/>
    </row>
    <row r="1330" spans="1:1" x14ac:dyDescent="0.35">
      <c r="A1330" s="49"/>
    </row>
    <row r="1331" spans="1:1" x14ac:dyDescent="0.35">
      <c r="A1331" s="49"/>
    </row>
    <row r="1332" spans="1:1" x14ac:dyDescent="0.35">
      <c r="A1332" s="49"/>
    </row>
    <row r="1333" spans="1:1" x14ac:dyDescent="0.35">
      <c r="A1333" s="49"/>
    </row>
    <row r="1334" spans="1:1" x14ac:dyDescent="0.35">
      <c r="A1334" s="49"/>
    </row>
    <row r="1335" spans="1:1" x14ac:dyDescent="0.35">
      <c r="A1335" s="49"/>
    </row>
    <row r="1336" spans="1:1" x14ac:dyDescent="0.35">
      <c r="A1336" s="49"/>
    </row>
    <row r="1337" spans="1:1" x14ac:dyDescent="0.35">
      <c r="A1337" s="49"/>
    </row>
    <row r="1338" spans="1:1" x14ac:dyDescent="0.35">
      <c r="A1338" s="49"/>
    </row>
    <row r="1339" spans="1:1" x14ac:dyDescent="0.35">
      <c r="A1339" s="49"/>
    </row>
    <row r="1340" spans="1:1" x14ac:dyDescent="0.35">
      <c r="A1340" s="49"/>
    </row>
    <row r="1341" spans="1:1" x14ac:dyDescent="0.35">
      <c r="A1341" s="49"/>
    </row>
    <row r="1342" spans="1:1" x14ac:dyDescent="0.35">
      <c r="A1342" s="49"/>
    </row>
    <row r="1343" spans="1:1" x14ac:dyDescent="0.35">
      <c r="A1343" s="49"/>
    </row>
    <row r="1344" spans="1:1" x14ac:dyDescent="0.35">
      <c r="A1344" s="49"/>
    </row>
    <row r="1345" spans="1:1" x14ac:dyDescent="0.35">
      <c r="A1345" s="49"/>
    </row>
    <row r="1346" spans="1:1" x14ac:dyDescent="0.35">
      <c r="A1346" s="49"/>
    </row>
    <row r="1347" spans="1:1" x14ac:dyDescent="0.35">
      <c r="A1347" s="49"/>
    </row>
    <row r="1348" spans="1:1" x14ac:dyDescent="0.35">
      <c r="A1348" s="49"/>
    </row>
    <row r="1349" spans="1:1" x14ac:dyDescent="0.35">
      <c r="A1349" s="49"/>
    </row>
    <row r="1350" spans="1:1" x14ac:dyDescent="0.35">
      <c r="A1350" s="49"/>
    </row>
    <row r="1351" spans="1:1" x14ac:dyDescent="0.35">
      <c r="A1351" s="49"/>
    </row>
    <row r="1352" spans="1:1" x14ac:dyDescent="0.35">
      <c r="A1352" s="49"/>
    </row>
    <row r="1353" spans="1:1" x14ac:dyDescent="0.35">
      <c r="A1353" s="49"/>
    </row>
    <row r="1354" spans="1:1" x14ac:dyDescent="0.35">
      <c r="A1354" s="49"/>
    </row>
    <row r="1355" spans="1:1" x14ac:dyDescent="0.35">
      <c r="A1355" s="49"/>
    </row>
    <row r="1356" spans="1:1" x14ac:dyDescent="0.35">
      <c r="A1356" s="49"/>
    </row>
    <row r="1357" spans="1:1" x14ac:dyDescent="0.35">
      <c r="A1357" s="49"/>
    </row>
    <row r="1358" spans="1:1" x14ac:dyDescent="0.35">
      <c r="A1358" s="49"/>
    </row>
    <row r="1359" spans="1:1" x14ac:dyDescent="0.35">
      <c r="A1359" s="49"/>
    </row>
    <row r="1360" spans="1:1" x14ac:dyDescent="0.35">
      <c r="A1360" s="49"/>
    </row>
    <row r="1361" spans="1:1" x14ac:dyDescent="0.35">
      <c r="A1361" s="49"/>
    </row>
    <row r="1362" spans="1:1" x14ac:dyDescent="0.35">
      <c r="A1362" s="49"/>
    </row>
    <row r="1363" spans="1:1" x14ac:dyDescent="0.35">
      <c r="A1363" s="49"/>
    </row>
    <row r="1364" spans="1:1" x14ac:dyDescent="0.35">
      <c r="A1364" s="49"/>
    </row>
    <row r="1365" spans="1:1" x14ac:dyDescent="0.35">
      <c r="A1365" s="49"/>
    </row>
    <row r="1366" spans="1:1" x14ac:dyDescent="0.35">
      <c r="A1366" s="49"/>
    </row>
    <row r="1367" spans="1:1" x14ac:dyDescent="0.35">
      <c r="A1367" s="49"/>
    </row>
    <row r="1368" spans="1:1" x14ac:dyDescent="0.35">
      <c r="A1368" s="49"/>
    </row>
    <row r="1369" spans="1:1" x14ac:dyDescent="0.35">
      <c r="A1369" s="49"/>
    </row>
    <row r="1370" spans="1:1" x14ac:dyDescent="0.35">
      <c r="A1370" s="49"/>
    </row>
    <row r="1371" spans="1:1" x14ac:dyDescent="0.35">
      <c r="A1371" s="49"/>
    </row>
    <row r="1372" spans="1:1" x14ac:dyDescent="0.35">
      <c r="A1372" s="49"/>
    </row>
    <row r="1373" spans="1:1" x14ac:dyDescent="0.35">
      <c r="A1373" s="49"/>
    </row>
    <row r="1374" spans="1:1" x14ac:dyDescent="0.35">
      <c r="A1374" s="49"/>
    </row>
    <row r="1375" spans="1:1" x14ac:dyDescent="0.35">
      <c r="A1375" s="49"/>
    </row>
    <row r="1376" spans="1:1" x14ac:dyDescent="0.35">
      <c r="A1376" s="49"/>
    </row>
    <row r="1377" spans="1:1" x14ac:dyDescent="0.35">
      <c r="A1377" s="49"/>
    </row>
    <row r="1378" spans="1:1" x14ac:dyDescent="0.35">
      <c r="A1378" s="49"/>
    </row>
    <row r="1379" spans="1:1" x14ac:dyDescent="0.35">
      <c r="A1379" s="49"/>
    </row>
    <row r="1380" spans="1:1" x14ac:dyDescent="0.35">
      <c r="A1380" s="49"/>
    </row>
    <row r="1381" spans="1:1" x14ac:dyDescent="0.35">
      <c r="A1381" s="49"/>
    </row>
    <row r="1382" spans="1:1" x14ac:dyDescent="0.35">
      <c r="A1382" s="49"/>
    </row>
    <row r="1383" spans="1:1" x14ac:dyDescent="0.35">
      <c r="A1383" s="49"/>
    </row>
    <row r="1384" spans="1:1" x14ac:dyDescent="0.35">
      <c r="A1384" s="49"/>
    </row>
    <row r="1385" spans="1:1" x14ac:dyDescent="0.35">
      <c r="A1385" s="49"/>
    </row>
    <row r="1386" spans="1:1" x14ac:dyDescent="0.35">
      <c r="A1386" s="49"/>
    </row>
    <row r="1387" spans="1:1" x14ac:dyDescent="0.35">
      <c r="A1387" s="49"/>
    </row>
    <row r="1388" spans="1:1" x14ac:dyDescent="0.35">
      <c r="A1388" s="49"/>
    </row>
    <row r="1389" spans="1:1" x14ac:dyDescent="0.35">
      <c r="A1389" s="49"/>
    </row>
    <row r="1390" spans="1:1" x14ac:dyDescent="0.35">
      <c r="A1390" s="49"/>
    </row>
    <row r="1391" spans="1:1" x14ac:dyDescent="0.35">
      <c r="A1391" s="49"/>
    </row>
    <row r="1392" spans="1:1" x14ac:dyDescent="0.35">
      <c r="A1392" s="49"/>
    </row>
    <row r="1393" spans="1:1" x14ac:dyDescent="0.35">
      <c r="A1393" s="49"/>
    </row>
    <row r="1394" spans="1:1" x14ac:dyDescent="0.35">
      <c r="A1394" s="49"/>
    </row>
    <row r="1395" spans="1:1" x14ac:dyDescent="0.35">
      <c r="A1395" s="49"/>
    </row>
    <row r="1396" spans="1:1" x14ac:dyDescent="0.35">
      <c r="A1396" s="49"/>
    </row>
    <row r="1397" spans="1:1" x14ac:dyDescent="0.35">
      <c r="A1397" s="49"/>
    </row>
    <row r="1398" spans="1:1" x14ac:dyDescent="0.35">
      <c r="A1398" s="49"/>
    </row>
    <row r="1399" spans="1:1" x14ac:dyDescent="0.35">
      <c r="A1399" s="49"/>
    </row>
    <row r="1400" spans="1:1" x14ac:dyDescent="0.35">
      <c r="A1400" s="49"/>
    </row>
    <row r="1401" spans="1:1" x14ac:dyDescent="0.35">
      <c r="A1401" s="49"/>
    </row>
    <row r="1402" spans="1:1" x14ac:dyDescent="0.35">
      <c r="A1402" s="49"/>
    </row>
    <row r="1403" spans="1:1" x14ac:dyDescent="0.35">
      <c r="A1403" s="49"/>
    </row>
    <row r="1404" spans="1:1" x14ac:dyDescent="0.35">
      <c r="A1404" s="49"/>
    </row>
    <row r="1405" spans="1:1" x14ac:dyDescent="0.35">
      <c r="A1405" s="49"/>
    </row>
    <row r="1406" spans="1:1" x14ac:dyDescent="0.35">
      <c r="A1406" s="49"/>
    </row>
    <row r="1407" spans="1:1" x14ac:dyDescent="0.35">
      <c r="A1407" s="49"/>
    </row>
    <row r="1408" spans="1:1" x14ac:dyDescent="0.35">
      <c r="A1408" s="49"/>
    </row>
    <row r="1409" spans="1:1" x14ac:dyDescent="0.35">
      <c r="A1409" s="49"/>
    </row>
    <row r="1410" spans="1:1" x14ac:dyDescent="0.35">
      <c r="A1410" s="49"/>
    </row>
    <row r="1411" spans="1:1" x14ac:dyDescent="0.35">
      <c r="A1411" s="49"/>
    </row>
    <row r="1412" spans="1:1" x14ac:dyDescent="0.35">
      <c r="A1412" s="49"/>
    </row>
    <row r="1413" spans="1:1" x14ac:dyDescent="0.35">
      <c r="A1413" s="49"/>
    </row>
    <row r="1414" spans="1:1" x14ac:dyDescent="0.35">
      <c r="A1414" s="49"/>
    </row>
    <row r="1415" spans="1:1" x14ac:dyDescent="0.35">
      <c r="A1415" s="49"/>
    </row>
    <row r="1416" spans="1:1" x14ac:dyDescent="0.35">
      <c r="A1416" s="49"/>
    </row>
    <row r="1417" spans="1:1" x14ac:dyDescent="0.35">
      <c r="A1417" s="49"/>
    </row>
    <row r="1418" spans="1:1" x14ac:dyDescent="0.35">
      <c r="A1418" s="49"/>
    </row>
    <row r="1419" spans="1:1" x14ac:dyDescent="0.35">
      <c r="A1419" s="49"/>
    </row>
    <row r="1420" spans="1:1" x14ac:dyDescent="0.35">
      <c r="A1420" s="49"/>
    </row>
    <row r="1421" spans="1:1" x14ac:dyDescent="0.35">
      <c r="A1421" s="49"/>
    </row>
    <row r="1422" spans="1:1" x14ac:dyDescent="0.35">
      <c r="A1422" s="49"/>
    </row>
    <row r="1423" spans="1:1" x14ac:dyDescent="0.35">
      <c r="A1423" s="49"/>
    </row>
    <row r="1424" spans="1:1" x14ac:dyDescent="0.35">
      <c r="A1424" s="49"/>
    </row>
    <row r="1425" spans="1:1" x14ac:dyDescent="0.35">
      <c r="A1425" s="49"/>
    </row>
    <row r="1426" spans="1:1" x14ac:dyDescent="0.35">
      <c r="A1426" s="49"/>
    </row>
    <row r="1427" spans="1:1" x14ac:dyDescent="0.35">
      <c r="A1427" s="49"/>
    </row>
    <row r="1428" spans="1:1" x14ac:dyDescent="0.35">
      <c r="A1428" s="49"/>
    </row>
    <row r="1429" spans="1:1" x14ac:dyDescent="0.35">
      <c r="A1429" s="49"/>
    </row>
    <row r="1430" spans="1:1" x14ac:dyDescent="0.35">
      <c r="A1430" s="49"/>
    </row>
    <row r="1431" spans="1:1" x14ac:dyDescent="0.35">
      <c r="A1431" s="49"/>
    </row>
    <row r="1432" spans="1:1" x14ac:dyDescent="0.35">
      <c r="A1432" s="49"/>
    </row>
    <row r="1433" spans="1:1" x14ac:dyDescent="0.35">
      <c r="A1433" s="49"/>
    </row>
    <row r="1434" spans="1:1" x14ac:dyDescent="0.35">
      <c r="A1434" s="49"/>
    </row>
    <row r="1435" spans="1:1" x14ac:dyDescent="0.35">
      <c r="A1435" s="49"/>
    </row>
    <row r="1436" spans="1:1" x14ac:dyDescent="0.35">
      <c r="A1436" s="49"/>
    </row>
    <row r="1437" spans="1:1" x14ac:dyDescent="0.35">
      <c r="A1437" s="49"/>
    </row>
    <row r="1438" spans="1:1" x14ac:dyDescent="0.35">
      <c r="A1438" s="49"/>
    </row>
    <row r="1439" spans="1:1" x14ac:dyDescent="0.35">
      <c r="A1439" s="49"/>
    </row>
    <row r="1440" spans="1:1" x14ac:dyDescent="0.35">
      <c r="A1440" s="49"/>
    </row>
    <row r="1441" spans="1:1" x14ac:dyDescent="0.35">
      <c r="A1441" s="49"/>
    </row>
    <row r="1442" spans="1:1" x14ac:dyDescent="0.35">
      <c r="A1442" s="49"/>
    </row>
    <row r="1443" spans="1:1" x14ac:dyDescent="0.35">
      <c r="A1443" s="49"/>
    </row>
    <row r="1444" spans="1:1" x14ac:dyDescent="0.35">
      <c r="A1444" s="49"/>
    </row>
    <row r="1445" spans="1:1" x14ac:dyDescent="0.35">
      <c r="A1445" s="49"/>
    </row>
    <row r="1446" spans="1:1" x14ac:dyDescent="0.35">
      <c r="A1446" s="49"/>
    </row>
    <row r="1447" spans="1:1" x14ac:dyDescent="0.35">
      <c r="A1447" s="49"/>
    </row>
    <row r="1448" spans="1:1" x14ac:dyDescent="0.35">
      <c r="A1448" s="49"/>
    </row>
    <row r="1449" spans="1:1" x14ac:dyDescent="0.35">
      <c r="A1449" s="49"/>
    </row>
    <row r="1450" spans="1:1" x14ac:dyDescent="0.35">
      <c r="A1450" s="49"/>
    </row>
    <row r="1451" spans="1:1" x14ac:dyDescent="0.35">
      <c r="A1451" s="49"/>
    </row>
    <row r="1452" spans="1:1" x14ac:dyDescent="0.35">
      <c r="A1452" s="49"/>
    </row>
    <row r="1453" spans="1:1" x14ac:dyDescent="0.35">
      <c r="A1453" s="49"/>
    </row>
    <row r="1454" spans="1:1" x14ac:dyDescent="0.35">
      <c r="A1454" s="49"/>
    </row>
    <row r="1455" spans="1:1" x14ac:dyDescent="0.35">
      <c r="A1455" s="49"/>
    </row>
    <row r="1456" spans="1:1" x14ac:dyDescent="0.35">
      <c r="A1456" s="49"/>
    </row>
    <row r="1457" spans="1:1" x14ac:dyDescent="0.35">
      <c r="A1457" s="49"/>
    </row>
    <row r="1458" spans="1:1" x14ac:dyDescent="0.35">
      <c r="A1458" s="49"/>
    </row>
    <row r="1459" spans="1:1" x14ac:dyDescent="0.35">
      <c r="A1459" s="49"/>
    </row>
    <row r="1460" spans="1:1" x14ac:dyDescent="0.35">
      <c r="A1460" s="49"/>
    </row>
    <row r="1461" spans="1:1" x14ac:dyDescent="0.35">
      <c r="A1461" s="49"/>
    </row>
    <row r="1462" spans="1:1" x14ac:dyDescent="0.35">
      <c r="A1462" s="49"/>
    </row>
    <row r="1463" spans="1:1" x14ac:dyDescent="0.35">
      <c r="A1463" s="49"/>
    </row>
    <row r="1464" spans="1:1" x14ac:dyDescent="0.35">
      <c r="A1464" s="49"/>
    </row>
    <row r="1465" spans="1:1" x14ac:dyDescent="0.35">
      <c r="A1465" s="49"/>
    </row>
    <row r="1466" spans="1:1" x14ac:dyDescent="0.35">
      <c r="A1466" s="49"/>
    </row>
    <row r="1467" spans="1:1" x14ac:dyDescent="0.35">
      <c r="A1467" s="49"/>
    </row>
    <row r="1468" spans="1:1" x14ac:dyDescent="0.35">
      <c r="A1468" s="49"/>
    </row>
    <row r="1469" spans="1:1" x14ac:dyDescent="0.35">
      <c r="A1469" s="49"/>
    </row>
    <row r="1470" spans="1:1" x14ac:dyDescent="0.35">
      <c r="A1470" s="49"/>
    </row>
    <row r="1471" spans="1:1" x14ac:dyDescent="0.35">
      <c r="A1471" s="49"/>
    </row>
    <row r="1472" spans="1:1" x14ac:dyDescent="0.35">
      <c r="A1472" s="49"/>
    </row>
    <row r="1473" spans="1:1" x14ac:dyDescent="0.35">
      <c r="A1473" s="49"/>
    </row>
    <row r="1474" spans="1:1" x14ac:dyDescent="0.35">
      <c r="A1474" s="49"/>
    </row>
    <row r="1475" spans="1:1" x14ac:dyDescent="0.35">
      <c r="A1475" s="49"/>
    </row>
    <row r="1476" spans="1:1" x14ac:dyDescent="0.35">
      <c r="A1476" s="49"/>
    </row>
    <row r="1477" spans="1:1" x14ac:dyDescent="0.35">
      <c r="A1477" s="49"/>
    </row>
    <row r="1478" spans="1:1" x14ac:dyDescent="0.35">
      <c r="A1478" s="49"/>
    </row>
    <row r="1479" spans="1:1" x14ac:dyDescent="0.35">
      <c r="A1479" s="49"/>
    </row>
    <row r="1480" spans="1:1" x14ac:dyDescent="0.35">
      <c r="A1480" s="49"/>
    </row>
    <row r="1481" spans="1:1" x14ac:dyDescent="0.35">
      <c r="A1481" s="49"/>
    </row>
    <row r="1482" spans="1:1" x14ac:dyDescent="0.35">
      <c r="A1482" s="49"/>
    </row>
    <row r="1483" spans="1:1" x14ac:dyDescent="0.35">
      <c r="A1483" s="49"/>
    </row>
    <row r="1484" spans="1:1" x14ac:dyDescent="0.35">
      <c r="A1484" s="49"/>
    </row>
    <row r="1485" spans="1:1" x14ac:dyDescent="0.35">
      <c r="A1485" s="49"/>
    </row>
    <row r="1486" spans="1:1" x14ac:dyDescent="0.35">
      <c r="A1486" s="49"/>
    </row>
    <row r="1487" spans="1:1" x14ac:dyDescent="0.35">
      <c r="A1487" s="49"/>
    </row>
    <row r="1488" spans="1:1" x14ac:dyDescent="0.35">
      <c r="A1488" s="49"/>
    </row>
    <row r="1489" spans="1:1" x14ac:dyDescent="0.35">
      <c r="A1489" s="49"/>
    </row>
    <row r="1490" spans="1:1" x14ac:dyDescent="0.35">
      <c r="A1490" s="49"/>
    </row>
    <row r="1491" spans="1:1" x14ac:dyDescent="0.35">
      <c r="A1491" s="49"/>
    </row>
    <row r="1492" spans="1:1" x14ac:dyDescent="0.35">
      <c r="A1492" s="49"/>
    </row>
    <row r="1493" spans="1:1" x14ac:dyDescent="0.35">
      <c r="A1493" s="49"/>
    </row>
    <row r="1494" spans="1:1" x14ac:dyDescent="0.35">
      <c r="A1494" s="49"/>
    </row>
    <row r="1495" spans="1:1" x14ac:dyDescent="0.35">
      <c r="A1495" s="49"/>
    </row>
    <row r="1496" spans="1:1" x14ac:dyDescent="0.35">
      <c r="A1496" s="49"/>
    </row>
    <row r="1497" spans="1:1" x14ac:dyDescent="0.35">
      <c r="A1497" s="49"/>
    </row>
    <row r="1498" spans="1:1" x14ac:dyDescent="0.35">
      <c r="A1498" s="49"/>
    </row>
    <row r="1499" spans="1:1" x14ac:dyDescent="0.35">
      <c r="A1499" s="49"/>
    </row>
    <row r="1500" spans="1:1" x14ac:dyDescent="0.35">
      <c r="A1500" s="49"/>
    </row>
    <row r="1501" spans="1:1" x14ac:dyDescent="0.35">
      <c r="A1501" s="49"/>
    </row>
    <row r="1502" spans="1:1" x14ac:dyDescent="0.35">
      <c r="A1502" s="49"/>
    </row>
    <row r="1503" spans="1:1" x14ac:dyDescent="0.35">
      <c r="A1503" s="49"/>
    </row>
    <row r="1504" spans="1:1" x14ac:dyDescent="0.35">
      <c r="A1504" s="49"/>
    </row>
    <row r="1505" spans="1:1" x14ac:dyDescent="0.35">
      <c r="A1505" s="49"/>
    </row>
    <row r="1506" spans="1:1" x14ac:dyDescent="0.35">
      <c r="A1506" s="49"/>
    </row>
    <row r="1507" spans="1:1" x14ac:dyDescent="0.35">
      <c r="A1507" s="49"/>
    </row>
    <row r="1508" spans="1:1" x14ac:dyDescent="0.35">
      <c r="A1508" s="49"/>
    </row>
    <row r="1509" spans="1:1" x14ac:dyDescent="0.35">
      <c r="A1509" s="49"/>
    </row>
    <row r="1510" spans="1:1" x14ac:dyDescent="0.35">
      <c r="A1510" s="49"/>
    </row>
    <row r="1511" spans="1:1" x14ac:dyDescent="0.35">
      <c r="A1511" s="49"/>
    </row>
    <row r="1512" spans="1:1" x14ac:dyDescent="0.35">
      <c r="A1512" s="49"/>
    </row>
    <row r="1513" spans="1:1" x14ac:dyDescent="0.35">
      <c r="A1513" s="49"/>
    </row>
    <row r="1514" spans="1:1" x14ac:dyDescent="0.35">
      <c r="A1514" s="49"/>
    </row>
    <row r="1515" spans="1:1" x14ac:dyDescent="0.35">
      <c r="A1515" s="49"/>
    </row>
    <row r="1516" spans="1:1" x14ac:dyDescent="0.35">
      <c r="A1516" s="49"/>
    </row>
    <row r="1517" spans="1:1" x14ac:dyDescent="0.35">
      <c r="A1517" s="49"/>
    </row>
    <row r="1518" spans="1:1" x14ac:dyDescent="0.35">
      <c r="A1518" s="49"/>
    </row>
    <row r="1519" spans="1:1" x14ac:dyDescent="0.35">
      <c r="A1519" s="49"/>
    </row>
    <row r="1520" spans="1:1" x14ac:dyDescent="0.35">
      <c r="A1520" s="49"/>
    </row>
    <row r="1521" spans="1:1" x14ac:dyDescent="0.35">
      <c r="A1521" s="49"/>
    </row>
    <row r="1522" spans="1:1" x14ac:dyDescent="0.35">
      <c r="A1522" s="49"/>
    </row>
    <row r="1523" spans="1:1" x14ac:dyDescent="0.35">
      <c r="A1523" s="49"/>
    </row>
    <row r="1524" spans="1:1" x14ac:dyDescent="0.35">
      <c r="A1524" s="49"/>
    </row>
    <row r="1525" spans="1:1" x14ac:dyDescent="0.35">
      <c r="A1525" s="49"/>
    </row>
    <row r="1526" spans="1:1" x14ac:dyDescent="0.35">
      <c r="A1526" s="49"/>
    </row>
    <row r="1527" spans="1:1" x14ac:dyDescent="0.35">
      <c r="A1527" s="49"/>
    </row>
    <row r="1528" spans="1:1" x14ac:dyDescent="0.35">
      <c r="A1528" s="49"/>
    </row>
    <row r="1529" spans="1:1" x14ac:dyDescent="0.35">
      <c r="A1529" s="49"/>
    </row>
    <row r="1530" spans="1:1" x14ac:dyDescent="0.35">
      <c r="A1530" s="49"/>
    </row>
    <row r="1531" spans="1:1" x14ac:dyDescent="0.35">
      <c r="A1531" s="49"/>
    </row>
    <row r="1532" spans="1:1" x14ac:dyDescent="0.35">
      <c r="A1532" s="49"/>
    </row>
    <row r="1533" spans="1:1" x14ac:dyDescent="0.35">
      <c r="A1533" s="49"/>
    </row>
    <row r="1534" spans="1:1" x14ac:dyDescent="0.35">
      <c r="A1534" s="49"/>
    </row>
    <row r="1535" spans="1:1" x14ac:dyDescent="0.35">
      <c r="A1535" s="49"/>
    </row>
    <row r="1536" spans="1:1" x14ac:dyDescent="0.35">
      <c r="A1536" s="49"/>
    </row>
    <row r="1537" spans="1:1" x14ac:dyDescent="0.35">
      <c r="A1537" s="49"/>
    </row>
    <row r="1538" spans="1:1" x14ac:dyDescent="0.35">
      <c r="A1538" s="49"/>
    </row>
    <row r="1539" spans="1:1" x14ac:dyDescent="0.35">
      <c r="A1539" s="49"/>
    </row>
    <row r="1540" spans="1:1" x14ac:dyDescent="0.35">
      <c r="A1540" s="49"/>
    </row>
    <row r="1541" spans="1:1" x14ac:dyDescent="0.35">
      <c r="A1541" s="49"/>
    </row>
    <row r="1542" spans="1:1" x14ac:dyDescent="0.35">
      <c r="A1542" s="49"/>
    </row>
    <row r="1543" spans="1:1" x14ac:dyDescent="0.35">
      <c r="A1543" s="49"/>
    </row>
    <row r="1544" spans="1:1" x14ac:dyDescent="0.35">
      <c r="A1544" s="49"/>
    </row>
    <row r="1545" spans="1:1" x14ac:dyDescent="0.35">
      <c r="A1545" s="49"/>
    </row>
    <row r="1546" spans="1:1" x14ac:dyDescent="0.35">
      <c r="A1546" s="49"/>
    </row>
    <row r="1547" spans="1:1" x14ac:dyDescent="0.35">
      <c r="A1547" s="49"/>
    </row>
    <row r="1548" spans="1:1" x14ac:dyDescent="0.35">
      <c r="A1548" s="49"/>
    </row>
    <row r="1549" spans="1:1" x14ac:dyDescent="0.35">
      <c r="A1549" s="49"/>
    </row>
    <row r="1550" spans="1:1" x14ac:dyDescent="0.35">
      <c r="A1550" s="49"/>
    </row>
    <row r="1551" spans="1:1" x14ac:dyDescent="0.35">
      <c r="A1551" s="49"/>
    </row>
    <row r="1552" spans="1:1" x14ac:dyDescent="0.35">
      <c r="A1552" s="49"/>
    </row>
    <row r="1553" spans="1:1" x14ac:dyDescent="0.35">
      <c r="A1553" s="49"/>
    </row>
    <row r="1554" spans="1:1" x14ac:dyDescent="0.35">
      <c r="A1554" s="49"/>
    </row>
    <row r="1555" spans="1:1" x14ac:dyDescent="0.35">
      <c r="A1555" s="49"/>
    </row>
    <row r="1556" spans="1:1" x14ac:dyDescent="0.35">
      <c r="A1556" s="49"/>
    </row>
    <row r="1557" spans="1:1" x14ac:dyDescent="0.35">
      <c r="A1557" s="49"/>
    </row>
    <row r="1558" spans="1:1" x14ac:dyDescent="0.35">
      <c r="A1558" s="49"/>
    </row>
    <row r="1559" spans="1:1" x14ac:dyDescent="0.35">
      <c r="A1559" s="49"/>
    </row>
    <row r="1560" spans="1:1" x14ac:dyDescent="0.35">
      <c r="A1560" s="49"/>
    </row>
    <row r="1561" spans="1:1" x14ac:dyDescent="0.35">
      <c r="A1561" s="49"/>
    </row>
    <row r="1562" spans="1:1" x14ac:dyDescent="0.35">
      <c r="A1562" s="49"/>
    </row>
    <row r="1563" spans="1:1" x14ac:dyDescent="0.35">
      <c r="A1563" s="49"/>
    </row>
    <row r="1564" spans="1:1" x14ac:dyDescent="0.35">
      <c r="A1564" s="49"/>
    </row>
    <row r="1565" spans="1:1" x14ac:dyDescent="0.35">
      <c r="A1565" s="49"/>
    </row>
    <row r="1566" spans="1:1" x14ac:dyDescent="0.35">
      <c r="A1566" s="49"/>
    </row>
    <row r="1567" spans="1:1" x14ac:dyDescent="0.35">
      <c r="A1567" s="49"/>
    </row>
    <row r="1568" spans="1:1" x14ac:dyDescent="0.35">
      <c r="A1568" s="49"/>
    </row>
    <row r="1569" spans="1:1" x14ac:dyDescent="0.35">
      <c r="A1569" s="49"/>
    </row>
    <row r="1570" spans="1:1" x14ac:dyDescent="0.35">
      <c r="A1570" s="49"/>
    </row>
    <row r="1571" spans="1:1" x14ac:dyDescent="0.35">
      <c r="A1571" s="49"/>
    </row>
    <row r="1572" spans="1:1" x14ac:dyDescent="0.35">
      <c r="A1572" s="49"/>
    </row>
    <row r="1573" spans="1:1" x14ac:dyDescent="0.35">
      <c r="A1573" s="49"/>
    </row>
    <row r="1574" spans="1:1" x14ac:dyDescent="0.35">
      <c r="A1574" s="49"/>
    </row>
    <row r="1575" spans="1:1" x14ac:dyDescent="0.35">
      <c r="A1575" s="49"/>
    </row>
    <row r="1576" spans="1:1" x14ac:dyDescent="0.35">
      <c r="A1576" s="49"/>
    </row>
    <row r="1577" spans="1:1" x14ac:dyDescent="0.35">
      <c r="A1577" s="49"/>
    </row>
    <row r="1578" spans="1:1" x14ac:dyDescent="0.35">
      <c r="A1578" s="49"/>
    </row>
    <row r="1579" spans="1:1" x14ac:dyDescent="0.35">
      <c r="A1579" s="49"/>
    </row>
    <row r="1580" spans="1:1" x14ac:dyDescent="0.35">
      <c r="A1580" s="49"/>
    </row>
    <row r="1581" spans="1:1" x14ac:dyDescent="0.35">
      <c r="A1581" s="49"/>
    </row>
    <row r="1582" spans="1:1" x14ac:dyDescent="0.35">
      <c r="A1582" s="49"/>
    </row>
    <row r="1583" spans="1:1" x14ac:dyDescent="0.35">
      <c r="A1583" s="49"/>
    </row>
    <row r="1584" spans="1:1" x14ac:dyDescent="0.35">
      <c r="A1584" s="49"/>
    </row>
    <row r="1585" spans="1:1" x14ac:dyDescent="0.35">
      <c r="A1585" s="49"/>
    </row>
    <row r="1586" spans="1:1" x14ac:dyDescent="0.35">
      <c r="A1586" s="49"/>
    </row>
    <row r="1587" spans="1:1" x14ac:dyDescent="0.35">
      <c r="A1587" s="49"/>
    </row>
    <row r="1588" spans="1:1" x14ac:dyDescent="0.35">
      <c r="A1588" s="49"/>
    </row>
    <row r="1589" spans="1:1" x14ac:dyDescent="0.35">
      <c r="A1589" s="49"/>
    </row>
    <row r="1590" spans="1:1" x14ac:dyDescent="0.35">
      <c r="A1590" s="49"/>
    </row>
    <row r="1591" spans="1:1" x14ac:dyDescent="0.35">
      <c r="A1591" s="49"/>
    </row>
    <row r="1592" spans="1:1" x14ac:dyDescent="0.35">
      <c r="A1592" s="49"/>
    </row>
    <row r="1593" spans="1:1" x14ac:dyDescent="0.35">
      <c r="A1593" s="49"/>
    </row>
    <row r="1594" spans="1:1" x14ac:dyDescent="0.35">
      <c r="A1594" s="49"/>
    </row>
    <row r="1595" spans="1:1" x14ac:dyDescent="0.35">
      <c r="A1595" s="49"/>
    </row>
    <row r="1596" spans="1:1" x14ac:dyDescent="0.35">
      <c r="A1596" s="49"/>
    </row>
    <row r="1597" spans="1:1" x14ac:dyDescent="0.35">
      <c r="A1597" s="49"/>
    </row>
    <row r="1598" spans="1:1" x14ac:dyDescent="0.35">
      <c r="A1598" s="49"/>
    </row>
    <row r="1599" spans="1:1" x14ac:dyDescent="0.35">
      <c r="A1599" s="49"/>
    </row>
    <row r="1600" spans="1:1" x14ac:dyDescent="0.35">
      <c r="A1600" s="49"/>
    </row>
    <row r="1601" spans="1:1" x14ac:dyDescent="0.35">
      <c r="A1601" s="49"/>
    </row>
    <row r="1602" spans="1:1" x14ac:dyDescent="0.35">
      <c r="A1602" s="49"/>
    </row>
    <row r="1603" spans="1:1" x14ac:dyDescent="0.35">
      <c r="A1603" s="49"/>
    </row>
    <row r="1604" spans="1:1" x14ac:dyDescent="0.35">
      <c r="A1604" s="49"/>
    </row>
    <row r="1605" spans="1:1" x14ac:dyDescent="0.35">
      <c r="A1605" s="49"/>
    </row>
    <row r="1606" spans="1:1" x14ac:dyDescent="0.35">
      <c r="A1606" s="49"/>
    </row>
    <row r="1607" spans="1:1" x14ac:dyDescent="0.35">
      <c r="A1607" s="49"/>
    </row>
    <row r="1608" spans="1:1" x14ac:dyDescent="0.35">
      <c r="A1608" s="49"/>
    </row>
    <row r="1609" spans="1:1" x14ac:dyDescent="0.35">
      <c r="A1609" s="49"/>
    </row>
    <row r="1610" spans="1:1" x14ac:dyDescent="0.35">
      <c r="A1610" s="49"/>
    </row>
    <row r="1611" spans="1:1" x14ac:dyDescent="0.35">
      <c r="A1611" s="49"/>
    </row>
    <row r="1612" spans="1:1" x14ac:dyDescent="0.35">
      <c r="A1612" s="49"/>
    </row>
    <row r="1613" spans="1:1" x14ac:dyDescent="0.35">
      <c r="A1613" s="49"/>
    </row>
    <row r="1614" spans="1:1" x14ac:dyDescent="0.35">
      <c r="A1614" s="49"/>
    </row>
    <row r="1615" spans="1:1" x14ac:dyDescent="0.35">
      <c r="A1615" s="49"/>
    </row>
    <row r="1616" spans="1:1" x14ac:dyDescent="0.35">
      <c r="A1616" s="49"/>
    </row>
    <row r="1617" spans="1:1" x14ac:dyDescent="0.35">
      <c r="A1617" s="49"/>
    </row>
    <row r="1618" spans="1:1" x14ac:dyDescent="0.35">
      <c r="A1618" s="49"/>
    </row>
    <row r="1619" spans="1:1" x14ac:dyDescent="0.35">
      <c r="A1619" s="49"/>
    </row>
    <row r="1620" spans="1:1" x14ac:dyDescent="0.35">
      <c r="A1620" s="49"/>
    </row>
    <row r="1621" spans="1:1" x14ac:dyDescent="0.35">
      <c r="A1621" s="49"/>
    </row>
    <row r="1622" spans="1:1" x14ac:dyDescent="0.35">
      <c r="A1622" s="49"/>
    </row>
    <row r="1623" spans="1:1" x14ac:dyDescent="0.35">
      <c r="A1623" s="49"/>
    </row>
    <row r="1624" spans="1:1" x14ac:dyDescent="0.35">
      <c r="A1624" s="49"/>
    </row>
    <row r="1625" spans="1:1" x14ac:dyDescent="0.35">
      <c r="A1625" s="49"/>
    </row>
    <row r="1626" spans="1:1" x14ac:dyDescent="0.35">
      <c r="A1626" s="49"/>
    </row>
    <row r="1627" spans="1:1" x14ac:dyDescent="0.35">
      <c r="A1627" s="49"/>
    </row>
    <row r="1628" spans="1:1" x14ac:dyDescent="0.35">
      <c r="A1628" s="49"/>
    </row>
    <row r="1629" spans="1:1" x14ac:dyDescent="0.35">
      <c r="A1629" s="49"/>
    </row>
    <row r="1630" spans="1:1" x14ac:dyDescent="0.35">
      <c r="A1630" s="49"/>
    </row>
    <row r="1631" spans="1:1" x14ac:dyDescent="0.35">
      <c r="A1631" s="49"/>
    </row>
    <row r="1632" spans="1:1" x14ac:dyDescent="0.35">
      <c r="A1632" s="49"/>
    </row>
    <row r="1633" spans="1:1" x14ac:dyDescent="0.35">
      <c r="A1633" s="49"/>
    </row>
    <row r="1634" spans="1:1" x14ac:dyDescent="0.35">
      <c r="A1634" s="49"/>
    </row>
    <row r="1635" spans="1:1" x14ac:dyDescent="0.35">
      <c r="A1635" s="49"/>
    </row>
    <row r="1636" spans="1:1" x14ac:dyDescent="0.35">
      <c r="A1636" s="49"/>
    </row>
    <row r="1637" spans="1:1" x14ac:dyDescent="0.35">
      <c r="A1637" s="49"/>
    </row>
    <row r="1638" spans="1:1" x14ac:dyDescent="0.35">
      <c r="A1638" s="49"/>
    </row>
    <row r="1639" spans="1:1" x14ac:dyDescent="0.35">
      <c r="A1639" s="49"/>
    </row>
    <row r="1640" spans="1:1" x14ac:dyDescent="0.35">
      <c r="A1640" s="49"/>
    </row>
    <row r="1641" spans="1:1" x14ac:dyDescent="0.35">
      <c r="A1641" s="49"/>
    </row>
    <row r="1642" spans="1:1" x14ac:dyDescent="0.35">
      <c r="A1642" s="49"/>
    </row>
    <row r="1643" spans="1:1" x14ac:dyDescent="0.35">
      <c r="A1643" s="49"/>
    </row>
    <row r="1644" spans="1:1" x14ac:dyDescent="0.35">
      <c r="A1644" s="49"/>
    </row>
    <row r="1645" spans="1:1" x14ac:dyDescent="0.35">
      <c r="A1645" s="49"/>
    </row>
    <row r="1646" spans="1:1" x14ac:dyDescent="0.35">
      <c r="A1646" s="49"/>
    </row>
    <row r="1647" spans="1:1" x14ac:dyDescent="0.35">
      <c r="A1647" s="49"/>
    </row>
    <row r="1648" spans="1:1" x14ac:dyDescent="0.35">
      <c r="A1648" s="49"/>
    </row>
    <row r="1649" spans="1:1" x14ac:dyDescent="0.35">
      <c r="A1649" s="49"/>
    </row>
    <row r="1650" spans="1:1" x14ac:dyDescent="0.35">
      <c r="A1650" s="49"/>
    </row>
    <row r="1651" spans="1:1" x14ac:dyDescent="0.35">
      <c r="A1651" s="49"/>
    </row>
    <row r="1652" spans="1:1" x14ac:dyDescent="0.35">
      <c r="A1652" s="49"/>
    </row>
    <row r="1653" spans="1:1" x14ac:dyDescent="0.35">
      <c r="A1653" s="49"/>
    </row>
    <row r="1654" spans="1:1" x14ac:dyDescent="0.35">
      <c r="A1654" s="49"/>
    </row>
    <row r="1655" spans="1:1" x14ac:dyDescent="0.35">
      <c r="A1655" s="49"/>
    </row>
    <row r="1656" spans="1:1" x14ac:dyDescent="0.35">
      <c r="A1656" s="49"/>
    </row>
    <row r="1657" spans="1:1" x14ac:dyDescent="0.35">
      <c r="A1657" s="49"/>
    </row>
    <row r="1658" spans="1:1" x14ac:dyDescent="0.35">
      <c r="A1658" s="49"/>
    </row>
    <row r="1659" spans="1:1" x14ac:dyDescent="0.35">
      <c r="A1659" s="49"/>
    </row>
    <row r="1660" spans="1:1" x14ac:dyDescent="0.35">
      <c r="A1660" s="49"/>
    </row>
    <row r="1661" spans="1:1" x14ac:dyDescent="0.35">
      <c r="A1661" s="49"/>
    </row>
    <row r="1662" spans="1:1" x14ac:dyDescent="0.35">
      <c r="A1662" s="49"/>
    </row>
    <row r="1663" spans="1:1" x14ac:dyDescent="0.35">
      <c r="A1663" s="49"/>
    </row>
    <row r="1664" spans="1:1" x14ac:dyDescent="0.35">
      <c r="A1664" s="49"/>
    </row>
    <row r="1665" spans="1:1" x14ac:dyDescent="0.35">
      <c r="A1665" s="49"/>
    </row>
    <row r="1666" spans="1:1" x14ac:dyDescent="0.35">
      <c r="A1666" s="49"/>
    </row>
    <row r="1667" spans="1:1" x14ac:dyDescent="0.35">
      <c r="A1667" s="49"/>
    </row>
    <row r="1668" spans="1:1" x14ac:dyDescent="0.35">
      <c r="A1668" s="49"/>
    </row>
    <row r="1669" spans="1:1" x14ac:dyDescent="0.35">
      <c r="A1669" s="49"/>
    </row>
    <row r="1670" spans="1:1" x14ac:dyDescent="0.35">
      <c r="A1670" s="49"/>
    </row>
    <row r="1671" spans="1:1" x14ac:dyDescent="0.35">
      <c r="A1671" s="49"/>
    </row>
    <row r="1672" spans="1:1" x14ac:dyDescent="0.35">
      <c r="A1672" s="49"/>
    </row>
    <row r="1673" spans="1:1" x14ac:dyDescent="0.35">
      <c r="A1673" s="49"/>
    </row>
    <row r="1674" spans="1:1" x14ac:dyDescent="0.35">
      <c r="A1674" s="49"/>
    </row>
    <row r="1675" spans="1:1" x14ac:dyDescent="0.35">
      <c r="A1675" s="49"/>
    </row>
    <row r="1676" spans="1:1" x14ac:dyDescent="0.35">
      <c r="A1676" s="49"/>
    </row>
    <row r="1677" spans="1:1" x14ac:dyDescent="0.35">
      <c r="A1677" s="49"/>
    </row>
    <row r="1678" spans="1:1" x14ac:dyDescent="0.35">
      <c r="A1678" s="49"/>
    </row>
    <row r="1679" spans="1:1" x14ac:dyDescent="0.35">
      <c r="A1679" s="49"/>
    </row>
    <row r="1680" spans="1:1" x14ac:dyDescent="0.35">
      <c r="A1680" s="49"/>
    </row>
    <row r="1681" spans="1:1" x14ac:dyDescent="0.35">
      <c r="A1681" s="49"/>
    </row>
    <row r="1682" spans="1:1" x14ac:dyDescent="0.35">
      <c r="A1682" s="49"/>
    </row>
    <row r="1683" spans="1:1" x14ac:dyDescent="0.35">
      <c r="A1683" s="49"/>
    </row>
    <row r="1684" spans="1:1" x14ac:dyDescent="0.35">
      <c r="A1684" s="49"/>
    </row>
    <row r="1685" spans="1:1" x14ac:dyDescent="0.35">
      <c r="A1685" s="49"/>
    </row>
    <row r="1686" spans="1:1" x14ac:dyDescent="0.35">
      <c r="A1686" s="49"/>
    </row>
    <row r="1687" spans="1:1" x14ac:dyDescent="0.35">
      <c r="A1687" s="49"/>
    </row>
    <row r="1688" spans="1:1" x14ac:dyDescent="0.35">
      <c r="A1688" s="49"/>
    </row>
    <row r="1689" spans="1:1" x14ac:dyDescent="0.35">
      <c r="A1689" s="49"/>
    </row>
    <row r="1690" spans="1:1" x14ac:dyDescent="0.35">
      <c r="A1690" s="49"/>
    </row>
    <row r="1691" spans="1:1" x14ac:dyDescent="0.35">
      <c r="A1691" s="49"/>
    </row>
    <row r="1692" spans="1:1" x14ac:dyDescent="0.35">
      <c r="A1692" s="49"/>
    </row>
    <row r="1693" spans="1:1" x14ac:dyDescent="0.35">
      <c r="A1693" s="49"/>
    </row>
    <row r="1694" spans="1:1" x14ac:dyDescent="0.35">
      <c r="A1694" s="49"/>
    </row>
    <row r="1695" spans="1:1" x14ac:dyDescent="0.35">
      <c r="A1695" s="49"/>
    </row>
    <row r="1696" spans="1:1" x14ac:dyDescent="0.35">
      <c r="A1696" s="49"/>
    </row>
    <row r="1697" spans="1:1" x14ac:dyDescent="0.35">
      <c r="A1697" s="49"/>
    </row>
    <row r="1698" spans="1:1" x14ac:dyDescent="0.35">
      <c r="A1698" s="49"/>
    </row>
    <row r="1699" spans="1:1" x14ac:dyDescent="0.35">
      <c r="A1699" s="49"/>
    </row>
    <row r="1700" spans="1:1" x14ac:dyDescent="0.35">
      <c r="A1700" s="49"/>
    </row>
    <row r="1701" spans="1:1" x14ac:dyDescent="0.35">
      <c r="A1701" s="49"/>
    </row>
    <row r="1702" spans="1:1" x14ac:dyDescent="0.35">
      <c r="A1702" s="49"/>
    </row>
    <row r="1703" spans="1:1" x14ac:dyDescent="0.35">
      <c r="A1703" s="49"/>
    </row>
    <row r="1704" spans="1:1" x14ac:dyDescent="0.35">
      <c r="A1704" s="49"/>
    </row>
    <row r="1705" spans="1:1" x14ac:dyDescent="0.35">
      <c r="A1705" s="49"/>
    </row>
    <row r="1706" spans="1:1" x14ac:dyDescent="0.35">
      <c r="A1706" s="49"/>
    </row>
    <row r="1707" spans="1:1" x14ac:dyDescent="0.35">
      <c r="A1707" s="49"/>
    </row>
    <row r="1708" spans="1:1" x14ac:dyDescent="0.35">
      <c r="A1708" s="49"/>
    </row>
    <row r="1709" spans="1:1" x14ac:dyDescent="0.35">
      <c r="A1709" s="49"/>
    </row>
    <row r="1710" spans="1:1" x14ac:dyDescent="0.35">
      <c r="A1710" s="49"/>
    </row>
    <row r="1711" spans="1:1" x14ac:dyDescent="0.35">
      <c r="A1711" s="49"/>
    </row>
    <row r="1712" spans="1:1" x14ac:dyDescent="0.35">
      <c r="A1712" s="49"/>
    </row>
    <row r="1713" spans="1:1" x14ac:dyDescent="0.35">
      <c r="A1713" s="49"/>
    </row>
    <row r="1714" spans="1:1" x14ac:dyDescent="0.35">
      <c r="A1714" s="49"/>
    </row>
    <row r="1715" spans="1:1" x14ac:dyDescent="0.35">
      <c r="A1715" s="49"/>
    </row>
    <row r="1716" spans="1:1" x14ac:dyDescent="0.35">
      <c r="A1716" s="49"/>
    </row>
    <row r="1717" spans="1:1" x14ac:dyDescent="0.35">
      <c r="A1717" s="49"/>
    </row>
    <row r="1718" spans="1:1" x14ac:dyDescent="0.35">
      <c r="A1718" s="49"/>
    </row>
    <row r="1719" spans="1:1" x14ac:dyDescent="0.35">
      <c r="A1719" s="49"/>
    </row>
    <row r="1720" spans="1:1" x14ac:dyDescent="0.35">
      <c r="A1720" s="49"/>
    </row>
    <row r="1721" spans="1:1" x14ac:dyDescent="0.35">
      <c r="A1721" s="49"/>
    </row>
    <row r="1722" spans="1:1" x14ac:dyDescent="0.35">
      <c r="A1722" s="49"/>
    </row>
    <row r="1723" spans="1:1" x14ac:dyDescent="0.35">
      <c r="A1723" s="49"/>
    </row>
    <row r="1724" spans="1:1" x14ac:dyDescent="0.35">
      <c r="A1724" s="49"/>
    </row>
    <row r="1725" spans="1:1" x14ac:dyDescent="0.35">
      <c r="A1725" s="49"/>
    </row>
    <row r="1726" spans="1:1" x14ac:dyDescent="0.35">
      <c r="A1726" s="49"/>
    </row>
    <row r="1727" spans="1:1" x14ac:dyDescent="0.35">
      <c r="A1727" s="49"/>
    </row>
    <row r="1728" spans="1:1" x14ac:dyDescent="0.35">
      <c r="A1728" s="49"/>
    </row>
    <row r="1729" spans="1:1" x14ac:dyDescent="0.35">
      <c r="A1729" s="49"/>
    </row>
    <row r="1730" spans="1:1" x14ac:dyDescent="0.35">
      <c r="A1730" s="49"/>
    </row>
    <row r="1731" spans="1:1" x14ac:dyDescent="0.35">
      <c r="A1731" s="49"/>
    </row>
    <row r="1732" spans="1:1" x14ac:dyDescent="0.35">
      <c r="A1732" s="49"/>
    </row>
    <row r="1733" spans="1:1" x14ac:dyDescent="0.35">
      <c r="A1733" s="49"/>
    </row>
    <row r="1734" spans="1:1" x14ac:dyDescent="0.35">
      <c r="A1734" s="49"/>
    </row>
    <row r="1735" spans="1:1" x14ac:dyDescent="0.35">
      <c r="A1735" s="49"/>
    </row>
    <row r="1736" spans="1:1" x14ac:dyDescent="0.35">
      <c r="A1736" s="49"/>
    </row>
    <row r="1737" spans="1:1" x14ac:dyDescent="0.35">
      <c r="A1737" s="49"/>
    </row>
    <row r="1738" spans="1:1" x14ac:dyDescent="0.35">
      <c r="A1738" s="49"/>
    </row>
    <row r="1739" spans="1:1" x14ac:dyDescent="0.35">
      <c r="A1739" s="49"/>
    </row>
    <row r="1740" spans="1:1" x14ac:dyDescent="0.35">
      <c r="A1740" s="49"/>
    </row>
    <row r="1741" spans="1:1" x14ac:dyDescent="0.35">
      <c r="A1741" s="49"/>
    </row>
    <row r="1742" spans="1:1" x14ac:dyDescent="0.35">
      <c r="A1742" s="49"/>
    </row>
    <row r="1743" spans="1:1" x14ac:dyDescent="0.35">
      <c r="A1743" s="49"/>
    </row>
    <row r="1744" spans="1:1" x14ac:dyDescent="0.35">
      <c r="A1744" s="49"/>
    </row>
    <row r="1745" spans="1:1" x14ac:dyDescent="0.35">
      <c r="A1745" s="49"/>
    </row>
    <row r="1746" spans="1:1" x14ac:dyDescent="0.35">
      <c r="A1746" s="49"/>
    </row>
    <row r="1747" spans="1:1" x14ac:dyDescent="0.35">
      <c r="A1747" s="49"/>
    </row>
    <row r="1748" spans="1:1" x14ac:dyDescent="0.35">
      <c r="A1748" s="49"/>
    </row>
    <row r="1749" spans="1:1" x14ac:dyDescent="0.35">
      <c r="A1749" s="49"/>
    </row>
    <row r="1750" spans="1:1" x14ac:dyDescent="0.35">
      <c r="A1750" s="49"/>
    </row>
    <row r="1751" spans="1:1" x14ac:dyDescent="0.35">
      <c r="A1751" s="49"/>
    </row>
    <row r="1752" spans="1:1" x14ac:dyDescent="0.35">
      <c r="A1752" s="49"/>
    </row>
    <row r="1753" spans="1:1" x14ac:dyDescent="0.35">
      <c r="A1753" s="49"/>
    </row>
    <row r="1754" spans="1:1" x14ac:dyDescent="0.35">
      <c r="A1754" s="49"/>
    </row>
    <row r="1755" spans="1:1" x14ac:dyDescent="0.35">
      <c r="A1755" s="49"/>
    </row>
    <row r="1756" spans="1:1" x14ac:dyDescent="0.35">
      <c r="A1756" s="49"/>
    </row>
    <row r="1757" spans="1:1" x14ac:dyDescent="0.35">
      <c r="A1757" s="49"/>
    </row>
    <row r="1758" spans="1:1" x14ac:dyDescent="0.35">
      <c r="A1758" s="49"/>
    </row>
    <row r="1759" spans="1:1" x14ac:dyDescent="0.35">
      <c r="A1759" s="49"/>
    </row>
    <row r="1760" spans="1:1" x14ac:dyDescent="0.35">
      <c r="A1760" s="49"/>
    </row>
    <row r="1761" spans="1:1" x14ac:dyDescent="0.35">
      <c r="A1761" s="49"/>
    </row>
    <row r="1762" spans="1:1" x14ac:dyDescent="0.35">
      <c r="A1762" s="49"/>
    </row>
    <row r="1763" spans="1:1" x14ac:dyDescent="0.35">
      <c r="A1763" s="49"/>
    </row>
    <row r="1764" spans="1:1" x14ac:dyDescent="0.35">
      <c r="A1764" s="49"/>
    </row>
    <row r="1765" spans="1:1" x14ac:dyDescent="0.35">
      <c r="A1765" s="49"/>
    </row>
    <row r="1766" spans="1:1" x14ac:dyDescent="0.35">
      <c r="A1766" s="49"/>
    </row>
    <row r="1767" spans="1:1" x14ac:dyDescent="0.35">
      <c r="A1767" s="49"/>
    </row>
    <row r="1768" spans="1:1" x14ac:dyDescent="0.35">
      <c r="A1768" s="49"/>
    </row>
    <row r="1769" spans="1:1" x14ac:dyDescent="0.35">
      <c r="A1769" s="49"/>
    </row>
    <row r="1770" spans="1:1" x14ac:dyDescent="0.35">
      <c r="A1770" s="49"/>
    </row>
    <row r="1771" spans="1:1" x14ac:dyDescent="0.35">
      <c r="A1771" s="49"/>
    </row>
    <row r="1772" spans="1:1" x14ac:dyDescent="0.35">
      <c r="A1772" s="49"/>
    </row>
    <row r="1773" spans="1:1" x14ac:dyDescent="0.35">
      <c r="A1773" s="49"/>
    </row>
    <row r="1774" spans="1:1" x14ac:dyDescent="0.35">
      <c r="A1774" s="49"/>
    </row>
    <row r="1775" spans="1:1" x14ac:dyDescent="0.35">
      <c r="A1775" s="49"/>
    </row>
    <row r="1776" spans="1:1" x14ac:dyDescent="0.35">
      <c r="A1776" s="49"/>
    </row>
    <row r="1777" spans="1:1" x14ac:dyDescent="0.35">
      <c r="A1777" s="49"/>
    </row>
    <row r="1778" spans="1:1" x14ac:dyDescent="0.35">
      <c r="A1778" s="49"/>
    </row>
    <row r="1779" spans="1:1" x14ac:dyDescent="0.35">
      <c r="A1779" s="49"/>
    </row>
    <row r="1780" spans="1:1" x14ac:dyDescent="0.35">
      <c r="A1780" s="49"/>
    </row>
    <row r="1781" spans="1:1" x14ac:dyDescent="0.35">
      <c r="A1781" s="49"/>
    </row>
    <row r="1782" spans="1:1" x14ac:dyDescent="0.35">
      <c r="A1782" s="49"/>
    </row>
    <row r="1783" spans="1:1" x14ac:dyDescent="0.35">
      <c r="A1783" s="49"/>
    </row>
    <row r="1784" spans="1:1" x14ac:dyDescent="0.35">
      <c r="A1784" s="49"/>
    </row>
    <row r="1785" spans="1:1" x14ac:dyDescent="0.35">
      <c r="A1785" s="49"/>
    </row>
    <row r="1786" spans="1:1" x14ac:dyDescent="0.35">
      <c r="A1786" s="49"/>
    </row>
    <row r="1787" spans="1:1" x14ac:dyDescent="0.35">
      <c r="A1787" s="49"/>
    </row>
    <row r="1788" spans="1:1" x14ac:dyDescent="0.35">
      <c r="A1788" s="49"/>
    </row>
    <row r="1789" spans="1:1" x14ac:dyDescent="0.35">
      <c r="A1789" s="49"/>
    </row>
    <row r="1790" spans="1:1" x14ac:dyDescent="0.35">
      <c r="A1790" s="49"/>
    </row>
    <row r="1791" spans="1:1" x14ac:dyDescent="0.35">
      <c r="A1791" s="49"/>
    </row>
    <row r="1792" spans="1:1" x14ac:dyDescent="0.35">
      <c r="A1792" s="49"/>
    </row>
    <row r="1793" spans="1:1" x14ac:dyDescent="0.35">
      <c r="A1793" s="49"/>
    </row>
    <row r="1794" spans="1:1" x14ac:dyDescent="0.35">
      <c r="A1794" s="49"/>
    </row>
    <row r="1795" spans="1:1" x14ac:dyDescent="0.35">
      <c r="A1795" s="49"/>
    </row>
    <row r="1796" spans="1:1" x14ac:dyDescent="0.35">
      <c r="A1796" s="49"/>
    </row>
    <row r="1797" spans="1:1" x14ac:dyDescent="0.35">
      <c r="A1797" s="49"/>
    </row>
    <row r="1798" spans="1:1" x14ac:dyDescent="0.35">
      <c r="A1798" s="49"/>
    </row>
    <row r="1799" spans="1:1" x14ac:dyDescent="0.35">
      <c r="A1799" s="49"/>
    </row>
    <row r="1800" spans="1:1" x14ac:dyDescent="0.35">
      <c r="A1800" s="49"/>
    </row>
    <row r="1801" spans="1:1" x14ac:dyDescent="0.35">
      <c r="A1801" s="49"/>
    </row>
    <row r="1802" spans="1:1" x14ac:dyDescent="0.35">
      <c r="A1802" s="49"/>
    </row>
    <row r="1803" spans="1:1" x14ac:dyDescent="0.35">
      <c r="A1803" s="49"/>
    </row>
    <row r="1804" spans="1:1" x14ac:dyDescent="0.35">
      <c r="A1804" s="49"/>
    </row>
    <row r="1805" spans="1:1" x14ac:dyDescent="0.35">
      <c r="A1805" s="49"/>
    </row>
    <row r="1806" spans="1:1" x14ac:dyDescent="0.35">
      <c r="A1806" s="49"/>
    </row>
    <row r="1807" spans="1:1" x14ac:dyDescent="0.35">
      <c r="A1807" s="49"/>
    </row>
    <row r="1808" spans="1:1" x14ac:dyDescent="0.35">
      <c r="A1808" s="49"/>
    </row>
    <row r="1809" spans="1:1" x14ac:dyDescent="0.35">
      <c r="A1809" s="49"/>
    </row>
    <row r="1810" spans="1:1" x14ac:dyDescent="0.35">
      <c r="A1810" s="49"/>
    </row>
    <row r="1811" spans="1:1" x14ac:dyDescent="0.35">
      <c r="A1811" s="49"/>
    </row>
    <row r="1812" spans="1:1" x14ac:dyDescent="0.35">
      <c r="A1812" s="49"/>
    </row>
    <row r="1813" spans="1:1" x14ac:dyDescent="0.35">
      <c r="A1813" s="49"/>
    </row>
    <row r="1814" spans="1:1" x14ac:dyDescent="0.35">
      <c r="A1814" s="49"/>
    </row>
    <row r="1815" spans="1:1" x14ac:dyDescent="0.35">
      <c r="A1815" s="49"/>
    </row>
    <row r="1816" spans="1:1" x14ac:dyDescent="0.35">
      <c r="A1816" s="49"/>
    </row>
    <row r="1817" spans="1:1" x14ac:dyDescent="0.35">
      <c r="A1817" s="49"/>
    </row>
    <row r="1818" spans="1:1" x14ac:dyDescent="0.35">
      <c r="A1818" s="49"/>
    </row>
    <row r="1819" spans="1:1" x14ac:dyDescent="0.35">
      <c r="A1819" s="49"/>
    </row>
    <row r="1820" spans="1:1" x14ac:dyDescent="0.35">
      <c r="A1820" s="49"/>
    </row>
    <row r="1821" spans="1:1" x14ac:dyDescent="0.35">
      <c r="A1821" s="49"/>
    </row>
    <row r="1822" spans="1:1" x14ac:dyDescent="0.35">
      <c r="A1822" s="49"/>
    </row>
    <row r="1823" spans="1:1" x14ac:dyDescent="0.35">
      <c r="A1823" s="49"/>
    </row>
    <row r="1824" spans="1:1" x14ac:dyDescent="0.35">
      <c r="A1824" s="49"/>
    </row>
    <row r="1825" spans="1:1" x14ac:dyDescent="0.35">
      <c r="A1825" s="49"/>
    </row>
    <row r="1826" spans="1:1" x14ac:dyDescent="0.35">
      <c r="A1826" s="49"/>
    </row>
    <row r="1827" spans="1:1" x14ac:dyDescent="0.35">
      <c r="A1827" s="49"/>
    </row>
    <row r="1828" spans="1:1" x14ac:dyDescent="0.35">
      <c r="A1828" s="49"/>
    </row>
    <row r="1829" spans="1:1" x14ac:dyDescent="0.35">
      <c r="A1829" s="49"/>
    </row>
    <row r="1830" spans="1:1" x14ac:dyDescent="0.35">
      <c r="A1830" s="49"/>
    </row>
    <row r="1831" spans="1:1" x14ac:dyDescent="0.35">
      <c r="A1831" s="49"/>
    </row>
    <row r="1832" spans="1:1" x14ac:dyDescent="0.35">
      <c r="A1832" s="49"/>
    </row>
    <row r="1833" spans="1:1" x14ac:dyDescent="0.35">
      <c r="A1833" s="49"/>
    </row>
    <row r="1834" spans="1:1" x14ac:dyDescent="0.35">
      <c r="A1834" s="49"/>
    </row>
    <row r="1835" spans="1:1" x14ac:dyDescent="0.35">
      <c r="A1835" s="49"/>
    </row>
    <row r="1836" spans="1:1" x14ac:dyDescent="0.35">
      <c r="A1836" s="49"/>
    </row>
    <row r="1837" spans="1:1" x14ac:dyDescent="0.35">
      <c r="A1837" s="49"/>
    </row>
    <row r="1838" spans="1:1" x14ac:dyDescent="0.35">
      <c r="A1838" s="49"/>
    </row>
    <row r="1839" spans="1:1" x14ac:dyDescent="0.35">
      <c r="A1839" s="49"/>
    </row>
    <row r="1840" spans="1:1" x14ac:dyDescent="0.35">
      <c r="A1840" s="49"/>
    </row>
    <row r="1841" spans="1:1" x14ac:dyDescent="0.35">
      <c r="A1841" s="49"/>
    </row>
    <row r="1842" spans="1:1" x14ac:dyDescent="0.35">
      <c r="A1842" s="49"/>
    </row>
    <row r="1843" spans="1:1" x14ac:dyDescent="0.35">
      <c r="A1843" s="49"/>
    </row>
    <row r="1844" spans="1:1" x14ac:dyDescent="0.35">
      <c r="A1844" s="49"/>
    </row>
    <row r="1845" spans="1:1" x14ac:dyDescent="0.35">
      <c r="A1845" s="49"/>
    </row>
    <row r="1846" spans="1:1" x14ac:dyDescent="0.35">
      <c r="A1846" s="49"/>
    </row>
    <row r="1847" spans="1:1" x14ac:dyDescent="0.35">
      <c r="A1847" s="49"/>
    </row>
    <row r="1848" spans="1:1" x14ac:dyDescent="0.35">
      <c r="A1848" s="49"/>
    </row>
    <row r="1849" spans="1:1" x14ac:dyDescent="0.35">
      <c r="A1849" s="49"/>
    </row>
    <row r="1850" spans="1:1" x14ac:dyDescent="0.35">
      <c r="A1850" s="49"/>
    </row>
    <row r="1851" spans="1:1" x14ac:dyDescent="0.35">
      <c r="A1851" s="49"/>
    </row>
    <row r="1852" spans="1:1" x14ac:dyDescent="0.35">
      <c r="A1852" s="49"/>
    </row>
    <row r="1853" spans="1:1" x14ac:dyDescent="0.35">
      <c r="A1853" s="49"/>
    </row>
    <row r="1854" spans="1:1" x14ac:dyDescent="0.35">
      <c r="A1854" s="49"/>
    </row>
    <row r="1855" spans="1:1" x14ac:dyDescent="0.35">
      <c r="A1855" s="49"/>
    </row>
    <row r="1856" spans="1:1" x14ac:dyDescent="0.35">
      <c r="A1856" s="49"/>
    </row>
    <row r="1857" spans="1:1" x14ac:dyDescent="0.35">
      <c r="A1857" s="49"/>
    </row>
    <row r="1858" spans="1:1" x14ac:dyDescent="0.35">
      <c r="A1858" s="49"/>
    </row>
    <row r="1859" spans="1:1" x14ac:dyDescent="0.35">
      <c r="A1859" s="49"/>
    </row>
    <row r="1860" spans="1:1" x14ac:dyDescent="0.35">
      <c r="A1860" s="49"/>
    </row>
    <row r="1861" spans="1:1" x14ac:dyDescent="0.35">
      <c r="A1861" s="49"/>
    </row>
    <row r="1862" spans="1:1" x14ac:dyDescent="0.35">
      <c r="A1862" s="49"/>
    </row>
    <row r="1863" spans="1:1" x14ac:dyDescent="0.35">
      <c r="A1863" s="49"/>
    </row>
    <row r="1864" spans="1:1" x14ac:dyDescent="0.35">
      <c r="A1864" s="49"/>
    </row>
    <row r="1865" spans="1:1" x14ac:dyDescent="0.35">
      <c r="A1865" s="49"/>
    </row>
    <row r="1866" spans="1:1" x14ac:dyDescent="0.35">
      <c r="A1866" s="49"/>
    </row>
    <row r="1867" spans="1:1" x14ac:dyDescent="0.35">
      <c r="A1867" s="49"/>
    </row>
    <row r="1868" spans="1:1" x14ac:dyDescent="0.35">
      <c r="A1868" s="49"/>
    </row>
    <row r="1869" spans="1:1" x14ac:dyDescent="0.35">
      <c r="A1869" s="49"/>
    </row>
    <row r="1870" spans="1:1" x14ac:dyDescent="0.35">
      <c r="A1870" s="49"/>
    </row>
    <row r="1871" spans="1:1" x14ac:dyDescent="0.35">
      <c r="A1871" s="49"/>
    </row>
    <row r="1872" spans="1:1" x14ac:dyDescent="0.35">
      <c r="A1872" s="49"/>
    </row>
    <row r="1873" spans="1:1" x14ac:dyDescent="0.35">
      <c r="A1873" s="49"/>
    </row>
    <row r="1874" spans="1:1" x14ac:dyDescent="0.35">
      <c r="A1874" s="49"/>
    </row>
    <row r="1875" spans="1:1" x14ac:dyDescent="0.35">
      <c r="A1875" s="49"/>
    </row>
    <row r="1876" spans="1:1" x14ac:dyDescent="0.35">
      <c r="A1876" s="49"/>
    </row>
    <row r="1877" spans="1:1" x14ac:dyDescent="0.35">
      <c r="A1877" s="49"/>
    </row>
    <row r="1878" spans="1:1" x14ac:dyDescent="0.35">
      <c r="A1878" s="49"/>
    </row>
    <row r="1879" spans="1:1" x14ac:dyDescent="0.35">
      <c r="A1879" s="49"/>
    </row>
    <row r="1880" spans="1:1" x14ac:dyDescent="0.35">
      <c r="A1880" s="49"/>
    </row>
    <row r="1881" spans="1:1" x14ac:dyDescent="0.35">
      <c r="A1881" s="49"/>
    </row>
    <row r="1882" spans="1:1" x14ac:dyDescent="0.35">
      <c r="A1882" s="49"/>
    </row>
    <row r="1883" spans="1:1" x14ac:dyDescent="0.35">
      <c r="A1883" s="49"/>
    </row>
    <row r="1884" spans="1:1" x14ac:dyDescent="0.35">
      <c r="A1884" s="49"/>
    </row>
    <row r="1885" spans="1:1" x14ac:dyDescent="0.35">
      <c r="A1885" s="49"/>
    </row>
    <row r="1886" spans="1:1" x14ac:dyDescent="0.35">
      <c r="A1886" s="49"/>
    </row>
    <row r="1887" spans="1:1" x14ac:dyDescent="0.35">
      <c r="A1887" s="49"/>
    </row>
    <row r="1888" spans="1:1" x14ac:dyDescent="0.35">
      <c r="A1888" s="49"/>
    </row>
    <row r="1889" spans="1:1" x14ac:dyDescent="0.35">
      <c r="A1889" s="49"/>
    </row>
    <row r="1890" spans="1:1" x14ac:dyDescent="0.35">
      <c r="A1890" s="49"/>
    </row>
    <row r="1891" spans="1:1" x14ac:dyDescent="0.35">
      <c r="A1891" s="49"/>
    </row>
    <row r="1892" spans="1:1" x14ac:dyDescent="0.35">
      <c r="A1892" s="49"/>
    </row>
    <row r="1893" spans="1:1" x14ac:dyDescent="0.35">
      <c r="A1893" s="49"/>
    </row>
    <row r="1894" spans="1:1" x14ac:dyDescent="0.35">
      <c r="A1894" s="49"/>
    </row>
    <row r="1895" spans="1:1" x14ac:dyDescent="0.35">
      <c r="A1895" s="49"/>
    </row>
    <row r="1896" spans="1:1" x14ac:dyDescent="0.35">
      <c r="A1896" s="49"/>
    </row>
    <row r="1897" spans="1:1" x14ac:dyDescent="0.35">
      <c r="A1897" s="49"/>
    </row>
    <row r="1898" spans="1:1" x14ac:dyDescent="0.35">
      <c r="A1898" s="49"/>
    </row>
    <row r="1899" spans="1:1" x14ac:dyDescent="0.35">
      <c r="A1899" s="49"/>
    </row>
    <row r="1900" spans="1:1" x14ac:dyDescent="0.35">
      <c r="A1900" s="49"/>
    </row>
    <row r="1901" spans="1:1" x14ac:dyDescent="0.35">
      <c r="A1901" s="49"/>
    </row>
    <row r="1902" spans="1:1" x14ac:dyDescent="0.35">
      <c r="A1902" s="49"/>
    </row>
    <row r="1903" spans="1:1" x14ac:dyDescent="0.35">
      <c r="A1903" s="49"/>
    </row>
    <row r="1904" spans="1:1" x14ac:dyDescent="0.35">
      <c r="A1904" s="49"/>
    </row>
    <row r="1905" spans="1:1" x14ac:dyDescent="0.35">
      <c r="A1905" s="49"/>
    </row>
    <row r="1906" spans="1:1" x14ac:dyDescent="0.35">
      <c r="A1906" s="49"/>
    </row>
    <row r="1907" spans="1:1" x14ac:dyDescent="0.35">
      <c r="A1907" s="49"/>
    </row>
    <row r="1908" spans="1:1" x14ac:dyDescent="0.35">
      <c r="A1908" s="49"/>
    </row>
    <row r="1909" spans="1:1" x14ac:dyDescent="0.35">
      <c r="A1909" s="49"/>
    </row>
    <row r="1910" spans="1:1" x14ac:dyDescent="0.35">
      <c r="A1910" s="49"/>
    </row>
    <row r="1911" spans="1:1" x14ac:dyDescent="0.35">
      <c r="A1911" s="49"/>
    </row>
    <row r="1912" spans="1:1" x14ac:dyDescent="0.35">
      <c r="A1912" s="49"/>
    </row>
    <row r="1913" spans="1:1" x14ac:dyDescent="0.35">
      <c r="A1913" s="49"/>
    </row>
    <row r="1914" spans="1:1" x14ac:dyDescent="0.35">
      <c r="A1914" s="49"/>
    </row>
    <row r="1915" spans="1:1" x14ac:dyDescent="0.35">
      <c r="A1915" s="49"/>
    </row>
    <row r="1916" spans="1:1" x14ac:dyDescent="0.35">
      <c r="A1916" s="49"/>
    </row>
    <row r="1917" spans="1:1" x14ac:dyDescent="0.35">
      <c r="A1917" s="49"/>
    </row>
    <row r="1918" spans="1:1" x14ac:dyDescent="0.35">
      <c r="A1918" s="49"/>
    </row>
    <row r="1919" spans="1:1" x14ac:dyDescent="0.35">
      <c r="A1919" s="49"/>
    </row>
    <row r="1920" spans="1:1" x14ac:dyDescent="0.35">
      <c r="A1920" s="49"/>
    </row>
    <row r="1921" spans="1:1" x14ac:dyDescent="0.35">
      <c r="A1921" s="49"/>
    </row>
    <row r="1922" spans="1:1" x14ac:dyDescent="0.35">
      <c r="A1922" s="49"/>
    </row>
    <row r="1923" spans="1:1" x14ac:dyDescent="0.35">
      <c r="A1923" s="49"/>
    </row>
    <row r="1924" spans="1:1" x14ac:dyDescent="0.35">
      <c r="A1924" s="49"/>
    </row>
    <row r="1925" spans="1:1" x14ac:dyDescent="0.35">
      <c r="A1925" s="49"/>
    </row>
    <row r="1926" spans="1:1" x14ac:dyDescent="0.35">
      <c r="A1926" s="49"/>
    </row>
    <row r="1927" spans="1:1" x14ac:dyDescent="0.35">
      <c r="A1927" s="49"/>
    </row>
    <row r="1928" spans="1:1" x14ac:dyDescent="0.35">
      <c r="A1928" s="49"/>
    </row>
    <row r="1929" spans="1:1" x14ac:dyDescent="0.35">
      <c r="A1929" s="49"/>
    </row>
    <row r="1930" spans="1:1" x14ac:dyDescent="0.35">
      <c r="A1930" s="49"/>
    </row>
    <row r="1931" spans="1:1" x14ac:dyDescent="0.35">
      <c r="A1931" s="49"/>
    </row>
    <row r="1932" spans="1:1" x14ac:dyDescent="0.35">
      <c r="A1932" s="49"/>
    </row>
    <row r="1933" spans="1:1" x14ac:dyDescent="0.35">
      <c r="A1933" s="49"/>
    </row>
    <row r="1934" spans="1:1" x14ac:dyDescent="0.35">
      <c r="A1934" s="49"/>
    </row>
    <row r="1935" spans="1:1" x14ac:dyDescent="0.35">
      <c r="A1935" s="49"/>
    </row>
    <row r="1936" spans="1:1" x14ac:dyDescent="0.35">
      <c r="A1936" s="49"/>
    </row>
    <row r="1937" spans="1:1" x14ac:dyDescent="0.35">
      <c r="A1937" s="49"/>
    </row>
    <row r="1938" spans="1:1" x14ac:dyDescent="0.35">
      <c r="A1938" s="49"/>
    </row>
    <row r="1939" spans="1:1" x14ac:dyDescent="0.35">
      <c r="A1939" s="49"/>
    </row>
    <row r="1940" spans="1:1" x14ac:dyDescent="0.35">
      <c r="A1940" s="49"/>
    </row>
    <row r="1941" spans="1:1" x14ac:dyDescent="0.35">
      <c r="A1941" s="49"/>
    </row>
    <row r="1942" spans="1:1" x14ac:dyDescent="0.35">
      <c r="A1942" s="49"/>
    </row>
    <row r="1943" spans="1:1" x14ac:dyDescent="0.35">
      <c r="A1943" s="49"/>
    </row>
    <row r="1944" spans="1:1" x14ac:dyDescent="0.35">
      <c r="A1944" s="49"/>
    </row>
    <row r="1945" spans="1:1" x14ac:dyDescent="0.35">
      <c r="A1945" s="49"/>
    </row>
    <row r="1946" spans="1:1" x14ac:dyDescent="0.35">
      <c r="A1946" s="49"/>
    </row>
    <row r="1947" spans="1:1" x14ac:dyDescent="0.35">
      <c r="A1947" s="49"/>
    </row>
    <row r="1948" spans="1:1" x14ac:dyDescent="0.35">
      <c r="A1948" s="49"/>
    </row>
    <row r="1949" spans="1:1" x14ac:dyDescent="0.35">
      <c r="A1949" s="49"/>
    </row>
    <row r="1950" spans="1:1" x14ac:dyDescent="0.35">
      <c r="A1950" s="49"/>
    </row>
    <row r="1951" spans="1:1" x14ac:dyDescent="0.35">
      <c r="A1951" s="49"/>
    </row>
    <row r="1952" spans="1:1" x14ac:dyDescent="0.35">
      <c r="A1952" s="49"/>
    </row>
    <row r="1953" spans="1:1" x14ac:dyDescent="0.35">
      <c r="A1953" s="49"/>
    </row>
    <row r="1954" spans="1:1" x14ac:dyDescent="0.35">
      <c r="A1954" s="49"/>
    </row>
    <row r="1955" spans="1:1" x14ac:dyDescent="0.35">
      <c r="A1955" s="49"/>
    </row>
    <row r="1956" spans="1:1" x14ac:dyDescent="0.35">
      <c r="A1956" s="49"/>
    </row>
    <row r="1957" spans="1:1" x14ac:dyDescent="0.35">
      <c r="A1957" s="49"/>
    </row>
    <row r="1958" spans="1:1" x14ac:dyDescent="0.35">
      <c r="A1958" s="49"/>
    </row>
    <row r="1959" spans="1:1" x14ac:dyDescent="0.35">
      <c r="A1959" s="49"/>
    </row>
    <row r="1960" spans="1:1" x14ac:dyDescent="0.35">
      <c r="A1960" s="49"/>
    </row>
    <row r="1961" spans="1:1" x14ac:dyDescent="0.35">
      <c r="A1961" s="49"/>
    </row>
    <row r="1962" spans="1:1" x14ac:dyDescent="0.35">
      <c r="A1962" s="49"/>
    </row>
    <row r="1963" spans="1:1" x14ac:dyDescent="0.35">
      <c r="A1963" s="49"/>
    </row>
    <row r="1964" spans="1:1" x14ac:dyDescent="0.35">
      <c r="A1964" s="49"/>
    </row>
    <row r="1965" spans="1:1" x14ac:dyDescent="0.35">
      <c r="A1965" s="49"/>
    </row>
    <row r="1966" spans="1:1" x14ac:dyDescent="0.35">
      <c r="A1966" s="49"/>
    </row>
    <row r="1967" spans="1:1" x14ac:dyDescent="0.35">
      <c r="A1967" s="49"/>
    </row>
    <row r="1968" spans="1:1" x14ac:dyDescent="0.35">
      <c r="A1968" s="49"/>
    </row>
    <row r="1969" spans="1:1" x14ac:dyDescent="0.35">
      <c r="A1969" s="49"/>
    </row>
    <row r="1970" spans="1:1" x14ac:dyDescent="0.35">
      <c r="A1970" s="49"/>
    </row>
    <row r="1971" spans="1:1" x14ac:dyDescent="0.35">
      <c r="A1971" s="49"/>
    </row>
    <row r="1972" spans="1:1" x14ac:dyDescent="0.35">
      <c r="A1972" s="49"/>
    </row>
    <row r="1973" spans="1:1" x14ac:dyDescent="0.35">
      <c r="A1973" s="49"/>
    </row>
    <row r="1974" spans="1:1" x14ac:dyDescent="0.35">
      <c r="A1974" s="49"/>
    </row>
    <row r="1975" spans="1:1" x14ac:dyDescent="0.35">
      <c r="A1975" s="49"/>
    </row>
    <row r="1976" spans="1:1" x14ac:dyDescent="0.35">
      <c r="A1976" s="49"/>
    </row>
    <row r="1977" spans="1:1" x14ac:dyDescent="0.35">
      <c r="A1977" s="49"/>
    </row>
    <row r="1978" spans="1:1" x14ac:dyDescent="0.35">
      <c r="A1978" s="49"/>
    </row>
    <row r="1979" spans="1:1" x14ac:dyDescent="0.35">
      <c r="A1979" s="49"/>
    </row>
    <row r="1980" spans="1:1" x14ac:dyDescent="0.35">
      <c r="A1980" s="49"/>
    </row>
    <row r="1981" spans="1:1" x14ac:dyDescent="0.35">
      <c r="A1981" s="49"/>
    </row>
    <row r="1982" spans="1:1" x14ac:dyDescent="0.35">
      <c r="A1982" s="49"/>
    </row>
    <row r="1983" spans="1:1" x14ac:dyDescent="0.35">
      <c r="A1983" s="49"/>
    </row>
    <row r="1984" spans="1:1" x14ac:dyDescent="0.35">
      <c r="A1984" s="49"/>
    </row>
    <row r="1985" spans="1:1" x14ac:dyDescent="0.35">
      <c r="A1985" s="49"/>
    </row>
    <row r="1986" spans="1:1" x14ac:dyDescent="0.35">
      <c r="A1986" s="49"/>
    </row>
    <row r="1987" spans="1:1" x14ac:dyDescent="0.35">
      <c r="A1987" s="49"/>
    </row>
    <row r="1988" spans="1:1" x14ac:dyDescent="0.35">
      <c r="A1988" s="49"/>
    </row>
    <row r="1989" spans="1:1" x14ac:dyDescent="0.35">
      <c r="A1989" s="49"/>
    </row>
    <row r="1990" spans="1:1" x14ac:dyDescent="0.35">
      <c r="A1990" s="49"/>
    </row>
    <row r="1991" spans="1:1" x14ac:dyDescent="0.35">
      <c r="A1991" s="49"/>
    </row>
    <row r="1992" spans="1:1" x14ac:dyDescent="0.35">
      <c r="A1992" s="49"/>
    </row>
    <row r="1993" spans="1:1" x14ac:dyDescent="0.35">
      <c r="A1993" s="49"/>
    </row>
    <row r="1994" spans="1:1" x14ac:dyDescent="0.35">
      <c r="A1994" s="49"/>
    </row>
    <row r="1995" spans="1:1" x14ac:dyDescent="0.35">
      <c r="A1995" s="49"/>
    </row>
    <row r="1996" spans="1:1" x14ac:dyDescent="0.35">
      <c r="A1996" s="49"/>
    </row>
    <row r="1997" spans="1:1" x14ac:dyDescent="0.35">
      <c r="A1997" s="49"/>
    </row>
    <row r="1998" spans="1:1" x14ac:dyDescent="0.35">
      <c r="A1998" s="49"/>
    </row>
    <row r="1999" spans="1:1" x14ac:dyDescent="0.35">
      <c r="A1999" s="49"/>
    </row>
    <row r="2000" spans="1:1" x14ac:dyDescent="0.35">
      <c r="A2000" s="49"/>
    </row>
    <row r="2001" spans="1:1" x14ac:dyDescent="0.35">
      <c r="A2001" s="49"/>
    </row>
    <row r="2002" spans="1:1" x14ac:dyDescent="0.35">
      <c r="A2002" s="49"/>
    </row>
    <row r="2003" spans="1:1" x14ac:dyDescent="0.35">
      <c r="A2003" s="49"/>
    </row>
    <row r="2004" spans="1:1" x14ac:dyDescent="0.35">
      <c r="A2004" s="49"/>
    </row>
    <row r="2005" spans="1:1" x14ac:dyDescent="0.35">
      <c r="A2005" s="49"/>
    </row>
    <row r="2006" spans="1:1" x14ac:dyDescent="0.35">
      <c r="A2006" s="49"/>
    </row>
    <row r="2007" spans="1:1" x14ac:dyDescent="0.35">
      <c r="A2007" s="49"/>
    </row>
    <row r="2008" spans="1:1" x14ac:dyDescent="0.35">
      <c r="A2008" s="49"/>
    </row>
    <row r="2009" spans="1:1" x14ac:dyDescent="0.35">
      <c r="A2009" s="49"/>
    </row>
    <row r="2010" spans="1:1" x14ac:dyDescent="0.35">
      <c r="A2010" s="49"/>
    </row>
    <row r="2011" spans="1:1" x14ac:dyDescent="0.35">
      <c r="A2011" s="49"/>
    </row>
    <row r="2012" spans="1:1" x14ac:dyDescent="0.35">
      <c r="A2012" s="49"/>
    </row>
    <row r="2013" spans="1:1" x14ac:dyDescent="0.35">
      <c r="A2013" s="49"/>
    </row>
    <row r="2014" spans="1:1" x14ac:dyDescent="0.35">
      <c r="A2014" s="49"/>
    </row>
    <row r="2015" spans="1:1" x14ac:dyDescent="0.35">
      <c r="A2015" s="49"/>
    </row>
    <row r="2016" spans="1:1" x14ac:dyDescent="0.35">
      <c r="A2016" s="49"/>
    </row>
    <row r="2017" spans="1:1" x14ac:dyDescent="0.35">
      <c r="A2017" s="49"/>
    </row>
    <row r="2018" spans="1:1" x14ac:dyDescent="0.35">
      <c r="A2018" s="49"/>
    </row>
    <row r="2019" spans="1:1" x14ac:dyDescent="0.35">
      <c r="A2019" s="49"/>
    </row>
    <row r="2020" spans="1:1" x14ac:dyDescent="0.35">
      <c r="A2020" s="49"/>
    </row>
    <row r="2021" spans="1:1" x14ac:dyDescent="0.35">
      <c r="A2021" s="49"/>
    </row>
    <row r="2022" spans="1:1" x14ac:dyDescent="0.35">
      <c r="A2022" s="49"/>
    </row>
    <row r="2023" spans="1:1" x14ac:dyDescent="0.35">
      <c r="A2023" s="49"/>
    </row>
    <row r="2024" spans="1:1" x14ac:dyDescent="0.35">
      <c r="A2024" s="49"/>
    </row>
    <row r="2025" spans="1:1" x14ac:dyDescent="0.35">
      <c r="A2025" s="49"/>
    </row>
    <row r="2026" spans="1:1" x14ac:dyDescent="0.35">
      <c r="A2026" s="49"/>
    </row>
    <row r="2027" spans="1:1" x14ac:dyDescent="0.35">
      <c r="A2027" s="49"/>
    </row>
    <row r="2028" spans="1:1" x14ac:dyDescent="0.35">
      <c r="A2028" s="49"/>
    </row>
    <row r="2029" spans="1:1" x14ac:dyDescent="0.35">
      <c r="A2029" s="49"/>
    </row>
    <row r="2030" spans="1:1" x14ac:dyDescent="0.35">
      <c r="A2030" s="49"/>
    </row>
    <row r="2031" spans="1:1" x14ac:dyDescent="0.35">
      <c r="A2031" s="49"/>
    </row>
    <row r="2032" spans="1:1" x14ac:dyDescent="0.35">
      <c r="A2032" s="49"/>
    </row>
    <row r="2033" spans="1:1" x14ac:dyDescent="0.35">
      <c r="A2033" s="49"/>
    </row>
    <row r="2034" spans="1:1" x14ac:dyDescent="0.35">
      <c r="A2034" s="49"/>
    </row>
    <row r="2035" spans="1:1" x14ac:dyDescent="0.35">
      <c r="A2035" s="49"/>
    </row>
    <row r="2036" spans="1:1" x14ac:dyDescent="0.35">
      <c r="A2036" s="49"/>
    </row>
    <row r="2037" spans="1:1" x14ac:dyDescent="0.35">
      <c r="A2037" s="49"/>
    </row>
    <row r="2038" spans="1:1" x14ac:dyDescent="0.35">
      <c r="A2038" s="49"/>
    </row>
    <row r="2039" spans="1:1" x14ac:dyDescent="0.35">
      <c r="A2039" s="49"/>
    </row>
    <row r="2040" spans="1:1" x14ac:dyDescent="0.35">
      <c r="A2040" s="49"/>
    </row>
    <row r="2041" spans="1:1" x14ac:dyDescent="0.35">
      <c r="A2041" s="49"/>
    </row>
    <row r="2042" spans="1:1" x14ac:dyDescent="0.35">
      <c r="A2042" s="49"/>
    </row>
    <row r="2043" spans="1:1" x14ac:dyDescent="0.35">
      <c r="A2043" s="49"/>
    </row>
    <row r="2044" spans="1:1" x14ac:dyDescent="0.35">
      <c r="A2044" s="49"/>
    </row>
    <row r="2045" spans="1:1" x14ac:dyDescent="0.35">
      <c r="A2045" s="49"/>
    </row>
    <row r="2046" spans="1:1" x14ac:dyDescent="0.35">
      <c r="A2046" s="49"/>
    </row>
    <row r="2047" spans="1:1" x14ac:dyDescent="0.35">
      <c r="A2047" s="49"/>
    </row>
    <row r="2048" spans="1:1" x14ac:dyDescent="0.35">
      <c r="A2048" s="49"/>
    </row>
    <row r="2049" spans="1:1" x14ac:dyDescent="0.35">
      <c r="A2049" s="49"/>
    </row>
    <row r="2050" spans="1:1" x14ac:dyDescent="0.35">
      <c r="A2050" s="49"/>
    </row>
    <row r="2051" spans="1:1" x14ac:dyDescent="0.35">
      <c r="A2051" s="49"/>
    </row>
    <row r="2052" spans="1:1" x14ac:dyDescent="0.35">
      <c r="A2052" s="49"/>
    </row>
    <row r="2053" spans="1:1" x14ac:dyDescent="0.35">
      <c r="A2053" s="49"/>
    </row>
    <row r="2054" spans="1:1" x14ac:dyDescent="0.35">
      <c r="A2054" s="49"/>
    </row>
    <row r="2055" spans="1:1" x14ac:dyDescent="0.35">
      <c r="A2055" s="49"/>
    </row>
    <row r="2056" spans="1:1" x14ac:dyDescent="0.35">
      <c r="A2056" s="49"/>
    </row>
    <row r="2057" spans="1:1" x14ac:dyDescent="0.35">
      <c r="A2057" s="49"/>
    </row>
    <row r="2058" spans="1:1" x14ac:dyDescent="0.35">
      <c r="A2058" s="49"/>
    </row>
    <row r="2059" spans="1:1" x14ac:dyDescent="0.35">
      <c r="A2059" s="49"/>
    </row>
    <row r="2060" spans="1:1" x14ac:dyDescent="0.35">
      <c r="A2060" s="49"/>
    </row>
    <row r="2061" spans="1:1" x14ac:dyDescent="0.35">
      <c r="A2061" s="49"/>
    </row>
    <row r="2062" spans="1:1" x14ac:dyDescent="0.35">
      <c r="A2062" s="49"/>
    </row>
    <row r="2063" spans="1:1" x14ac:dyDescent="0.35">
      <c r="A2063" s="49"/>
    </row>
    <row r="2064" spans="1:1" x14ac:dyDescent="0.35">
      <c r="A2064" s="49"/>
    </row>
    <row r="2065" spans="1:1" x14ac:dyDescent="0.35">
      <c r="A2065" s="49"/>
    </row>
    <row r="2066" spans="1:1" x14ac:dyDescent="0.35">
      <c r="A2066" s="49"/>
    </row>
    <row r="2067" spans="1:1" x14ac:dyDescent="0.35">
      <c r="A2067" s="49"/>
    </row>
    <row r="2068" spans="1:1" x14ac:dyDescent="0.35">
      <c r="A2068" s="49"/>
    </row>
    <row r="2069" spans="1:1" x14ac:dyDescent="0.35">
      <c r="A2069" s="49"/>
    </row>
    <row r="2070" spans="1:1" x14ac:dyDescent="0.35">
      <c r="A2070" s="49"/>
    </row>
    <row r="2071" spans="1:1" x14ac:dyDescent="0.35">
      <c r="A2071" s="49"/>
    </row>
    <row r="2072" spans="1:1" x14ac:dyDescent="0.35">
      <c r="A2072" s="49"/>
    </row>
    <row r="2073" spans="1:1" x14ac:dyDescent="0.35">
      <c r="A2073" s="49"/>
    </row>
    <row r="2074" spans="1:1" x14ac:dyDescent="0.35">
      <c r="A2074" s="49"/>
    </row>
    <row r="2075" spans="1:1" x14ac:dyDescent="0.35">
      <c r="A2075" s="49"/>
    </row>
    <row r="2076" spans="1:1" x14ac:dyDescent="0.35">
      <c r="A2076" s="49"/>
    </row>
    <row r="2077" spans="1:1" x14ac:dyDescent="0.35">
      <c r="A2077" s="49"/>
    </row>
    <row r="2078" spans="1:1" x14ac:dyDescent="0.35">
      <c r="A2078" s="49"/>
    </row>
    <row r="2079" spans="1:1" x14ac:dyDescent="0.35">
      <c r="A2079" s="49"/>
    </row>
    <row r="2080" spans="1:1" x14ac:dyDescent="0.35">
      <c r="A2080" s="49"/>
    </row>
    <row r="2081" spans="1:1" x14ac:dyDescent="0.35">
      <c r="A2081" s="49"/>
    </row>
    <row r="2082" spans="1:1" x14ac:dyDescent="0.35">
      <c r="A2082" s="49"/>
    </row>
    <row r="2083" spans="1:1" x14ac:dyDescent="0.35">
      <c r="A2083" s="49"/>
    </row>
    <row r="2084" spans="1:1" x14ac:dyDescent="0.35">
      <c r="A2084" s="49"/>
    </row>
    <row r="2085" spans="1:1" x14ac:dyDescent="0.35">
      <c r="A2085" s="49"/>
    </row>
    <row r="2086" spans="1:1" x14ac:dyDescent="0.35">
      <c r="A2086" s="49"/>
    </row>
    <row r="2087" spans="1:1" x14ac:dyDescent="0.35">
      <c r="A2087" s="49"/>
    </row>
    <row r="2088" spans="1:1" x14ac:dyDescent="0.35">
      <c r="A2088" s="49"/>
    </row>
    <row r="2089" spans="1:1" x14ac:dyDescent="0.35">
      <c r="A2089" s="49"/>
    </row>
    <row r="2090" spans="1:1" x14ac:dyDescent="0.35">
      <c r="A2090" s="49"/>
    </row>
    <row r="2091" spans="1:1" x14ac:dyDescent="0.35">
      <c r="A2091" s="49"/>
    </row>
    <row r="2092" spans="1:1" x14ac:dyDescent="0.35">
      <c r="A2092" s="49"/>
    </row>
    <row r="2093" spans="1:1" x14ac:dyDescent="0.35">
      <c r="A2093" s="49"/>
    </row>
    <row r="2094" spans="1:1" x14ac:dyDescent="0.35">
      <c r="A2094" s="49"/>
    </row>
    <row r="2095" spans="1:1" x14ac:dyDescent="0.35">
      <c r="A2095" s="49"/>
    </row>
    <row r="2096" spans="1:1" x14ac:dyDescent="0.35">
      <c r="A2096" s="49"/>
    </row>
    <row r="2097" spans="1:1" x14ac:dyDescent="0.35">
      <c r="A2097" s="49"/>
    </row>
    <row r="2098" spans="1:1" x14ac:dyDescent="0.35">
      <c r="A2098" s="49"/>
    </row>
    <row r="2099" spans="1:1" x14ac:dyDescent="0.35">
      <c r="A2099" s="49"/>
    </row>
    <row r="2100" spans="1:1" x14ac:dyDescent="0.35">
      <c r="A2100" s="49"/>
    </row>
    <row r="2101" spans="1:1" x14ac:dyDescent="0.35">
      <c r="A2101" s="49"/>
    </row>
    <row r="2102" spans="1:1" x14ac:dyDescent="0.35">
      <c r="A2102" s="49"/>
    </row>
    <row r="2103" spans="1:1" x14ac:dyDescent="0.35">
      <c r="A2103" s="49"/>
    </row>
    <row r="2104" spans="1:1" x14ac:dyDescent="0.35">
      <c r="A2104" s="49"/>
    </row>
    <row r="2105" spans="1:1" x14ac:dyDescent="0.35">
      <c r="A2105" s="49"/>
    </row>
    <row r="2106" spans="1:1" x14ac:dyDescent="0.35">
      <c r="A2106" s="49"/>
    </row>
    <row r="2107" spans="1:1" x14ac:dyDescent="0.35">
      <c r="A2107" s="49"/>
    </row>
    <row r="2108" spans="1:1" x14ac:dyDescent="0.35">
      <c r="A2108" s="49"/>
    </row>
    <row r="2109" spans="1:1" x14ac:dyDescent="0.35">
      <c r="A2109" s="49"/>
    </row>
    <row r="2110" spans="1:1" x14ac:dyDescent="0.35">
      <c r="A2110" s="49"/>
    </row>
    <row r="2111" spans="1:1" x14ac:dyDescent="0.35">
      <c r="A2111" s="49"/>
    </row>
    <row r="2112" spans="1:1" x14ac:dyDescent="0.35">
      <c r="A2112" s="49"/>
    </row>
    <row r="2113" spans="1:1" x14ac:dyDescent="0.35">
      <c r="A2113" s="49"/>
    </row>
    <row r="2114" spans="1:1" x14ac:dyDescent="0.35">
      <c r="A2114" s="49"/>
    </row>
    <row r="2115" spans="1:1" x14ac:dyDescent="0.35">
      <c r="A2115" s="49"/>
    </row>
    <row r="2116" spans="1:1" x14ac:dyDescent="0.35">
      <c r="A2116" s="49"/>
    </row>
    <row r="2117" spans="1:1" x14ac:dyDescent="0.35">
      <c r="A2117" s="49"/>
    </row>
    <row r="2118" spans="1:1" x14ac:dyDescent="0.35">
      <c r="A2118" s="49"/>
    </row>
    <row r="2119" spans="1:1" x14ac:dyDescent="0.35">
      <c r="A2119" s="49"/>
    </row>
    <row r="2120" spans="1:1" x14ac:dyDescent="0.35">
      <c r="A2120" s="49"/>
    </row>
    <row r="2121" spans="1:1" x14ac:dyDescent="0.35">
      <c r="A2121" s="49"/>
    </row>
    <row r="2122" spans="1:1" x14ac:dyDescent="0.35">
      <c r="A2122" s="49"/>
    </row>
    <row r="2123" spans="1:1" x14ac:dyDescent="0.35">
      <c r="A2123" s="49"/>
    </row>
    <row r="2124" spans="1:1" x14ac:dyDescent="0.35">
      <c r="A2124" s="49"/>
    </row>
    <row r="2125" spans="1:1" x14ac:dyDescent="0.35">
      <c r="A2125" s="49"/>
    </row>
    <row r="2126" spans="1:1" x14ac:dyDescent="0.35">
      <c r="A2126" s="49"/>
    </row>
    <row r="2127" spans="1:1" x14ac:dyDescent="0.35">
      <c r="A2127" s="49"/>
    </row>
    <row r="2128" spans="1:1" x14ac:dyDescent="0.35">
      <c r="A2128" s="49"/>
    </row>
    <row r="2129" spans="1:1" x14ac:dyDescent="0.35">
      <c r="A2129" s="49"/>
    </row>
    <row r="2130" spans="1:1" x14ac:dyDescent="0.35">
      <c r="A2130" s="49"/>
    </row>
    <row r="2131" spans="1:1" x14ac:dyDescent="0.35">
      <c r="A2131" s="49"/>
    </row>
    <row r="2132" spans="1:1" x14ac:dyDescent="0.35">
      <c r="A2132" s="49"/>
    </row>
    <row r="2133" spans="1:1" x14ac:dyDescent="0.35">
      <c r="A2133" s="49"/>
    </row>
    <row r="2134" spans="1:1" x14ac:dyDescent="0.35">
      <c r="A2134" s="49"/>
    </row>
    <row r="2135" spans="1:1" x14ac:dyDescent="0.35">
      <c r="A2135" s="49"/>
    </row>
    <row r="2136" spans="1:1" x14ac:dyDescent="0.35">
      <c r="A2136" s="49"/>
    </row>
    <row r="2137" spans="1:1" x14ac:dyDescent="0.35">
      <c r="A2137" s="49"/>
    </row>
    <row r="2138" spans="1:1" x14ac:dyDescent="0.35">
      <c r="A2138" s="49"/>
    </row>
    <row r="2139" spans="1:1" x14ac:dyDescent="0.35">
      <c r="A2139" s="49"/>
    </row>
    <row r="2140" spans="1:1" x14ac:dyDescent="0.35">
      <c r="A2140" s="49"/>
    </row>
    <row r="2141" spans="1:1" x14ac:dyDescent="0.35">
      <c r="A2141" s="49"/>
    </row>
    <row r="2142" spans="1:1" x14ac:dyDescent="0.35">
      <c r="A2142" s="49"/>
    </row>
    <row r="2143" spans="1:1" x14ac:dyDescent="0.35">
      <c r="A2143" s="49"/>
    </row>
    <row r="2144" spans="1:1" x14ac:dyDescent="0.35">
      <c r="A2144" s="49"/>
    </row>
    <row r="2145" spans="1:1" x14ac:dyDescent="0.35">
      <c r="A2145" s="49"/>
    </row>
    <row r="2146" spans="1:1" x14ac:dyDescent="0.35">
      <c r="A2146" s="49"/>
    </row>
    <row r="2147" spans="1:1" x14ac:dyDescent="0.35">
      <c r="A2147" s="49"/>
    </row>
    <row r="2148" spans="1:1" x14ac:dyDescent="0.35">
      <c r="A2148" s="49"/>
    </row>
    <row r="2149" spans="1:1" x14ac:dyDescent="0.35">
      <c r="A2149" s="49"/>
    </row>
    <row r="2150" spans="1:1" x14ac:dyDescent="0.35">
      <c r="A2150" s="49"/>
    </row>
    <row r="2151" spans="1:1" x14ac:dyDescent="0.35">
      <c r="A2151" s="49"/>
    </row>
    <row r="2152" spans="1:1" x14ac:dyDescent="0.35">
      <c r="A2152" s="49"/>
    </row>
    <row r="2153" spans="1:1" x14ac:dyDescent="0.35">
      <c r="A2153" s="49"/>
    </row>
    <row r="2154" spans="1:1" x14ac:dyDescent="0.35">
      <c r="A2154" s="49"/>
    </row>
    <row r="2155" spans="1:1" x14ac:dyDescent="0.35">
      <c r="A2155" s="49"/>
    </row>
    <row r="2156" spans="1:1" x14ac:dyDescent="0.35">
      <c r="A2156" s="49"/>
    </row>
    <row r="2157" spans="1:1" x14ac:dyDescent="0.35">
      <c r="A2157" s="49"/>
    </row>
    <row r="2158" spans="1:1" x14ac:dyDescent="0.35">
      <c r="A2158" s="49"/>
    </row>
    <row r="2159" spans="1:1" x14ac:dyDescent="0.35">
      <c r="A2159" s="49"/>
    </row>
    <row r="2160" spans="1:1" x14ac:dyDescent="0.35">
      <c r="A2160" s="49"/>
    </row>
    <row r="2161" spans="1:1" x14ac:dyDescent="0.35">
      <c r="A2161" s="49"/>
    </row>
    <row r="2162" spans="1:1" x14ac:dyDescent="0.35">
      <c r="A2162" s="49"/>
    </row>
    <row r="2163" spans="1:1" x14ac:dyDescent="0.35">
      <c r="A2163" s="49"/>
    </row>
    <row r="2164" spans="1:1" x14ac:dyDescent="0.35">
      <c r="A2164" s="49"/>
    </row>
    <row r="2165" spans="1:1" x14ac:dyDescent="0.35">
      <c r="A2165" s="49"/>
    </row>
    <row r="2166" spans="1:1" x14ac:dyDescent="0.35">
      <c r="A2166" s="49"/>
    </row>
    <row r="2167" spans="1:1" x14ac:dyDescent="0.35">
      <c r="A2167" s="49"/>
    </row>
    <row r="2168" spans="1:1" x14ac:dyDescent="0.35">
      <c r="A2168" s="49"/>
    </row>
    <row r="2169" spans="1:1" x14ac:dyDescent="0.35">
      <c r="A2169" s="49"/>
    </row>
    <row r="2170" spans="1:1" x14ac:dyDescent="0.35">
      <c r="A2170" s="49"/>
    </row>
    <row r="2171" spans="1:1" x14ac:dyDescent="0.35">
      <c r="A2171" s="49"/>
    </row>
    <row r="2172" spans="1:1" x14ac:dyDescent="0.35">
      <c r="A2172" s="49"/>
    </row>
    <row r="2173" spans="1:1" x14ac:dyDescent="0.35">
      <c r="A2173" s="49"/>
    </row>
    <row r="2174" spans="1:1" x14ac:dyDescent="0.35">
      <c r="A2174" s="49"/>
    </row>
    <row r="2175" spans="1:1" x14ac:dyDescent="0.35">
      <c r="A2175" s="49"/>
    </row>
    <row r="2176" spans="1:1" x14ac:dyDescent="0.35">
      <c r="A2176" s="49"/>
    </row>
    <row r="2177" spans="1:1" x14ac:dyDescent="0.35">
      <c r="A2177" s="49"/>
    </row>
    <row r="2178" spans="1:1" x14ac:dyDescent="0.35">
      <c r="A2178" s="49"/>
    </row>
    <row r="2179" spans="1:1" x14ac:dyDescent="0.35">
      <c r="A2179" s="49"/>
    </row>
    <row r="2180" spans="1:1" x14ac:dyDescent="0.35">
      <c r="A2180" s="49"/>
    </row>
    <row r="2181" spans="1:1" x14ac:dyDescent="0.35">
      <c r="A2181" s="49"/>
    </row>
    <row r="2182" spans="1:1" x14ac:dyDescent="0.35">
      <c r="A2182" s="49"/>
    </row>
    <row r="2183" spans="1:1" x14ac:dyDescent="0.35">
      <c r="A2183" s="49"/>
    </row>
    <row r="2184" spans="1:1" x14ac:dyDescent="0.35">
      <c r="A2184" s="49"/>
    </row>
    <row r="2185" spans="1:1" x14ac:dyDescent="0.35">
      <c r="A2185" s="49"/>
    </row>
    <row r="2186" spans="1:1" x14ac:dyDescent="0.35">
      <c r="A2186" s="49"/>
    </row>
    <row r="2187" spans="1:1" x14ac:dyDescent="0.35">
      <c r="A2187" s="49"/>
    </row>
    <row r="2188" spans="1:1" x14ac:dyDescent="0.35">
      <c r="A2188" s="49"/>
    </row>
    <row r="2189" spans="1:1" x14ac:dyDescent="0.35">
      <c r="A2189" s="49"/>
    </row>
    <row r="2190" spans="1:1" x14ac:dyDescent="0.35">
      <c r="A2190" s="49"/>
    </row>
    <row r="2191" spans="1:1" x14ac:dyDescent="0.35">
      <c r="A2191" s="49"/>
    </row>
    <row r="2192" spans="1:1" x14ac:dyDescent="0.35">
      <c r="A2192" s="49"/>
    </row>
    <row r="2193" spans="1:1" x14ac:dyDescent="0.35">
      <c r="A2193" s="49"/>
    </row>
    <row r="2194" spans="1:1" x14ac:dyDescent="0.35">
      <c r="A2194" s="49"/>
    </row>
    <row r="2195" spans="1:1" x14ac:dyDescent="0.35">
      <c r="A2195" s="49"/>
    </row>
    <row r="2196" spans="1:1" x14ac:dyDescent="0.35">
      <c r="A2196" s="49"/>
    </row>
    <row r="2197" spans="1:1" x14ac:dyDescent="0.35">
      <c r="A2197" s="49"/>
    </row>
    <row r="2198" spans="1:1" x14ac:dyDescent="0.35">
      <c r="A2198" s="49"/>
    </row>
    <row r="2199" spans="1:1" x14ac:dyDescent="0.35">
      <c r="A2199" s="49"/>
    </row>
    <row r="2200" spans="1:1" x14ac:dyDescent="0.35">
      <c r="A2200" s="49"/>
    </row>
    <row r="2201" spans="1:1" x14ac:dyDescent="0.35">
      <c r="A2201" s="49"/>
    </row>
    <row r="2202" spans="1:1" x14ac:dyDescent="0.35">
      <c r="A2202" s="49"/>
    </row>
    <row r="2203" spans="1:1" x14ac:dyDescent="0.35">
      <c r="A2203" s="49"/>
    </row>
    <row r="2204" spans="1:1" x14ac:dyDescent="0.35">
      <c r="A2204" s="49"/>
    </row>
    <row r="2205" spans="1:1" x14ac:dyDescent="0.35">
      <c r="A2205" s="49"/>
    </row>
    <row r="2206" spans="1:1" x14ac:dyDescent="0.35">
      <c r="A2206" s="49"/>
    </row>
    <row r="2207" spans="1:1" x14ac:dyDescent="0.35">
      <c r="A2207" s="49"/>
    </row>
    <row r="2208" spans="1:1" x14ac:dyDescent="0.35">
      <c r="A2208" s="49"/>
    </row>
    <row r="2209" spans="1:1" x14ac:dyDescent="0.35">
      <c r="A2209" s="49"/>
    </row>
    <row r="2210" spans="1:1" x14ac:dyDescent="0.35">
      <c r="A2210" s="49"/>
    </row>
    <row r="2211" spans="1:1" x14ac:dyDescent="0.35">
      <c r="A2211" s="49"/>
    </row>
    <row r="2212" spans="1:1" x14ac:dyDescent="0.35">
      <c r="A2212" s="49"/>
    </row>
    <row r="2213" spans="1:1" x14ac:dyDescent="0.35">
      <c r="A2213" s="49"/>
    </row>
    <row r="2214" spans="1:1" x14ac:dyDescent="0.35">
      <c r="A2214" s="49"/>
    </row>
    <row r="2215" spans="1:1" x14ac:dyDescent="0.35">
      <c r="A2215" s="49"/>
    </row>
    <row r="2216" spans="1:1" x14ac:dyDescent="0.35">
      <c r="A2216" s="49"/>
    </row>
    <row r="2217" spans="1:1" x14ac:dyDescent="0.35">
      <c r="A2217" s="49"/>
    </row>
    <row r="2218" spans="1:1" x14ac:dyDescent="0.35">
      <c r="A2218" s="49"/>
    </row>
    <row r="2219" spans="1:1" x14ac:dyDescent="0.35">
      <c r="A2219" s="49"/>
    </row>
    <row r="2220" spans="1:1" x14ac:dyDescent="0.35">
      <c r="A2220" s="49"/>
    </row>
    <row r="2221" spans="1:1" x14ac:dyDescent="0.35">
      <c r="A2221" s="49"/>
    </row>
    <row r="2222" spans="1:1" x14ac:dyDescent="0.35">
      <c r="A2222" s="49"/>
    </row>
    <row r="2223" spans="1:1" x14ac:dyDescent="0.35">
      <c r="A2223" s="49"/>
    </row>
    <row r="2224" spans="1:1" x14ac:dyDescent="0.35">
      <c r="A2224" s="49"/>
    </row>
    <row r="2225" spans="1:1" x14ac:dyDescent="0.35">
      <c r="A2225" s="49"/>
    </row>
    <row r="2226" spans="1:1" x14ac:dyDescent="0.35">
      <c r="A2226" s="49"/>
    </row>
    <row r="2227" spans="1:1" x14ac:dyDescent="0.35">
      <c r="A2227" s="49"/>
    </row>
    <row r="2228" spans="1:1" x14ac:dyDescent="0.35">
      <c r="A2228" s="49"/>
    </row>
    <row r="2229" spans="1:1" x14ac:dyDescent="0.35">
      <c r="A2229" s="49"/>
    </row>
    <row r="2230" spans="1:1" x14ac:dyDescent="0.35">
      <c r="A2230" s="49"/>
    </row>
    <row r="2231" spans="1:1" x14ac:dyDescent="0.35">
      <c r="A2231" s="49"/>
    </row>
    <row r="2232" spans="1:1" x14ac:dyDescent="0.35">
      <c r="A2232" s="49"/>
    </row>
    <row r="2233" spans="1:1" x14ac:dyDescent="0.35">
      <c r="A2233" s="49"/>
    </row>
    <row r="2234" spans="1:1" x14ac:dyDescent="0.35">
      <c r="A2234" s="49"/>
    </row>
    <row r="2235" spans="1:1" x14ac:dyDescent="0.35">
      <c r="A2235" s="49"/>
    </row>
    <row r="2236" spans="1:1" x14ac:dyDescent="0.35">
      <c r="A2236" s="49"/>
    </row>
    <row r="2237" spans="1:1" x14ac:dyDescent="0.35">
      <c r="A2237" s="49"/>
    </row>
    <row r="2238" spans="1:1" x14ac:dyDescent="0.35">
      <c r="A2238" s="49"/>
    </row>
    <row r="2239" spans="1:1" x14ac:dyDescent="0.35">
      <c r="A2239" s="49"/>
    </row>
    <row r="2240" spans="1:1" x14ac:dyDescent="0.35">
      <c r="A2240" s="49"/>
    </row>
    <row r="2241" spans="1:1" x14ac:dyDescent="0.35">
      <c r="A2241" s="49"/>
    </row>
    <row r="2242" spans="1:1" x14ac:dyDescent="0.35">
      <c r="A2242" s="49"/>
    </row>
    <row r="2243" spans="1:1" x14ac:dyDescent="0.35">
      <c r="A2243" s="49"/>
    </row>
    <row r="2244" spans="1:1" x14ac:dyDescent="0.35">
      <c r="A2244" s="49"/>
    </row>
    <row r="2245" spans="1:1" x14ac:dyDescent="0.35">
      <c r="A2245" s="49"/>
    </row>
    <row r="2246" spans="1:1" x14ac:dyDescent="0.35">
      <c r="A2246" s="49"/>
    </row>
    <row r="2247" spans="1:1" x14ac:dyDescent="0.35">
      <c r="A2247" s="49"/>
    </row>
    <row r="2248" spans="1:1" x14ac:dyDescent="0.35">
      <c r="A2248" s="49"/>
    </row>
    <row r="2249" spans="1:1" x14ac:dyDescent="0.35">
      <c r="A2249" s="49"/>
    </row>
    <row r="2250" spans="1:1" x14ac:dyDescent="0.35">
      <c r="A2250" s="49"/>
    </row>
    <row r="2251" spans="1:1" x14ac:dyDescent="0.35">
      <c r="A2251" s="49"/>
    </row>
    <row r="2252" spans="1:1" x14ac:dyDescent="0.35">
      <c r="A2252" s="49"/>
    </row>
    <row r="2253" spans="1:1" x14ac:dyDescent="0.35">
      <c r="A2253" s="49"/>
    </row>
    <row r="2254" spans="1:1" x14ac:dyDescent="0.35">
      <c r="A2254" s="49"/>
    </row>
    <row r="2255" spans="1:1" x14ac:dyDescent="0.35">
      <c r="A2255" s="49"/>
    </row>
    <row r="2256" spans="1:1" x14ac:dyDescent="0.35">
      <c r="A2256" s="49"/>
    </row>
    <row r="2257" spans="1:1" x14ac:dyDescent="0.35">
      <c r="A2257" s="49"/>
    </row>
    <row r="2258" spans="1:1" x14ac:dyDescent="0.35">
      <c r="A2258" s="49"/>
    </row>
    <row r="2259" spans="1:1" x14ac:dyDescent="0.35">
      <c r="A2259" s="49"/>
    </row>
    <row r="2260" spans="1:1" x14ac:dyDescent="0.35">
      <c r="A2260" s="49"/>
    </row>
    <row r="2261" spans="1:1" x14ac:dyDescent="0.35">
      <c r="A2261" s="49"/>
    </row>
    <row r="2262" spans="1:1" x14ac:dyDescent="0.35">
      <c r="A2262" s="49"/>
    </row>
    <row r="2263" spans="1:1" x14ac:dyDescent="0.35">
      <c r="A2263" s="49"/>
    </row>
    <row r="2264" spans="1:1" x14ac:dyDescent="0.35">
      <c r="A2264" s="49"/>
    </row>
    <row r="2265" spans="1:1" x14ac:dyDescent="0.35">
      <c r="A2265" s="49"/>
    </row>
    <row r="2266" spans="1:1" x14ac:dyDescent="0.35">
      <c r="A2266" s="49"/>
    </row>
    <row r="2267" spans="1:1" x14ac:dyDescent="0.35">
      <c r="A2267" s="49"/>
    </row>
    <row r="2268" spans="1:1" x14ac:dyDescent="0.35">
      <c r="A2268" s="49"/>
    </row>
  </sheetData>
  <dataValidations count="10">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D23">
      <formula1>$E$182:$E$185</formula1>
    </dataValidation>
    <dataValidation type="list" allowBlank="1" showInputMessage="1" showErrorMessage="1" sqref="D14">
      <formula1>$J$230:$J$239</formula1>
    </dataValidation>
    <dataValidation type="list" allowBlank="1" showInputMessage="1" showErrorMessage="1" sqref="D18:D20">
      <formula1>$J$243:$J$248</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26</xdr:row>
                    <xdr:rowOff>53340</xdr:rowOff>
                  </from>
                  <to>
                    <xdr:col>4</xdr:col>
                    <xdr:colOff>15240</xdr:colOff>
                    <xdr:row>28</xdr:row>
                    <xdr:rowOff>76200</xdr:rowOff>
                  </to>
                </anchor>
              </controlPr>
            </control>
          </mc:Choice>
        </mc:AlternateContent>
      </controls>
    </mc:Choice>
  </mc:AlternateContent>
  <tableParts count="1">
    <tablePart r:id="rId5"/>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workbookViewId="0">
      <selection activeCell="D129" sqref="D129:V129"/>
    </sheetView>
  </sheetViews>
  <sheetFormatPr defaultColWidth="9.19921875" defaultRowHeight="15" x14ac:dyDescent="0.35"/>
  <cols>
    <col min="1" max="1" width="4" style="49" customWidth="1"/>
    <col min="2" max="2" width="43.796875" style="49" customWidth="1"/>
    <col min="3" max="3" width="6.5" style="49" customWidth="1"/>
    <col min="4" max="6" width="10" style="49" customWidth="1"/>
    <col min="7" max="7" width="16" style="49" customWidth="1"/>
    <col min="8" max="8" width="6.296875" style="49" customWidth="1"/>
    <col min="9" max="9" width="6.19921875" style="49" customWidth="1"/>
    <col min="10" max="10" width="18.19921875" style="49" customWidth="1"/>
    <col min="11" max="11" width="10.19921875" style="49" customWidth="1"/>
    <col min="12" max="12" width="11.19921875" style="49" customWidth="1"/>
    <col min="13" max="14" width="7" style="49" customWidth="1"/>
    <col min="15" max="15" width="7.19921875" style="49" customWidth="1"/>
    <col min="16" max="16" width="7.5" style="49" customWidth="1"/>
    <col min="17" max="17" width="6.5" style="49" customWidth="1"/>
    <col min="18" max="19" width="15.296875"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x14ac:dyDescent="0.5">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x14ac:dyDescent="0.45">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x14ac:dyDescent="0.45">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x14ac:dyDescent="0.35">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x14ac:dyDescent="0.35">
      <c r="A8" s="1"/>
      <c r="B8" s="64" t="s">
        <v>133</v>
      </c>
      <c r="C8" s="65">
        <v>6.716112885599955E-2</v>
      </c>
      <c r="D8" s="402">
        <v>6.716112885599955E-2</v>
      </c>
      <c r="E8" s="402">
        <v>7.069152417709805E-2</v>
      </c>
      <c r="F8" s="402">
        <v>7.0347955561126996E-2</v>
      </c>
      <c r="G8" s="402">
        <v>7.1495626034100784E-2</v>
      </c>
      <c r="H8" s="402">
        <v>7.3315070171019889E-2</v>
      </c>
      <c r="I8" s="402">
        <v>7.4234191750519027E-2</v>
      </c>
      <c r="J8" s="402">
        <v>7.5507611458691851E-2</v>
      </c>
      <c r="K8" s="402">
        <v>7.8436431199780485E-2</v>
      </c>
      <c r="L8" s="402">
        <v>7.9817380533738005E-2</v>
      </c>
      <c r="M8" s="402">
        <v>8.2116713331783497E-2</v>
      </c>
      <c r="N8" s="402">
        <v>8.523876671294224E-2</v>
      </c>
      <c r="O8" s="402">
        <v>8.5863324546405356E-2</v>
      </c>
      <c r="P8" s="402">
        <v>8.9004952397194789E-2</v>
      </c>
      <c r="Q8" s="402">
        <v>8.9004952397194789E-2</v>
      </c>
      <c r="R8" s="402">
        <v>8.9004952397194789E-2</v>
      </c>
      <c r="S8" s="402">
        <v>8.9004952397194789E-2</v>
      </c>
      <c r="T8" s="402">
        <v>8.9004952397194789E-2</v>
      </c>
      <c r="U8" s="403">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x14ac:dyDescent="0.35">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x14ac:dyDescent="0.35">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x14ac:dyDescent="0.35">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x14ac:dyDescent="0.35">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8" thickBot="1" x14ac:dyDescent="0.4">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x14ac:dyDescent="0.35">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x14ac:dyDescent="0.35">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8.2" x14ac:dyDescent="0.5">
      <c r="A16" s="1"/>
      <c r="B16" s="78"/>
      <c r="C16" s="85" t="s">
        <v>141</v>
      </c>
      <c r="D16" s="56"/>
      <c r="E16" s="56"/>
      <c r="F16" s="56"/>
      <c r="G16" s="56"/>
      <c r="H16" s="56"/>
      <c r="I16" s="56"/>
      <c r="J16" s="54" t="s">
        <v>142</v>
      </c>
      <c r="K16" s="77"/>
      <c r="L16" s="77"/>
      <c r="M16" s="56"/>
      <c r="N16" s="84"/>
      <c r="O16" s="84"/>
      <c r="P16" s="84"/>
      <c r="Q16" s="384"/>
      <c r="R16" s="384"/>
      <c r="S16" s="384"/>
      <c r="T16" s="384"/>
      <c r="U16" s="384"/>
      <c r="V16" s="384"/>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8" thickBot="1" x14ac:dyDescent="0.4">
      <c r="A17" s="1"/>
      <c r="B17" s="78"/>
      <c r="C17" s="86" t="s">
        <v>143</v>
      </c>
      <c r="D17" s="87" t="s">
        <v>144</v>
      </c>
      <c r="E17" s="87" t="s">
        <v>145</v>
      </c>
      <c r="F17" s="87" t="s">
        <v>146</v>
      </c>
      <c r="G17" s="56"/>
      <c r="H17" s="56"/>
      <c r="I17" s="56"/>
      <c r="J17" s="88"/>
      <c r="K17" s="89" t="s">
        <v>147</v>
      </c>
      <c r="L17" s="90" t="s">
        <v>148</v>
      </c>
      <c r="M17" s="56"/>
      <c r="N17" s="84"/>
      <c r="O17" s="84"/>
      <c r="P17" s="84"/>
      <c r="Q17" s="384"/>
      <c r="R17" s="384"/>
      <c r="S17" s="384"/>
      <c r="T17" s="384"/>
      <c r="U17" s="384"/>
      <c r="V17" s="384"/>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6.2" x14ac:dyDescent="0.35">
      <c r="A18" s="1"/>
      <c r="B18" s="78"/>
      <c r="C18" s="91" t="s">
        <v>149</v>
      </c>
      <c r="D18" s="92">
        <v>0.18</v>
      </c>
      <c r="E18" s="92">
        <v>0.15</v>
      </c>
      <c r="F18" s="93">
        <v>0.17</v>
      </c>
      <c r="G18" s="56"/>
      <c r="H18" s="56"/>
      <c r="I18" s="56"/>
      <c r="J18" s="94" t="s">
        <v>150</v>
      </c>
      <c r="K18" s="95">
        <v>0.2</v>
      </c>
      <c r="L18" s="96">
        <v>0.05</v>
      </c>
      <c r="M18" s="56"/>
      <c r="N18" s="84"/>
      <c r="O18" s="84"/>
      <c r="P18" s="84"/>
      <c r="Q18" s="384"/>
      <c r="R18" s="384"/>
      <c r="S18" s="384"/>
      <c r="T18" s="384"/>
      <c r="U18" s="384"/>
      <c r="V18" s="384"/>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6.2" x14ac:dyDescent="0.35">
      <c r="A19" s="1"/>
      <c r="B19" s="78"/>
      <c r="C19" s="97" t="s">
        <v>151</v>
      </c>
      <c r="D19" s="98">
        <v>0.11</v>
      </c>
      <c r="E19" s="98">
        <v>0.11</v>
      </c>
      <c r="F19" s="99">
        <v>0.06</v>
      </c>
      <c r="G19" s="56"/>
      <c r="H19" s="56"/>
      <c r="I19" s="56"/>
      <c r="J19" s="94" t="s">
        <v>152</v>
      </c>
      <c r="K19" s="95">
        <v>0</v>
      </c>
      <c r="L19" s="96">
        <v>0.2</v>
      </c>
      <c r="M19" s="56"/>
      <c r="N19" s="84"/>
      <c r="O19" s="84"/>
      <c r="P19" s="84"/>
      <c r="Q19" s="384"/>
      <c r="R19" s="384"/>
      <c r="S19" s="384"/>
      <c r="T19" s="384"/>
      <c r="U19" s="384"/>
      <c r="V19" s="384"/>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6.2" x14ac:dyDescent="0.35">
      <c r="A20" s="1"/>
      <c r="B20" s="78"/>
      <c r="C20" s="97" t="s">
        <v>153</v>
      </c>
      <c r="D20" s="98">
        <v>0.09</v>
      </c>
      <c r="E20" s="98">
        <v>0.08</v>
      </c>
      <c r="F20" s="99">
        <v>0.06</v>
      </c>
      <c r="G20" s="56"/>
      <c r="H20" s="56"/>
      <c r="I20" s="56"/>
      <c r="J20" s="94" t="s">
        <v>154</v>
      </c>
      <c r="K20" s="95">
        <v>0.2</v>
      </c>
      <c r="L20" s="96">
        <v>0.05</v>
      </c>
      <c r="M20" s="56"/>
      <c r="N20" s="84"/>
      <c r="O20" s="84"/>
      <c r="P20" s="84"/>
      <c r="Q20" s="384"/>
      <c r="R20" s="384"/>
      <c r="S20" s="384"/>
      <c r="T20" s="384"/>
      <c r="U20" s="384"/>
      <c r="V20" s="384"/>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6.2" x14ac:dyDescent="0.35">
      <c r="A21" s="1"/>
      <c r="B21" s="78"/>
      <c r="C21" s="97" t="s">
        <v>155</v>
      </c>
      <c r="D21" s="98">
        <v>0.11</v>
      </c>
      <c r="E21" s="98">
        <v>0.1</v>
      </c>
      <c r="F21" s="99">
        <v>7.0000000000000007E-2</v>
      </c>
      <c r="G21" s="56"/>
      <c r="H21" s="56"/>
      <c r="I21" s="56"/>
      <c r="J21" s="94" t="s">
        <v>156</v>
      </c>
      <c r="K21" s="95">
        <v>0.2</v>
      </c>
      <c r="L21" s="96">
        <v>0.05</v>
      </c>
      <c r="M21" s="56"/>
      <c r="N21" s="84"/>
      <c r="O21" s="84"/>
      <c r="P21" s="84"/>
      <c r="Q21" s="384"/>
      <c r="R21" s="384"/>
      <c r="S21" s="384"/>
      <c r="T21" s="384"/>
      <c r="U21" s="384"/>
      <c r="V21" s="384"/>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6.2" x14ac:dyDescent="0.35">
      <c r="A22" s="1"/>
      <c r="B22" s="78"/>
      <c r="C22" s="97" t="s">
        <v>157</v>
      </c>
      <c r="D22" s="98">
        <v>0.15</v>
      </c>
      <c r="E22" s="98">
        <v>0.13</v>
      </c>
      <c r="F22" s="99">
        <v>0.1</v>
      </c>
      <c r="G22" s="56"/>
      <c r="H22" s="56"/>
      <c r="I22" s="56"/>
      <c r="J22" s="94" t="s">
        <v>158</v>
      </c>
      <c r="K22" s="95">
        <v>0.15</v>
      </c>
      <c r="L22" s="96">
        <v>0.1</v>
      </c>
      <c r="M22" s="56"/>
      <c r="N22" s="84"/>
      <c r="O22" s="84"/>
      <c r="P22" s="84"/>
      <c r="Q22" s="384"/>
      <c r="R22" s="384"/>
      <c r="S22" s="384"/>
      <c r="T22" s="384"/>
      <c r="U22" s="384"/>
      <c r="V22" s="384"/>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6.2" x14ac:dyDescent="0.35">
      <c r="A23" s="1"/>
      <c r="B23" s="78"/>
      <c r="C23" s="97" t="s">
        <v>159</v>
      </c>
      <c r="D23" s="98">
        <v>0.11</v>
      </c>
      <c r="E23" s="98">
        <v>0.09</v>
      </c>
      <c r="F23" s="99">
        <v>7.0000000000000007E-2</v>
      </c>
      <c r="G23" s="56"/>
      <c r="H23" s="56"/>
      <c r="I23" s="56"/>
      <c r="J23" s="94" t="s">
        <v>160</v>
      </c>
      <c r="K23" s="95">
        <v>0</v>
      </c>
      <c r="L23" s="96">
        <v>0.3</v>
      </c>
      <c r="M23" s="56"/>
      <c r="N23" s="84"/>
      <c r="O23" s="84"/>
      <c r="P23" s="84"/>
      <c r="Q23" s="384"/>
      <c r="R23" s="384"/>
      <c r="S23" s="384"/>
      <c r="T23" s="384"/>
      <c r="U23" s="384"/>
      <c r="V23" s="384"/>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6.2" x14ac:dyDescent="0.35">
      <c r="A24" s="1"/>
      <c r="B24" s="78"/>
      <c r="C24" s="97" t="s">
        <v>161</v>
      </c>
      <c r="D24" s="98">
        <v>0.17</v>
      </c>
      <c r="E24" s="98">
        <v>0.15</v>
      </c>
      <c r="F24" s="99">
        <v>0.13</v>
      </c>
      <c r="G24" s="56"/>
      <c r="H24" s="56"/>
      <c r="I24" s="56"/>
      <c r="J24" s="94" t="s">
        <v>162</v>
      </c>
      <c r="K24" s="95">
        <v>0.2</v>
      </c>
      <c r="L24" s="96">
        <v>0.05</v>
      </c>
      <c r="M24" s="56"/>
      <c r="N24" s="84"/>
      <c r="O24" s="84"/>
      <c r="P24" s="84"/>
      <c r="Q24" s="384"/>
      <c r="R24" s="384"/>
      <c r="S24" s="384"/>
      <c r="T24" s="384"/>
      <c r="U24" s="384"/>
      <c r="V24" s="384"/>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6.2" x14ac:dyDescent="0.35">
      <c r="A25" s="1"/>
      <c r="B25" s="78"/>
      <c r="C25" s="97" t="s">
        <v>163</v>
      </c>
      <c r="D25" s="98">
        <v>0.12</v>
      </c>
      <c r="E25" s="98">
        <v>0.12</v>
      </c>
      <c r="F25" s="99">
        <v>0.05</v>
      </c>
      <c r="G25" s="56"/>
      <c r="H25" s="56"/>
      <c r="I25" s="56"/>
      <c r="J25" s="94" t="s">
        <v>164</v>
      </c>
      <c r="K25" s="95">
        <v>0</v>
      </c>
      <c r="L25" s="96">
        <v>0.15</v>
      </c>
      <c r="M25" s="56"/>
      <c r="N25" s="84"/>
      <c r="O25" s="84"/>
      <c r="P25" s="84"/>
      <c r="Q25" s="384"/>
      <c r="R25" s="384"/>
      <c r="S25" s="384"/>
      <c r="T25" s="384"/>
      <c r="U25" s="384"/>
      <c r="V25" s="384"/>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8" thickBot="1" x14ac:dyDescent="0.4">
      <c r="A26" s="1"/>
      <c r="B26" s="78"/>
      <c r="C26" s="97" t="s">
        <v>165</v>
      </c>
      <c r="D26" s="98">
        <v>0.14000000000000001</v>
      </c>
      <c r="E26" s="98">
        <v>0.1</v>
      </c>
      <c r="F26" s="99">
        <v>0.08</v>
      </c>
      <c r="G26" s="56"/>
      <c r="H26" s="56"/>
      <c r="I26" s="56"/>
      <c r="J26" s="102" t="s">
        <v>166</v>
      </c>
      <c r="K26" s="103">
        <v>0.05</v>
      </c>
      <c r="L26" s="104">
        <v>0.05</v>
      </c>
      <c r="M26" s="56"/>
      <c r="N26" s="84"/>
      <c r="O26" s="84"/>
      <c r="P26" s="84"/>
      <c r="Q26" s="384"/>
      <c r="R26" s="384"/>
      <c r="S26" s="384"/>
      <c r="T26" s="384"/>
      <c r="U26" s="384"/>
      <c r="V26" s="384"/>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6.2" x14ac:dyDescent="0.35">
      <c r="A27" s="1"/>
      <c r="B27" s="78"/>
      <c r="C27" s="97" t="s">
        <v>167</v>
      </c>
      <c r="D27" s="98">
        <v>0.11</v>
      </c>
      <c r="E27" s="98">
        <v>0.1</v>
      </c>
      <c r="F27" s="99">
        <v>0.08</v>
      </c>
      <c r="G27" s="56"/>
      <c r="H27" s="56"/>
      <c r="I27" s="56"/>
      <c r="J27" s="105" t="s">
        <v>168</v>
      </c>
      <c r="K27" s="106">
        <v>1</v>
      </c>
      <c r="L27" s="106">
        <v>1</v>
      </c>
      <c r="M27" s="56"/>
      <c r="N27" s="84"/>
      <c r="O27" s="84"/>
      <c r="P27" s="84"/>
      <c r="Q27" s="384"/>
      <c r="R27" s="384"/>
      <c r="S27" s="384"/>
      <c r="T27" s="384"/>
      <c r="U27" s="384"/>
      <c r="V27" s="384"/>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6.2" x14ac:dyDescent="0.35">
      <c r="A28" s="1"/>
      <c r="B28" s="78"/>
      <c r="C28" s="97" t="s">
        <v>169</v>
      </c>
      <c r="D28" s="98">
        <v>0.11</v>
      </c>
      <c r="E28" s="98">
        <v>0.1</v>
      </c>
      <c r="F28" s="99">
        <v>0.06</v>
      </c>
      <c r="G28" s="107"/>
      <c r="H28" s="107"/>
      <c r="I28" s="107"/>
      <c r="J28" s="107"/>
      <c r="K28" s="107"/>
      <c r="L28" s="107"/>
      <c r="M28" s="107"/>
      <c r="N28" s="84"/>
      <c r="O28" s="84"/>
      <c r="P28" s="84"/>
      <c r="Q28" s="384"/>
      <c r="R28" s="384"/>
      <c r="S28" s="384"/>
      <c r="T28" s="384"/>
      <c r="U28" s="384"/>
      <c r="V28" s="384"/>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6.2" x14ac:dyDescent="0.35">
      <c r="A29" s="1"/>
      <c r="B29" s="78"/>
      <c r="C29" s="97" t="s">
        <v>171</v>
      </c>
      <c r="D29" s="98">
        <v>0.37</v>
      </c>
      <c r="E29" s="98">
        <v>0.35</v>
      </c>
      <c r="F29" s="99">
        <v>0.31</v>
      </c>
      <c r="G29" s="77"/>
      <c r="H29" s="107"/>
      <c r="I29" s="107"/>
      <c r="J29" s="107"/>
      <c r="K29" s="107"/>
      <c r="L29" s="107"/>
      <c r="M29" s="107"/>
      <c r="N29" s="84"/>
      <c r="O29" s="84"/>
      <c r="P29" s="84"/>
      <c r="Q29" s="384"/>
      <c r="R29" s="384"/>
      <c r="S29" s="384"/>
      <c r="T29" s="384"/>
      <c r="U29" s="384"/>
      <c r="V29" s="384"/>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6.2" x14ac:dyDescent="0.35">
      <c r="A30" s="1"/>
      <c r="B30" s="78"/>
      <c r="C30" s="97" t="s">
        <v>170</v>
      </c>
      <c r="D30" s="98">
        <v>0.11</v>
      </c>
      <c r="E30" s="98">
        <v>0.08</v>
      </c>
      <c r="F30" s="99">
        <v>0.05</v>
      </c>
      <c r="G30" s="77"/>
      <c r="H30" s="107"/>
      <c r="I30" s="107"/>
      <c r="J30" s="56"/>
      <c r="K30" s="56"/>
      <c r="L30" s="56"/>
      <c r="M30" s="107"/>
      <c r="N30" s="84"/>
      <c r="O30" s="84"/>
      <c r="P30" s="84"/>
      <c r="Q30" s="384"/>
      <c r="R30" s="384"/>
      <c r="S30" s="384"/>
      <c r="T30" s="384"/>
      <c r="U30" s="384"/>
      <c r="V30" s="384"/>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6.2" x14ac:dyDescent="0.35">
      <c r="A31" s="1"/>
      <c r="B31" s="78"/>
      <c r="C31" s="97" t="s">
        <v>172</v>
      </c>
      <c r="D31" s="98">
        <v>0.09</v>
      </c>
      <c r="E31" s="98">
        <v>7.0000000000000007E-2</v>
      </c>
      <c r="F31" s="99">
        <v>0.05</v>
      </c>
      <c r="G31" s="77"/>
      <c r="H31" s="107"/>
      <c r="I31" s="56"/>
      <c r="J31" s="56"/>
      <c r="K31" s="56"/>
      <c r="L31" s="56"/>
      <c r="M31" s="107"/>
      <c r="N31" s="84"/>
      <c r="O31" s="84"/>
      <c r="P31" s="84"/>
      <c r="Q31" s="384"/>
      <c r="R31" s="384"/>
      <c r="S31" s="384"/>
      <c r="T31" s="384"/>
      <c r="U31" s="384"/>
      <c r="V31" s="384"/>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6.2" x14ac:dyDescent="0.35">
      <c r="A32" s="1"/>
      <c r="B32" s="78"/>
      <c r="C32" s="97" t="s">
        <v>173</v>
      </c>
      <c r="D32" s="98">
        <v>0.11</v>
      </c>
      <c r="E32" s="98">
        <v>0.08</v>
      </c>
      <c r="F32" s="99">
        <v>0.06</v>
      </c>
      <c r="G32" s="77"/>
      <c r="H32" s="107"/>
      <c r="I32" s="56"/>
      <c r="J32" s="56"/>
      <c r="K32" s="56"/>
      <c r="L32" s="56"/>
      <c r="M32" s="107"/>
      <c r="N32" s="84"/>
      <c r="O32" s="84"/>
      <c r="P32" s="84"/>
      <c r="Q32" s="384"/>
      <c r="R32" s="384"/>
      <c r="S32" s="384"/>
      <c r="T32" s="384"/>
      <c r="U32" s="384"/>
      <c r="V32" s="384"/>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x14ac:dyDescent="0.35">
      <c r="A33" s="1"/>
      <c r="B33" s="78"/>
      <c r="C33" s="97" t="s">
        <v>174</v>
      </c>
      <c r="D33" s="98">
        <v>0.11</v>
      </c>
      <c r="E33" s="98">
        <v>0.09</v>
      </c>
      <c r="F33" s="99">
        <v>0.06</v>
      </c>
      <c r="G33" s="77"/>
      <c r="H33" s="107"/>
      <c r="I33" s="56"/>
      <c r="J33" s="56"/>
      <c r="K33" s="56"/>
      <c r="L33" s="56"/>
      <c r="M33" s="107"/>
      <c r="N33" s="84"/>
      <c r="O33" s="84"/>
      <c r="P33" s="84"/>
      <c r="Q33" s="384"/>
      <c r="R33" s="384"/>
      <c r="S33" s="384"/>
      <c r="T33" s="384"/>
      <c r="U33" s="384"/>
      <c r="V33" s="384"/>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x14ac:dyDescent="0.35">
      <c r="A34" s="1"/>
      <c r="B34" s="78"/>
      <c r="C34" s="97" t="s">
        <v>175</v>
      </c>
      <c r="D34" s="98">
        <v>0.11</v>
      </c>
      <c r="E34" s="98">
        <v>0.09</v>
      </c>
      <c r="F34" s="99">
        <v>7.0000000000000007E-2</v>
      </c>
      <c r="G34" s="77"/>
      <c r="H34" s="107"/>
      <c r="I34" s="111"/>
      <c r="J34" s="111"/>
      <c r="K34" s="111"/>
      <c r="L34" s="56"/>
      <c r="M34" s="107"/>
      <c r="N34" s="84"/>
      <c r="O34" s="84"/>
      <c r="P34" s="84"/>
      <c r="Q34" s="384"/>
      <c r="R34" s="384"/>
      <c r="S34" s="384"/>
      <c r="T34" s="384"/>
      <c r="U34" s="384"/>
      <c r="V34" s="384"/>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6.2" x14ac:dyDescent="0.35">
      <c r="A35" s="1"/>
      <c r="B35" s="78"/>
      <c r="C35" s="97" t="s">
        <v>176</v>
      </c>
      <c r="D35" s="98">
        <v>0.09</v>
      </c>
      <c r="E35" s="98">
        <v>0.09</v>
      </c>
      <c r="F35" s="99">
        <v>0.05</v>
      </c>
      <c r="G35" s="77"/>
      <c r="H35" s="107"/>
      <c r="I35" s="56"/>
      <c r="J35" s="56"/>
      <c r="K35" s="56"/>
      <c r="L35" s="56"/>
      <c r="M35" s="107"/>
      <c r="N35" s="84"/>
      <c r="O35" s="84"/>
      <c r="P35" s="84"/>
      <c r="Q35" s="384"/>
      <c r="R35" s="384"/>
      <c r="S35" s="384"/>
      <c r="T35" s="384"/>
      <c r="U35" s="384"/>
      <c r="V35" s="384"/>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6.2" x14ac:dyDescent="0.35">
      <c r="A36" s="1"/>
      <c r="B36" s="78"/>
      <c r="C36" s="97" t="s">
        <v>177</v>
      </c>
      <c r="D36" s="98">
        <v>0.08</v>
      </c>
      <c r="E36" s="98">
        <v>0.08</v>
      </c>
      <c r="F36" s="99">
        <v>0.05</v>
      </c>
      <c r="G36" s="77"/>
      <c r="H36" s="107"/>
      <c r="I36" s="56"/>
      <c r="J36" s="56"/>
      <c r="K36" s="56"/>
      <c r="L36" s="56"/>
      <c r="M36" s="107"/>
      <c r="N36" s="84"/>
      <c r="O36" s="84"/>
      <c r="P36" s="84"/>
      <c r="Q36" s="384"/>
      <c r="R36" s="384"/>
      <c r="S36" s="384"/>
      <c r="T36" s="384"/>
      <c r="U36" s="384"/>
      <c r="V36" s="384"/>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6.2" x14ac:dyDescent="0.35">
      <c r="A37" s="1"/>
      <c r="B37" s="78"/>
      <c r="C37" s="97" t="s">
        <v>178</v>
      </c>
      <c r="D37" s="98">
        <v>0.15</v>
      </c>
      <c r="E37" s="98">
        <v>0.14000000000000001</v>
      </c>
      <c r="F37" s="99">
        <v>0.13</v>
      </c>
      <c r="G37" s="77"/>
      <c r="H37" s="107"/>
      <c r="I37" s="56"/>
      <c r="J37" s="56"/>
      <c r="K37" s="56"/>
      <c r="L37" s="56"/>
      <c r="M37" s="107"/>
      <c r="N37" s="84"/>
      <c r="O37" s="84"/>
      <c r="P37" s="84"/>
      <c r="Q37" s="384"/>
      <c r="R37" s="384"/>
      <c r="S37" s="384"/>
      <c r="T37" s="384"/>
      <c r="U37" s="384"/>
      <c r="V37" s="384"/>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6.2" x14ac:dyDescent="0.35">
      <c r="A38" s="1"/>
      <c r="B38" s="78"/>
      <c r="C38" s="97" t="s">
        <v>179</v>
      </c>
      <c r="D38" s="98">
        <v>0.13</v>
      </c>
      <c r="E38" s="98">
        <v>0.1</v>
      </c>
      <c r="F38" s="99">
        <v>0.08</v>
      </c>
      <c r="G38" s="77"/>
      <c r="H38" s="107"/>
      <c r="I38" s="56"/>
      <c r="J38" s="56"/>
      <c r="K38" s="56"/>
      <c r="L38" s="56"/>
      <c r="M38" s="107"/>
      <c r="N38" s="84"/>
      <c r="O38" s="84"/>
      <c r="P38" s="84"/>
      <c r="Q38" s="384"/>
      <c r="R38" s="384"/>
      <c r="S38" s="384"/>
      <c r="T38" s="384"/>
      <c r="U38" s="384"/>
      <c r="V38" s="384"/>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6.2" x14ac:dyDescent="0.35">
      <c r="A39" s="1"/>
      <c r="B39" s="78"/>
      <c r="C39" s="97" t="s">
        <v>180</v>
      </c>
      <c r="D39" s="98">
        <v>0.15</v>
      </c>
      <c r="E39" s="98">
        <v>0.12</v>
      </c>
      <c r="F39" s="99">
        <v>0.08</v>
      </c>
      <c r="G39" s="77"/>
      <c r="H39" s="107"/>
      <c r="I39" s="56"/>
      <c r="J39" s="56"/>
      <c r="K39" s="56"/>
      <c r="L39" s="56"/>
      <c r="M39" s="107"/>
      <c r="N39" s="84"/>
      <c r="O39" s="84"/>
      <c r="P39" s="84"/>
      <c r="Q39" s="384"/>
      <c r="R39" s="384"/>
      <c r="S39" s="384"/>
      <c r="T39" s="384"/>
      <c r="U39" s="384"/>
      <c r="V39" s="384"/>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6.2" x14ac:dyDescent="0.35">
      <c r="A40" s="1"/>
      <c r="B40" s="78"/>
      <c r="C40" s="97" t="s">
        <v>181</v>
      </c>
      <c r="D40" s="98">
        <v>0.14000000000000001</v>
      </c>
      <c r="E40" s="98">
        <v>0.11</v>
      </c>
      <c r="F40" s="99">
        <v>0.08</v>
      </c>
      <c r="G40" s="77"/>
      <c r="H40" s="107"/>
      <c r="I40" s="56"/>
      <c r="J40" s="56"/>
      <c r="K40" s="56"/>
      <c r="L40" s="56"/>
      <c r="M40" s="107"/>
      <c r="N40" s="84"/>
      <c r="O40" s="84"/>
      <c r="P40" s="84"/>
      <c r="Q40" s="384"/>
      <c r="R40" s="384"/>
      <c r="S40" s="384"/>
      <c r="T40" s="384"/>
      <c r="U40" s="384"/>
      <c r="V40" s="384"/>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6.2" x14ac:dyDescent="0.35">
      <c r="A41" s="1"/>
      <c r="B41" s="78"/>
      <c r="C41" s="97" t="s">
        <v>182</v>
      </c>
      <c r="D41" s="98">
        <v>0.11</v>
      </c>
      <c r="E41" s="98">
        <v>0.09</v>
      </c>
      <c r="F41" s="99">
        <v>7.0000000000000007E-2</v>
      </c>
      <c r="G41" s="77"/>
      <c r="H41" s="107"/>
      <c r="I41" s="56"/>
      <c r="J41" s="56"/>
      <c r="K41" s="56"/>
      <c r="L41" s="56"/>
      <c r="M41" s="107"/>
      <c r="N41" s="84"/>
      <c r="O41" s="84"/>
      <c r="P41" s="84"/>
      <c r="Q41" s="384"/>
      <c r="R41" s="384"/>
      <c r="S41" s="384"/>
      <c r="T41" s="384"/>
      <c r="U41" s="384"/>
      <c r="V41" s="384"/>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6.2" x14ac:dyDescent="0.35">
      <c r="A42" s="1"/>
      <c r="B42" s="78"/>
      <c r="C42" s="97" t="s">
        <v>183</v>
      </c>
      <c r="D42" s="98">
        <v>0.1</v>
      </c>
      <c r="E42" s="98">
        <v>0.08</v>
      </c>
      <c r="F42" s="99">
        <v>0.06</v>
      </c>
      <c r="G42" s="77"/>
      <c r="H42" s="107"/>
      <c r="I42" s="56"/>
      <c r="J42" s="56"/>
      <c r="K42" s="56"/>
      <c r="L42" s="107"/>
      <c r="M42" s="107"/>
      <c r="N42" s="84"/>
      <c r="O42" s="84"/>
      <c r="P42" s="84"/>
      <c r="Q42" s="384"/>
      <c r="R42" s="384"/>
      <c r="S42" s="384"/>
      <c r="T42" s="384"/>
      <c r="U42" s="384"/>
      <c r="V42" s="384"/>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6.2" x14ac:dyDescent="0.35">
      <c r="A43" s="1"/>
      <c r="B43" s="78"/>
      <c r="C43" s="97" t="s">
        <v>184</v>
      </c>
      <c r="D43" s="98">
        <v>0.1</v>
      </c>
      <c r="E43" s="98">
        <v>0.09</v>
      </c>
      <c r="F43" s="99">
        <v>0.06</v>
      </c>
      <c r="G43" s="77"/>
      <c r="H43" s="107"/>
      <c r="I43" s="56"/>
      <c r="J43" s="56"/>
      <c r="K43" s="56"/>
      <c r="L43" s="107"/>
      <c r="M43" s="107"/>
      <c r="N43" s="84"/>
      <c r="O43" s="84"/>
      <c r="P43" s="84"/>
      <c r="Q43" s="384"/>
      <c r="R43" s="384"/>
      <c r="S43" s="384"/>
      <c r="T43" s="384"/>
      <c r="U43" s="384"/>
      <c r="V43" s="384"/>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6.2" x14ac:dyDescent="0.35">
      <c r="A44" s="1"/>
      <c r="B44" s="78"/>
      <c r="C44" s="97" t="s">
        <v>185</v>
      </c>
      <c r="D44" s="98">
        <v>0.1</v>
      </c>
      <c r="E44" s="98">
        <v>0.09</v>
      </c>
      <c r="F44" s="99">
        <v>0.05</v>
      </c>
      <c r="G44" s="77"/>
      <c r="H44" s="77"/>
      <c r="I44" s="56"/>
      <c r="J44" s="56"/>
      <c r="K44" s="56"/>
      <c r="L44" s="77"/>
      <c r="M44" s="77"/>
      <c r="N44" s="84"/>
      <c r="O44" s="84"/>
      <c r="P44" s="84"/>
      <c r="Q44" s="384"/>
      <c r="R44" s="384"/>
      <c r="S44" s="384"/>
      <c r="T44" s="384"/>
      <c r="U44" s="384"/>
      <c r="V44" s="384"/>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6.2" x14ac:dyDescent="0.35">
      <c r="A45" s="1"/>
      <c r="B45" s="78"/>
      <c r="C45" s="97" t="s">
        <v>186</v>
      </c>
      <c r="D45" s="98">
        <v>0.11</v>
      </c>
      <c r="E45" s="98">
        <v>0.09</v>
      </c>
      <c r="F45" s="99">
        <v>0.06</v>
      </c>
      <c r="G45" s="77"/>
      <c r="H45" s="77"/>
      <c r="I45" s="56"/>
      <c r="J45" s="56"/>
      <c r="K45" s="56"/>
      <c r="L45" s="77"/>
      <c r="M45" s="77"/>
      <c r="N45" s="84"/>
      <c r="O45" s="84"/>
      <c r="P45" s="84"/>
      <c r="Q45" s="384"/>
      <c r="R45" s="384"/>
      <c r="S45" s="384"/>
      <c r="T45" s="384"/>
      <c r="U45" s="384"/>
      <c r="V45" s="384"/>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6.2" x14ac:dyDescent="0.35">
      <c r="A46" s="1"/>
      <c r="B46" s="78"/>
      <c r="C46" s="97" t="s">
        <v>187</v>
      </c>
      <c r="D46" s="98">
        <v>0.09</v>
      </c>
      <c r="E46" s="98">
        <v>0.08</v>
      </c>
      <c r="F46" s="99">
        <v>7.0000000000000007E-2</v>
      </c>
      <c r="G46" s="77"/>
      <c r="H46" s="77"/>
      <c r="I46" s="56"/>
      <c r="J46" s="56"/>
      <c r="K46" s="56"/>
      <c r="L46" s="77"/>
      <c r="M46" s="77"/>
      <c r="N46" s="84"/>
      <c r="O46" s="84"/>
      <c r="P46" s="84"/>
      <c r="Q46" s="384"/>
      <c r="R46" s="384"/>
      <c r="S46" s="384"/>
      <c r="T46" s="384"/>
      <c r="U46" s="384"/>
      <c r="V46" s="384"/>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6.2" x14ac:dyDescent="0.35">
      <c r="A47" s="1"/>
      <c r="B47" s="78"/>
      <c r="C47" s="97" t="s">
        <v>188</v>
      </c>
      <c r="D47" s="98">
        <v>0.1</v>
      </c>
      <c r="E47" s="98">
        <v>0.08</v>
      </c>
      <c r="F47" s="99">
        <v>7.0000000000000007E-2</v>
      </c>
      <c r="G47" s="77"/>
      <c r="H47" s="77"/>
      <c r="I47" s="56"/>
      <c r="J47" s="56"/>
      <c r="K47" s="56"/>
      <c r="L47" s="77"/>
      <c r="M47" s="77"/>
      <c r="N47" s="84"/>
      <c r="O47" s="84"/>
      <c r="P47" s="84"/>
      <c r="Q47" s="384"/>
      <c r="R47" s="384"/>
      <c r="S47" s="384"/>
      <c r="T47" s="384"/>
      <c r="U47" s="384"/>
      <c r="V47" s="384"/>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6.2" x14ac:dyDescent="0.35">
      <c r="A48" s="1"/>
      <c r="B48" s="78"/>
      <c r="C48" s="97" t="s">
        <v>189</v>
      </c>
      <c r="D48" s="98">
        <v>0.16</v>
      </c>
      <c r="E48" s="98">
        <v>0.13</v>
      </c>
      <c r="F48" s="99">
        <v>0.12</v>
      </c>
      <c r="G48" s="77"/>
      <c r="H48" s="77"/>
      <c r="I48" s="56"/>
      <c r="J48" s="56"/>
      <c r="K48" s="56"/>
      <c r="L48" s="77"/>
      <c r="M48" s="77"/>
      <c r="N48" s="84"/>
      <c r="O48" s="84"/>
      <c r="P48" s="84"/>
      <c r="Q48" s="384"/>
      <c r="R48" s="384"/>
      <c r="S48" s="384"/>
      <c r="T48" s="384"/>
      <c r="U48" s="384"/>
      <c r="V48" s="384"/>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6.2" x14ac:dyDescent="0.35">
      <c r="A49" s="1"/>
      <c r="B49" s="78"/>
      <c r="C49" s="97" t="s">
        <v>190</v>
      </c>
      <c r="D49" s="98">
        <v>0.16</v>
      </c>
      <c r="E49" s="98">
        <v>0.13</v>
      </c>
      <c r="F49" s="99">
        <v>0.11</v>
      </c>
      <c r="G49" s="77"/>
      <c r="H49" s="77"/>
      <c r="I49" s="56"/>
      <c r="J49" s="56"/>
      <c r="K49" s="56"/>
      <c r="L49" s="77"/>
      <c r="M49" s="77"/>
      <c r="N49" s="84"/>
      <c r="O49" s="84"/>
      <c r="P49" s="84"/>
      <c r="Q49" s="384"/>
      <c r="R49" s="384"/>
      <c r="S49" s="384"/>
      <c r="T49" s="384"/>
      <c r="U49" s="384"/>
      <c r="V49" s="384"/>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6.2" x14ac:dyDescent="0.35">
      <c r="A50" s="1"/>
      <c r="B50" s="78"/>
      <c r="C50" s="97" t="s">
        <v>191</v>
      </c>
      <c r="D50" s="98">
        <v>0.11</v>
      </c>
      <c r="E50" s="98">
        <v>0.09</v>
      </c>
      <c r="F50" s="99">
        <v>0.06</v>
      </c>
      <c r="G50" s="77"/>
      <c r="H50" s="77"/>
      <c r="I50" s="56"/>
      <c r="J50" s="56"/>
      <c r="K50" s="56"/>
      <c r="L50" s="77"/>
      <c r="M50" s="77"/>
      <c r="N50" s="84"/>
      <c r="O50" s="84"/>
      <c r="P50" s="84"/>
      <c r="Q50" s="384"/>
      <c r="R50" s="384"/>
      <c r="S50" s="384"/>
      <c r="T50" s="384"/>
      <c r="U50" s="384"/>
      <c r="V50" s="384"/>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6.2" x14ac:dyDescent="0.35">
      <c r="A51" s="1"/>
      <c r="B51" s="78"/>
      <c r="C51" s="97" t="s">
        <v>192</v>
      </c>
      <c r="D51" s="98">
        <v>0.12</v>
      </c>
      <c r="E51" s="98">
        <v>0.09</v>
      </c>
      <c r="F51" s="99">
        <v>0.06</v>
      </c>
      <c r="G51" s="77"/>
      <c r="H51" s="77"/>
      <c r="I51" s="56"/>
      <c r="J51" s="56"/>
      <c r="K51" s="56"/>
      <c r="L51" s="77"/>
      <c r="M51" s="77"/>
      <c r="N51" s="84"/>
      <c r="O51" s="84"/>
      <c r="P51" s="84"/>
      <c r="Q51" s="384"/>
      <c r="R51" s="384"/>
      <c r="S51" s="384"/>
      <c r="T51" s="384"/>
      <c r="U51" s="384"/>
      <c r="V51" s="384"/>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x14ac:dyDescent="0.35">
      <c r="A52" s="1"/>
      <c r="B52" s="78"/>
      <c r="C52" s="97" t="s">
        <v>193</v>
      </c>
      <c r="D52" s="98">
        <v>0.18</v>
      </c>
      <c r="E52" s="98">
        <v>0.15</v>
      </c>
      <c r="F52" s="99">
        <v>7.0000000000000007E-2</v>
      </c>
      <c r="G52" s="77"/>
      <c r="H52" s="77"/>
      <c r="I52" s="56"/>
      <c r="J52" s="56"/>
      <c r="K52" s="56"/>
      <c r="L52" s="77"/>
      <c r="M52" s="77"/>
      <c r="N52" s="84"/>
      <c r="O52" s="84"/>
      <c r="P52" s="84"/>
      <c r="Q52" s="384"/>
      <c r="R52" s="384"/>
      <c r="S52" s="384"/>
      <c r="T52" s="384"/>
      <c r="U52" s="384"/>
      <c r="V52" s="384"/>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6.2" x14ac:dyDescent="0.35">
      <c r="A53" s="1"/>
      <c r="B53" s="78"/>
      <c r="C53" s="97" t="s">
        <v>194</v>
      </c>
      <c r="D53" s="98">
        <v>0.12</v>
      </c>
      <c r="E53" s="98">
        <v>0.09</v>
      </c>
      <c r="F53" s="99">
        <v>0.06</v>
      </c>
      <c r="G53" s="77"/>
      <c r="H53" s="77"/>
      <c r="I53" s="56"/>
      <c r="J53" s="56"/>
      <c r="K53" s="56"/>
      <c r="L53" s="77"/>
      <c r="M53" s="77"/>
      <c r="N53" s="84"/>
      <c r="O53" s="84"/>
      <c r="P53" s="84"/>
      <c r="Q53" s="384"/>
      <c r="R53" s="384"/>
      <c r="S53" s="384"/>
      <c r="T53" s="384"/>
      <c r="U53" s="384"/>
      <c r="V53" s="384"/>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6.2" x14ac:dyDescent="0.35">
      <c r="A54" s="1"/>
      <c r="B54" s="78"/>
      <c r="C54" s="97" t="s">
        <v>195</v>
      </c>
      <c r="D54" s="98">
        <v>0.1</v>
      </c>
      <c r="E54" s="98">
        <v>7.0000000000000007E-2</v>
      </c>
      <c r="F54" s="99">
        <v>0.05</v>
      </c>
      <c r="G54" s="77"/>
      <c r="H54" s="77"/>
      <c r="I54" s="56"/>
      <c r="J54" s="56"/>
      <c r="K54" s="56"/>
      <c r="L54" s="77"/>
      <c r="M54" s="77"/>
      <c r="N54" s="84"/>
      <c r="O54" s="84"/>
      <c r="P54" s="84"/>
      <c r="Q54" s="384"/>
      <c r="R54" s="384"/>
      <c r="S54" s="384"/>
      <c r="T54" s="384"/>
      <c r="U54" s="384"/>
      <c r="V54" s="384"/>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6.2" x14ac:dyDescent="0.35">
      <c r="A55" s="1"/>
      <c r="B55" s="78"/>
      <c r="C55" s="97" t="s">
        <v>196</v>
      </c>
      <c r="D55" s="98">
        <v>0.1</v>
      </c>
      <c r="E55" s="98">
        <v>0.08</v>
      </c>
      <c r="F55" s="99">
        <v>0.06</v>
      </c>
      <c r="G55" s="77"/>
      <c r="H55" s="77"/>
      <c r="I55" s="56"/>
      <c r="J55" s="56"/>
      <c r="K55" s="56"/>
      <c r="L55" s="77"/>
      <c r="M55" s="77"/>
      <c r="N55" s="84"/>
      <c r="O55" s="84"/>
      <c r="P55" s="84"/>
      <c r="Q55" s="384"/>
      <c r="R55" s="384"/>
      <c r="S55" s="384"/>
      <c r="T55" s="384"/>
      <c r="U55" s="384"/>
      <c r="V55" s="384"/>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6.2" x14ac:dyDescent="0.35">
      <c r="A56" s="1"/>
      <c r="B56" s="78"/>
      <c r="C56" s="97" t="s">
        <v>197</v>
      </c>
      <c r="D56" s="98">
        <v>0.13</v>
      </c>
      <c r="E56" s="98">
        <v>0.09</v>
      </c>
      <c r="F56" s="99">
        <v>7.0000000000000007E-2</v>
      </c>
      <c r="G56" s="77"/>
      <c r="H56" s="77"/>
      <c r="I56" s="56"/>
      <c r="J56" s="56"/>
      <c r="K56" s="56"/>
      <c r="L56" s="77"/>
      <c r="M56" s="77"/>
      <c r="N56" s="84"/>
      <c r="O56" s="84"/>
      <c r="P56" s="84"/>
      <c r="Q56" s="384"/>
      <c r="R56" s="384"/>
      <c r="S56" s="384"/>
      <c r="T56" s="384"/>
      <c r="U56" s="384"/>
      <c r="V56" s="384"/>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6.2" x14ac:dyDescent="0.35">
      <c r="A57" s="1"/>
      <c r="B57" s="78"/>
      <c r="C57" s="97" t="s">
        <v>198</v>
      </c>
      <c r="D57" s="98">
        <v>0.14000000000000001</v>
      </c>
      <c r="E57" s="98">
        <v>0.12</v>
      </c>
      <c r="F57" s="99">
        <v>0.11</v>
      </c>
      <c r="G57" s="77"/>
      <c r="H57" s="77"/>
      <c r="I57" s="56"/>
      <c r="J57" s="56"/>
      <c r="K57" s="56"/>
      <c r="L57" s="77"/>
      <c r="M57" s="77"/>
      <c r="N57" s="84"/>
      <c r="O57" s="84"/>
      <c r="P57" s="84"/>
      <c r="Q57" s="384"/>
      <c r="R57" s="384"/>
      <c r="S57" s="384"/>
      <c r="T57" s="384"/>
      <c r="U57" s="384"/>
      <c r="V57" s="384"/>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6.2" x14ac:dyDescent="0.35">
      <c r="A58" s="1"/>
      <c r="B58" s="78"/>
      <c r="C58" s="97" t="s">
        <v>199</v>
      </c>
      <c r="D58" s="98">
        <v>0.12</v>
      </c>
      <c r="E58" s="98">
        <v>0.1</v>
      </c>
      <c r="F58" s="99">
        <v>0.06</v>
      </c>
      <c r="G58" s="77"/>
      <c r="H58" s="77"/>
      <c r="I58" s="56"/>
      <c r="J58" s="56"/>
      <c r="K58" s="56"/>
      <c r="L58" s="77"/>
      <c r="M58" s="77"/>
      <c r="N58" s="84"/>
      <c r="O58" s="84"/>
      <c r="P58" s="84"/>
      <c r="Q58" s="384"/>
      <c r="R58" s="384"/>
      <c r="S58" s="384"/>
      <c r="T58" s="384"/>
      <c r="U58" s="384"/>
      <c r="V58" s="384"/>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6.2" x14ac:dyDescent="0.35">
      <c r="A59" s="1"/>
      <c r="B59" s="78"/>
      <c r="C59" s="97" t="s">
        <v>200</v>
      </c>
      <c r="D59" s="98">
        <v>0.1</v>
      </c>
      <c r="E59" s="98">
        <v>0.08</v>
      </c>
      <c r="F59" s="99">
        <v>7.0000000000000007E-2</v>
      </c>
      <c r="G59" s="77"/>
      <c r="H59" s="77"/>
      <c r="I59" s="56"/>
      <c r="J59" s="56"/>
      <c r="K59" s="56"/>
      <c r="L59" s="77"/>
      <c r="M59" s="77"/>
      <c r="N59" s="84"/>
      <c r="O59" s="84"/>
      <c r="P59" s="84"/>
      <c r="Q59" s="384"/>
      <c r="R59" s="384"/>
      <c r="S59" s="384"/>
      <c r="T59" s="384"/>
      <c r="U59" s="384"/>
      <c r="V59" s="384"/>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6.2" x14ac:dyDescent="0.35">
      <c r="A60" s="1"/>
      <c r="B60" s="78"/>
      <c r="C60" s="97" t="s">
        <v>201</v>
      </c>
      <c r="D60" s="98">
        <v>0.1</v>
      </c>
      <c r="E60" s="98">
        <v>0.1</v>
      </c>
      <c r="F60" s="99">
        <v>7.0000000000000007E-2</v>
      </c>
      <c r="G60" s="77"/>
      <c r="H60" s="77"/>
      <c r="I60" s="56"/>
      <c r="J60" s="56"/>
      <c r="K60" s="56"/>
      <c r="L60" s="77"/>
      <c r="M60" s="77"/>
      <c r="N60" s="84"/>
      <c r="O60" s="84"/>
      <c r="P60" s="84"/>
      <c r="Q60" s="384"/>
      <c r="R60" s="384"/>
      <c r="S60" s="384"/>
      <c r="T60" s="384"/>
      <c r="U60" s="384"/>
      <c r="V60" s="384"/>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6.2" x14ac:dyDescent="0.35">
      <c r="A61" s="1"/>
      <c r="B61" s="78"/>
      <c r="C61" s="97" t="s">
        <v>202</v>
      </c>
      <c r="D61" s="98">
        <v>0.11</v>
      </c>
      <c r="E61" s="98">
        <v>0.08</v>
      </c>
      <c r="F61" s="99">
        <v>0.06</v>
      </c>
      <c r="G61" s="77"/>
      <c r="H61" s="77"/>
      <c r="I61" s="56"/>
      <c r="J61" s="56"/>
      <c r="K61" s="56"/>
      <c r="L61" s="77"/>
      <c r="M61" s="77"/>
      <c r="N61" s="84"/>
      <c r="O61" s="84"/>
      <c r="P61" s="84"/>
      <c r="Q61" s="384"/>
      <c r="R61" s="384"/>
      <c r="S61" s="384"/>
      <c r="T61" s="384"/>
      <c r="U61" s="384"/>
      <c r="V61" s="384"/>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6.2" x14ac:dyDescent="0.35">
      <c r="A62" s="1"/>
      <c r="B62" s="78"/>
      <c r="C62" s="97" t="s">
        <v>203</v>
      </c>
      <c r="D62" s="98">
        <v>0.1</v>
      </c>
      <c r="E62" s="98">
        <v>0.08</v>
      </c>
      <c r="F62" s="99">
        <v>0.06</v>
      </c>
      <c r="G62" s="77"/>
      <c r="H62" s="77"/>
      <c r="I62" s="56"/>
      <c r="J62" s="56"/>
      <c r="K62" s="56"/>
      <c r="L62" s="77"/>
      <c r="M62" s="77"/>
      <c r="N62" s="84"/>
      <c r="O62" s="84"/>
      <c r="P62" s="84"/>
      <c r="Q62" s="384"/>
      <c r="R62" s="384"/>
      <c r="S62" s="384"/>
      <c r="T62" s="384"/>
      <c r="U62" s="384"/>
      <c r="V62" s="384"/>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6.2" x14ac:dyDescent="0.35">
      <c r="A63" s="1"/>
      <c r="B63" s="78"/>
      <c r="C63" s="97" t="s">
        <v>204</v>
      </c>
      <c r="D63" s="98">
        <v>0.11</v>
      </c>
      <c r="E63" s="98">
        <v>0.08</v>
      </c>
      <c r="F63" s="99">
        <v>7.0000000000000007E-2</v>
      </c>
      <c r="G63" s="77"/>
      <c r="H63" s="77"/>
      <c r="I63" s="56"/>
      <c r="J63" s="56"/>
      <c r="K63" s="56"/>
      <c r="L63" s="77"/>
      <c r="M63" s="77"/>
      <c r="N63" s="84"/>
      <c r="O63" s="84"/>
      <c r="P63" s="84"/>
      <c r="Q63" s="384"/>
      <c r="R63" s="384"/>
      <c r="S63" s="384"/>
      <c r="T63" s="384"/>
      <c r="U63" s="384"/>
      <c r="V63" s="384"/>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6.2" x14ac:dyDescent="0.35">
      <c r="A64" s="1"/>
      <c r="B64" s="78"/>
      <c r="C64" s="97" t="s">
        <v>205</v>
      </c>
      <c r="D64" s="98">
        <v>0.17</v>
      </c>
      <c r="E64" s="98">
        <v>0.14000000000000001</v>
      </c>
      <c r="F64" s="99">
        <v>0.1</v>
      </c>
      <c r="G64" s="77"/>
      <c r="H64" s="77"/>
      <c r="I64" s="56"/>
      <c r="J64" s="56"/>
      <c r="K64" s="56"/>
      <c r="L64" s="77"/>
      <c r="M64" s="77"/>
      <c r="N64" s="84"/>
      <c r="O64" s="84"/>
      <c r="P64" s="84"/>
      <c r="Q64" s="384"/>
      <c r="R64" s="384"/>
      <c r="S64" s="384"/>
      <c r="T64" s="384"/>
      <c r="U64" s="384"/>
      <c r="V64" s="384"/>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6.2" x14ac:dyDescent="0.35">
      <c r="A65" s="1"/>
      <c r="B65" s="78"/>
      <c r="C65" s="97" t="s">
        <v>206</v>
      </c>
      <c r="D65" s="98">
        <v>0.09</v>
      </c>
      <c r="E65" s="98">
        <v>0.08</v>
      </c>
      <c r="F65" s="99">
        <v>0.04</v>
      </c>
      <c r="G65" s="77"/>
      <c r="H65" s="77"/>
      <c r="I65" s="56"/>
      <c r="J65" s="56"/>
      <c r="K65" s="56"/>
      <c r="L65" s="77"/>
      <c r="M65" s="77"/>
      <c r="N65" s="84"/>
      <c r="O65" s="84"/>
      <c r="P65" s="84"/>
      <c r="Q65" s="384"/>
      <c r="R65" s="384"/>
      <c r="S65" s="384"/>
      <c r="T65" s="384"/>
      <c r="U65" s="384"/>
      <c r="V65" s="384"/>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6.2" x14ac:dyDescent="0.35">
      <c r="A66" s="1"/>
      <c r="B66" s="78"/>
      <c r="C66" s="97" t="s">
        <v>207</v>
      </c>
      <c r="D66" s="98">
        <v>0.13</v>
      </c>
      <c r="E66" s="98">
        <v>0.11</v>
      </c>
      <c r="F66" s="99">
        <v>7.0000000000000007E-2</v>
      </c>
      <c r="G66" s="77"/>
      <c r="H66" s="77"/>
      <c r="I66" s="56"/>
      <c r="J66" s="56"/>
      <c r="K66" s="56"/>
      <c r="L66" s="77"/>
      <c r="M66" s="77"/>
      <c r="N66" s="84"/>
      <c r="O66" s="84"/>
      <c r="P66" s="84"/>
      <c r="Q66" s="384"/>
      <c r="R66" s="384"/>
      <c r="S66" s="384"/>
      <c r="T66" s="384"/>
      <c r="U66" s="384"/>
      <c r="V66" s="384"/>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6.2" x14ac:dyDescent="0.35">
      <c r="A67" s="1"/>
      <c r="B67" s="125"/>
      <c r="C67" s="97" t="s">
        <v>208</v>
      </c>
      <c r="D67" s="98">
        <v>0.1</v>
      </c>
      <c r="E67" s="98">
        <v>0.08</v>
      </c>
      <c r="F67" s="99">
        <v>0.06</v>
      </c>
      <c r="G67" s="77"/>
      <c r="H67" s="77"/>
      <c r="I67" s="56"/>
      <c r="J67" s="56"/>
      <c r="K67" s="56"/>
      <c r="L67" s="77"/>
      <c r="M67" s="77"/>
      <c r="N67" s="84"/>
      <c r="O67" s="84"/>
      <c r="P67" s="84"/>
      <c r="Q67" s="384"/>
      <c r="R67" s="384"/>
      <c r="S67" s="384"/>
      <c r="T67" s="384"/>
      <c r="U67" s="384"/>
      <c r="V67" s="384"/>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8" thickBot="1" x14ac:dyDescent="0.4">
      <c r="A68" s="1"/>
      <c r="B68" s="126"/>
      <c r="C68" s="127" t="s">
        <v>209</v>
      </c>
      <c r="D68" s="128">
        <v>0.1</v>
      </c>
      <c r="E68" s="128">
        <v>0.08</v>
      </c>
      <c r="F68" s="129">
        <v>0.06</v>
      </c>
      <c r="G68" s="77"/>
      <c r="H68" s="77"/>
      <c r="I68" s="56"/>
      <c r="J68" s="56"/>
      <c r="K68" s="56"/>
      <c r="L68" s="77"/>
      <c r="M68" s="77"/>
      <c r="N68" s="84"/>
      <c r="O68" s="84"/>
      <c r="P68" s="84"/>
      <c r="Q68" s="384"/>
      <c r="R68" s="384"/>
      <c r="S68" s="384"/>
      <c r="T68" s="384"/>
      <c r="U68" s="384"/>
      <c r="V68" s="384"/>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049999999999997" customHeight="1" thickBot="1" x14ac:dyDescent="0.55000000000000004">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126"/>
      <c r="C74" s="281" t="s">
        <v>149</v>
      </c>
      <c r="D74" s="397">
        <v>6.716112885599955E-2</v>
      </c>
      <c r="E74" s="397">
        <v>6.716112885599955E-2</v>
      </c>
      <c r="F74" s="397">
        <v>6.716112885599955E-2</v>
      </c>
      <c r="G74" s="397">
        <v>6.716112885599955E-2</v>
      </c>
      <c r="H74" s="397">
        <v>6.716112885599955E-2</v>
      </c>
      <c r="I74" s="397">
        <v>6.716112885599955E-2</v>
      </c>
      <c r="J74" s="397">
        <v>6.716112885599955E-2</v>
      </c>
      <c r="K74" s="397">
        <v>6.716112885599955E-2</v>
      </c>
      <c r="L74" s="397">
        <v>6.716112885599955E-2</v>
      </c>
      <c r="M74" s="397">
        <v>6.716112885599955E-2</v>
      </c>
      <c r="N74" s="397">
        <v>6.716112885599955E-2</v>
      </c>
      <c r="O74" s="397">
        <v>6.716112885599955E-2</v>
      </c>
      <c r="P74" s="397">
        <v>6.716112885599955E-2</v>
      </c>
      <c r="Q74" s="397">
        <v>6.716112885599955E-2</v>
      </c>
      <c r="R74" s="397">
        <v>6.716112885599955E-2</v>
      </c>
      <c r="S74" s="397">
        <v>6.716112885599955E-2</v>
      </c>
      <c r="T74" s="397">
        <v>6.716112885599955E-2</v>
      </c>
      <c r="U74" s="397">
        <v>6.716112885599955E-2</v>
      </c>
      <c r="V74" s="440">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126"/>
      <c r="C75" s="283" t="s">
        <v>151</v>
      </c>
      <c r="D75" s="397">
        <v>3.6019432140032899E-2</v>
      </c>
      <c r="E75" s="397">
        <v>3.6019432140032899E-2</v>
      </c>
      <c r="F75" s="397">
        <v>3.6019432140032899E-2</v>
      </c>
      <c r="G75" s="397">
        <v>3.6019432140032899E-2</v>
      </c>
      <c r="H75" s="397">
        <v>3.6019432140032899E-2</v>
      </c>
      <c r="I75" s="397">
        <v>3.6019432140032899E-2</v>
      </c>
      <c r="J75" s="397">
        <v>3.6019432140032899E-2</v>
      </c>
      <c r="K75" s="397">
        <v>3.6019432140032899E-2</v>
      </c>
      <c r="L75" s="397">
        <v>3.6019432140032899E-2</v>
      </c>
      <c r="M75" s="397">
        <v>3.6019432140032899E-2</v>
      </c>
      <c r="N75" s="397">
        <v>3.6019432140032899E-2</v>
      </c>
      <c r="O75" s="397">
        <v>3.6019432140032899E-2</v>
      </c>
      <c r="P75" s="397">
        <v>3.6019432140032899E-2</v>
      </c>
      <c r="Q75" s="397">
        <v>3.6019432140032899E-2</v>
      </c>
      <c r="R75" s="397">
        <v>3.6019432140032899E-2</v>
      </c>
      <c r="S75" s="397">
        <v>3.6019432140032899E-2</v>
      </c>
      <c r="T75" s="397">
        <v>3.6019432140032899E-2</v>
      </c>
      <c r="U75" s="397">
        <v>3.6019432140032899E-2</v>
      </c>
      <c r="V75" s="440">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107"/>
      <c r="C76" s="283" t="s">
        <v>153</v>
      </c>
      <c r="D76" s="397">
        <v>3.3415638442455195E-2</v>
      </c>
      <c r="E76" s="397">
        <v>3.3415638442455195E-2</v>
      </c>
      <c r="F76" s="397">
        <v>3.3415638442455195E-2</v>
      </c>
      <c r="G76" s="397">
        <v>3.3415638442455195E-2</v>
      </c>
      <c r="H76" s="397">
        <v>3.3415638442455195E-2</v>
      </c>
      <c r="I76" s="397">
        <v>3.3415638442455195E-2</v>
      </c>
      <c r="J76" s="397">
        <v>3.3415638442455195E-2</v>
      </c>
      <c r="K76" s="397">
        <v>3.3415638442455195E-2</v>
      </c>
      <c r="L76" s="397">
        <v>3.3415638442455195E-2</v>
      </c>
      <c r="M76" s="397">
        <v>3.3415638442455195E-2</v>
      </c>
      <c r="N76" s="397">
        <v>3.3415638442455195E-2</v>
      </c>
      <c r="O76" s="397">
        <v>3.3415638442455195E-2</v>
      </c>
      <c r="P76" s="397">
        <v>3.3415638442455195E-2</v>
      </c>
      <c r="Q76" s="397">
        <v>3.3415638442455195E-2</v>
      </c>
      <c r="R76" s="397">
        <v>3.3415638442455195E-2</v>
      </c>
      <c r="S76" s="397">
        <v>3.3415638442455195E-2</v>
      </c>
      <c r="T76" s="397">
        <v>3.3415638442455195E-2</v>
      </c>
      <c r="U76" s="397">
        <v>3.3415638442455195E-2</v>
      </c>
      <c r="V76" s="440">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107"/>
      <c r="C77" s="283" t="s">
        <v>155</v>
      </c>
      <c r="D77" s="397">
        <v>2.7855588968049801E-2</v>
      </c>
      <c r="E77" s="397">
        <v>2.7855588968049801E-2</v>
      </c>
      <c r="F77" s="397">
        <v>2.7855588968049801E-2</v>
      </c>
      <c r="G77" s="397">
        <v>2.7855588968049801E-2</v>
      </c>
      <c r="H77" s="397">
        <v>2.7855588968049801E-2</v>
      </c>
      <c r="I77" s="397">
        <v>2.7855588968049801E-2</v>
      </c>
      <c r="J77" s="397">
        <v>2.7855588968049801E-2</v>
      </c>
      <c r="K77" s="397">
        <v>2.7855588968049801E-2</v>
      </c>
      <c r="L77" s="397">
        <v>2.7855588968049801E-2</v>
      </c>
      <c r="M77" s="397">
        <v>2.7855588968049801E-2</v>
      </c>
      <c r="N77" s="397">
        <v>2.7855588968049801E-2</v>
      </c>
      <c r="O77" s="397">
        <v>2.7855588968049801E-2</v>
      </c>
      <c r="P77" s="397">
        <v>2.7855588968049801E-2</v>
      </c>
      <c r="Q77" s="397">
        <v>2.7855588968049801E-2</v>
      </c>
      <c r="R77" s="397">
        <v>2.7855588968049801E-2</v>
      </c>
      <c r="S77" s="397">
        <v>2.7855588968049801E-2</v>
      </c>
      <c r="T77" s="397">
        <v>2.7855588968049801E-2</v>
      </c>
      <c r="U77" s="397">
        <v>2.7855588968049801E-2</v>
      </c>
      <c r="V77" s="440">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107"/>
      <c r="C78" s="283" t="s">
        <v>157</v>
      </c>
      <c r="D78" s="397">
        <v>2.9121127166402E-2</v>
      </c>
      <c r="E78" s="397">
        <v>2.9121127166402E-2</v>
      </c>
      <c r="F78" s="397">
        <v>2.9121127166402E-2</v>
      </c>
      <c r="G78" s="397">
        <v>2.9121127166402E-2</v>
      </c>
      <c r="H78" s="397">
        <v>2.9121127166402E-2</v>
      </c>
      <c r="I78" s="397">
        <v>2.9121127166402E-2</v>
      </c>
      <c r="J78" s="397">
        <v>2.9121127166402E-2</v>
      </c>
      <c r="K78" s="397">
        <v>2.9121127166402E-2</v>
      </c>
      <c r="L78" s="397">
        <v>2.9121127166402E-2</v>
      </c>
      <c r="M78" s="397">
        <v>2.9121127166402E-2</v>
      </c>
      <c r="N78" s="397">
        <v>2.9121127166402E-2</v>
      </c>
      <c r="O78" s="397">
        <v>2.9121127166402E-2</v>
      </c>
      <c r="P78" s="397">
        <v>2.9121127166402E-2</v>
      </c>
      <c r="Q78" s="397">
        <v>2.9121127166402E-2</v>
      </c>
      <c r="R78" s="397">
        <v>2.9121127166402E-2</v>
      </c>
      <c r="S78" s="397">
        <v>2.9121127166402E-2</v>
      </c>
      <c r="T78" s="397">
        <v>2.9121127166402E-2</v>
      </c>
      <c r="U78" s="397">
        <v>2.9121127166402E-2</v>
      </c>
      <c r="V78" s="440">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107"/>
      <c r="C79" s="283" t="s">
        <v>159</v>
      </c>
      <c r="D79" s="397">
        <v>2.7963189263182902E-2</v>
      </c>
      <c r="E79" s="397">
        <v>2.7963189263182902E-2</v>
      </c>
      <c r="F79" s="397">
        <v>2.7963189263182902E-2</v>
      </c>
      <c r="G79" s="397">
        <v>2.7963189263182902E-2</v>
      </c>
      <c r="H79" s="397">
        <v>2.7963189263182902E-2</v>
      </c>
      <c r="I79" s="397">
        <v>2.7963189263182902E-2</v>
      </c>
      <c r="J79" s="397">
        <v>2.7963189263182902E-2</v>
      </c>
      <c r="K79" s="397">
        <v>2.7963189263182902E-2</v>
      </c>
      <c r="L79" s="397">
        <v>2.7963189263182902E-2</v>
      </c>
      <c r="M79" s="397">
        <v>2.7963189263182902E-2</v>
      </c>
      <c r="N79" s="397">
        <v>2.7963189263182902E-2</v>
      </c>
      <c r="O79" s="397">
        <v>2.7963189263182902E-2</v>
      </c>
      <c r="P79" s="397">
        <v>2.7963189263182902E-2</v>
      </c>
      <c r="Q79" s="397">
        <v>2.7963189263182902E-2</v>
      </c>
      <c r="R79" s="397">
        <v>2.7963189263182902E-2</v>
      </c>
      <c r="S79" s="397">
        <v>2.7963189263182902E-2</v>
      </c>
      <c r="T79" s="397">
        <v>2.7963189263182902E-2</v>
      </c>
      <c r="U79" s="397">
        <v>2.7963189263182902E-2</v>
      </c>
      <c r="V79" s="440">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107"/>
      <c r="C80" s="281" t="s">
        <v>161</v>
      </c>
      <c r="D80" s="397">
        <v>3.2197873752599894E-2</v>
      </c>
      <c r="E80" s="397">
        <v>3.2197873752599894E-2</v>
      </c>
      <c r="F80" s="397">
        <v>3.2197873752599894E-2</v>
      </c>
      <c r="G80" s="397">
        <v>3.2197873752599894E-2</v>
      </c>
      <c r="H80" s="397">
        <v>3.2197873752599894E-2</v>
      </c>
      <c r="I80" s="397">
        <v>3.2197873752599894E-2</v>
      </c>
      <c r="J80" s="397">
        <v>3.2197873752599894E-2</v>
      </c>
      <c r="K80" s="397">
        <v>3.2197873752599894E-2</v>
      </c>
      <c r="L80" s="397">
        <v>3.2197873752599894E-2</v>
      </c>
      <c r="M80" s="397">
        <v>3.2197873752599894E-2</v>
      </c>
      <c r="N80" s="397">
        <v>3.2197873752599894E-2</v>
      </c>
      <c r="O80" s="397">
        <v>3.2197873752599894E-2</v>
      </c>
      <c r="P80" s="397">
        <v>3.2197873752599894E-2</v>
      </c>
      <c r="Q80" s="397">
        <v>3.2197873752599894E-2</v>
      </c>
      <c r="R80" s="397">
        <v>3.2197873752599894E-2</v>
      </c>
      <c r="S80" s="397">
        <v>3.2197873752599894E-2</v>
      </c>
      <c r="T80" s="397">
        <v>3.2197873752599894E-2</v>
      </c>
      <c r="U80" s="397">
        <v>3.2197873752599894E-2</v>
      </c>
      <c r="V80" s="440">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107"/>
      <c r="C81" s="281" t="s">
        <v>163</v>
      </c>
      <c r="D81" s="397">
        <v>3.5868376495314401E-2</v>
      </c>
      <c r="E81" s="397">
        <v>3.5868376495314401E-2</v>
      </c>
      <c r="F81" s="397">
        <v>3.5868376495314401E-2</v>
      </c>
      <c r="G81" s="397">
        <v>3.5868376495314401E-2</v>
      </c>
      <c r="H81" s="397">
        <v>3.5868376495314401E-2</v>
      </c>
      <c r="I81" s="397">
        <v>3.5868376495314401E-2</v>
      </c>
      <c r="J81" s="397">
        <v>3.5868376495314401E-2</v>
      </c>
      <c r="K81" s="397">
        <v>3.5868376495314401E-2</v>
      </c>
      <c r="L81" s="397">
        <v>3.5868376495314401E-2</v>
      </c>
      <c r="M81" s="397">
        <v>3.5868376495314401E-2</v>
      </c>
      <c r="N81" s="397">
        <v>3.5868376495314401E-2</v>
      </c>
      <c r="O81" s="397">
        <v>3.5868376495314401E-2</v>
      </c>
      <c r="P81" s="397">
        <v>3.5868376495314401E-2</v>
      </c>
      <c r="Q81" s="397">
        <v>3.5868376495314401E-2</v>
      </c>
      <c r="R81" s="397">
        <v>3.5868376495314401E-2</v>
      </c>
      <c r="S81" s="397">
        <v>3.5868376495314401E-2</v>
      </c>
      <c r="T81" s="397">
        <v>3.5868376495314401E-2</v>
      </c>
      <c r="U81" s="397">
        <v>3.5868376495314401E-2</v>
      </c>
      <c r="V81" s="440">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107"/>
      <c r="C82" s="281" t="s">
        <v>165</v>
      </c>
      <c r="D82" s="397">
        <v>3.28000016134532E-2</v>
      </c>
      <c r="E82" s="397">
        <v>3.28000016134532E-2</v>
      </c>
      <c r="F82" s="397">
        <v>3.28000016134532E-2</v>
      </c>
      <c r="G82" s="397">
        <v>3.28000016134532E-2</v>
      </c>
      <c r="H82" s="397">
        <v>3.28000016134532E-2</v>
      </c>
      <c r="I82" s="397">
        <v>3.28000016134532E-2</v>
      </c>
      <c r="J82" s="397">
        <v>3.28000016134532E-2</v>
      </c>
      <c r="K82" s="397">
        <v>3.28000016134532E-2</v>
      </c>
      <c r="L82" s="397">
        <v>3.28000016134532E-2</v>
      </c>
      <c r="M82" s="397">
        <v>3.28000016134532E-2</v>
      </c>
      <c r="N82" s="397">
        <v>3.28000016134532E-2</v>
      </c>
      <c r="O82" s="397">
        <v>3.28000016134532E-2</v>
      </c>
      <c r="P82" s="397">
        <v>3.28000016134532E-2</v>
      </c>
      <c r="Q82" s="397">
        <v>3.28000016134532E-2</v>
      </c>
      <c r="R82" s="397">
        <v>3.28000016134532E-2</v>
      </c>
      <c r="S82" s="397">
        <v>3.28000016134532E-2</v>
      </c>
      <c r="T82" s="397">
        <v>3.28000016134532E-2</v>
      </c>
      <c r="U82" s="397">
        <v>3.28000016134532E-2</v>
      </c>
      <c r="V82" s="440">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107"/>
      <c r="C83" s="281" t="s">
        <v>167</v>
      </c>
      <c r="D83" s="397">
        <v>4.2433905806320699E-2</v>
      </c>
      <c r="E83" s="397">
        <v>4.2433905806320699E-2</v>
      </c>
      <c r="F83" s="397">
        <v>4.2433905806320699E-2</v>
      </c>
      <c r="G83" s="397">
        <v>4.2433905806320699E-2</v>
      </c>
      <c r="H83" s="397">
        <v>4.2433905806320699E-2</v>
      </c>
      <c r="I83" s="397">
        <v>4.2433905806320699E-2</v>
      </c>
      <c r="J83" s="397">
        <v>4.2433905806320699E-2</v>
      </c>
      <c r="K83" s="397">
        <v>4.2433905806320699E-2</v>
      </c>
      <c r="L83" s="397">
        <v>4.2433905806320699E-2</v>
      </c>
      <c r="M83" s="397">
        <v>4.2433905806320699E-2</v>
      </c>
      <c r="N83" s="397">
        <v>4.2433905806320699E-2</v>
      </c>
      <c r="O83" s="397">
        <v>4.2433905806320699E-2</v>
      </c>
      <c r="P83" s="397">
        <v>4.2433905806320699E-2</v>
      </c>
      <c r="Q83" s="397">
        <v>4.2433905806320699E-2</v>
      </c>
      <c r="R83" s="397">
        <v>4.2433905806320699E-2</v>
      </c>
      <c r="S83" s="397">
        <v>4.2433905806320699E-2</v>
      </c>
      <c r="T83" s="397">
        <v>4.2433905806320699E-2</v>
      </c>
      <c r="U83" s="397">
        <v>4.2433905806320699E-2</v>
      </c>
      <c r="V83" s="440">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77"/>
      <c r="C84" s="281" t="s">
        <v>169</v>
      </c>
      <c r="D84" s="397">
        <v>3.7401157078034604E-2</v>
      </c>
      <c r="E84" s="397">
        <v>3.7401157078034604E-2</v>
      </c>
      <c r="F84" s="397">
        <v>3.7401157078034604E-2</v>
      </c>
      <c r="G84" s="397">
        <v>3.7401157078034604E-2</v>
      </c>
      <c r="H84" s="397">
        <v>3.7401157078034604E-2</v>
      </c>
      <c r="I84" s="397">
        <v>3.7401157078034604E-2</v>
      </c>
      <c r="J84" s="397">
        <v>3.7401157078034604E-2</v>
      </c>
      <c r="K84" s="397">
        <v>3.7401157078034604E-2</v>
      </c>
      <c r="L84" s="397">
        <v>3.7401157078034604E-2</v>
      </c>
      <c r="M84" s="397">
        <v>3.7401157078034604E-2</v>
      </c>
      <c r="N84" s="397">
        <v>3.7401157078034604E-2</v>
      </c>
      <c r="O84" s="397">
        <v>3.7401157078034604E-2</v>
      </c>
      <c r="P84" s="397">
        <v>3.7401157078034604E-2</v>
      </c>
      <c r="Q84" s="397">
        <v>3.7401157078034604E-2</v>
      </c>
      <c r="R84" s="397">
        <v>3.7401157078034604E-2</v>
      </c>
      <c r="S84" s="397">
        <v>3.7401157078034604E-2</v>
      </c>
      <c r="T84" s="397">
        <v>3.7401157078034604E-2</v>
      </c>
      <c r="U84" s="397">
        <v>3.7401157078034604E-2</v>
      </c>
      <c r="V84" s="440">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77"/>
      <c r="C85" s="281" t="s">
        <v>171</v>
      </c>
      <c r="D85" s="397">
        <v>6.716112885599955E-2</v>
      </c>
      <c r="E85" s="397">
        <v>6.716112885599955E-2</v>
      </c>
      <c r="F85" s="397">
        <v>6.716112885599955E-2</v>
      </c>
      <c r="G85" s="397">
        <v>6.716112885599955E-2</v>
      </c>
      <c r="H85" s="397">
        <v>6.716112885599955E-2</v>
      </c>
      <c r="I85" s="397">
        <v>6.716112885599955E-2</v>
      </c>
      <c r="J85" s="397">
        <v>6.716112885599955E-2</v>
      </c>
      <c r="K85" s="397">
        <v>6.716112885599955E-2</v>
      </c>
      <c r="L85" s="397">
        <v>6.716112885599955E-2</v>
      </c>
      <c r="M85" s="397">
        <v>6.716112885599955E-2</v>
      </c>
      <c r="N85" s="397">
        <v>6.716112885599955E-2</v>
      </c>
      <c r="O85" s="397">
        <v>6.716112885599955E-2</v>
      </c>
      <c r="P85" s="397">
        <v>6.716112885599955E-2</v>
      </c>
      <c r="Q85" s="397">
        <v>6.716112885599955E-2</v>
      </c>
      <c r="R85" s="397">
        <v>6.716112885599955E-2</v>
      </c>
      <c r="S85" s="397">
        <v>6.716112885599955E-2</v>
      </c>
      <c r="T85" s="397">
        <v>6.716112885599955E-2</v>
      </c>
      <c r="U85" s="397">
        <v>6.716112885599955E-2</v>
      </c>
      <c r="V85" s="440">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x14ac:dyDescent="0.35">
      <c r="A86" s="1"/>
      <c r="B86" s="77"/>
      <c r="C86" s="283" t="s">
        <v>170</v>
      </c>
      <c r="D86" s="397">
        <v>2.6831521212688499E-2</v>
      </c>
      <c r="E86" s="397">
        <v>2.6831521212688499E-2</v>
      </c>
      <c r="F86" s="397">
        <v>2.6831521212688499E-2</v>
      </c>
      <c r="G86" s="397">
        <v>2.6831521212688499E-2</v>
      </c>
      <c r="H86" s="397">
        <v>2.6831521212688499E-2</v>
      </c>
      <c r="I86" s="397">
        <v>2.6831521212688499E-2</v>
      </c>
      <c r="J86" s="397">
        <v>2.6831521212688499E-2</v>
      </c>
      <c r="K86" s="397">
        <v>2.6831521212688499E-2</v>
      </c>
      <c r="L86" s="397">
        <v>2.6831521212688499E-2</v>
      </c>
      <c r="M86" s="397">
        <v>2.6831521212688499E-2</v>
      </c>
      <c r="N86" s="397">
        <v>2.6831521212688499E-2</v>
      </c>
      <c r="O86" s="397">
        <v>2.6831521212688499E-2</v>
      </c>
      <c r="P86" s="397">
        <v>2.6831521212688499E-2</v>
      </c>
      <c r="Q86" s="397">
        <v>2.6831521212688499E-2</v>
      </c>
      <c r="R86" s="397">
        <v>2.6831521212688499E-2</v>
      </c>
      <c r="S86" s="397">
        <v>2.6831521212688499E-2</v>
      </c>
      <c r="T86" s="397">
        <v>2.6831521212688499E-2</v>
      </c>
      <c r="U86" s="397">
        <v>2.6831521212688499E-2</v>
      </c>
      <c r="V86" s="440">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1"/>
      <c r="B87" s="77"/>
      <c r="C87" s="281" t="s">
        <v>172</v>
      </c>
      <c r="D87" s="397">
        <v>2.78911518294492E-2</v>
      </c>
      <c r="E87" s="397">
        <v>2.78911518294492E-2</v>
      </c>
      <c r="F87" s="397">
        <v>2.78911518294492E-2</v>
      </c>
      <c r="G87" s="397">
        <v>2.78911518294492E-2</v>
      </c>
      <c r="H87" s="397">
        <v>2.78911518294492E-2</v>
      </c>
      <c r="I87" s="397">
        <v>2.78911518294492E-2</v>
      </c>
      <c r="J87" s="397">
        <v>2.78911518294492E-2</v>
      </c>
      <c r="K87" s="397">
        <v>2.78911518294492E-2</v>
      </c>
      <c r="L87" s="397">
        <v>2.78911518294492E-2</v>
      </c>
      <c r="M87" s="397">
        <v>2.78911518294492E-2</v>
      </c>
      <c r="N87" s="397">
        <v>2.78911518294492E-2</v>
      </c>
      <c r="O87" s="397">
        <v>2.78911518294492E-2</v>
      </c>
      <c r="P87" s="397">
        <v>2.78911518294492E-2</v>
      </c>
      <c r="Q87" s="397">
        <v>2.78911518294492E-2</v>
      </c>
      <c r="R87" s="397">
        <v>2.78911518294492E-2</v>
      </c>
      <c r="S87" s="397">
        <v>2.78911518294492E-2</v>
      </c>
      <c r="T87" s="397">
        <v>2.78911518294492E-2</v>
      </c>
      <c r="U87" s="397">
        <v>2.78911518294492E-2</v>
      </c>
      <c r="V87" s="440">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1"/>
      <c r="B88" s="77"/>
      <c r="C88" s="281" t="s">
        <v>173</v>
      </c>
      <c r="D88" s="397">
        <v>3.0833925412841603E-2</v>
      </c>
      <c r="E88" s="397">
        <v>3.0833925412841603E-2</v>
      </c>
      <c r="F88" s="397">
        <v>3.0833925412841603E-2</v>
      </c>
      <c r="G88" s="397">
        <v>3.0833925412841603E-2</v>
      </c>
      <c r="H88" s="397">
        <v>3.0833925412841603E-2</v>
      </c>
      <c r="I88" s="397">
        <v>3.0833925412841603E-2</v>
      </c>
      <c r="J88" s="397">
        <v>3.0833925412841603E-2</v>
      </c>
      <c r="K88" s="397">
        <v>3.0833925412841603E-2</v>
      </c>
      <c r="L88" s="397">
        <v>3.0833925412841603E-2</v>
      </c>
      <c r="M88" s="397">
        <v>3.0833925412841603E-2</v>
      </c>
      <c r="N88" s="397">
        <v>3.0833925412841603E-2</v>
      </c>
      <c r="O88" s="397">
        <v>3.0833925412841603E-2</v>
      </c>
      <c r="P88" s="397">
        <v>3.0833925412841603E-2</v>
      </c>
      <c r="Q88" s="397">
        <v>3.0833925412841603E-2</v>
      </c>
      <c r="R88" s="397">
        <v>3.0833925412841603E-2</v>
      </c>
      <c r="S88" s="397">
        <v>3.0833925412841603E-2</v>
      </c>
      <c r="T88" s="397">
        <v>3.0833925412841603E-2</v>
      </c>
      <c r="U88" s="397">
        <v>3.0833925412841603E-2</v>
      </c>
      <c r="V88" s="440">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1"/>
      <c r="B89" s="77"/>
      <c r="C89" s="281" t="s">
        <v>174</v>
      </c>
      <c r="D89" s="397">
        <v>2.9148671958354602E-2</v>
      </c>
      <c r="E89" s="397">
        <v>2.9148671958354602E-2</v>
      </c>
      <c r="F89" s="397">
        <v>2.9148671958354602E-2</v>
      </c>
      <c r="G89" s="397">
        <v>2.9148671958354602E-2</v>
      </c>
      <c r="H89" s="397">
        <v>2.9148671958354602E-2</v>
      </c>
      <c r="I89" s="397">
        <v>2.9148671958354602E-2</v>
      </c>
      <c r="J89" s="397">
        <v>2.9148671958354602E-2</v>
      </c>
      <c r="K89" s="397">
        <v>2.9148671958354602E-2</v>
      </c>
      <c r="L89" s="397">
        <v>2.9148671958354602E-2</v>
      </c>
      <c r="M89" s="397">
        <v>2.9148671958354602E-2</v>
      </c>
      <c r="N89" s="397">
        <v>2.9148671958354602E-2</v>
      </c>
      <c r="O89" s="397">
        <v>2.9148671958354602E-2</v>
      </c>
      <c r="P89" s="397">
        <v>2.9148671958354602E-2</v>
      </c>
      <c r="Q89" s="397">
        <v>2.9148671958354602E-2</v>
      </c>
      <c r="R89" s="397">
        <v>2.9148671958354602E-2</v>
      </c>
      <c r="S89" s="397">
        <v>2.9148671958354602E-2</v>
      </c>
      <c r="T89" s="397">
        <v>2.9148671958354602E-2</v>
      </c>
      <c r="U89" s="397">
        <v>2.9148671958354602E-2</v>
      </c>
      <c r="V89" s="440">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1"/>
      <c r="B90" s="77"/>
      <c r="C90" s="281" t="s">
        <v>175</v>
      </c>
      <c r="D90" s="397">
        <v>3.1106728579530601E-2</v>
      </c>
      <c r="E90" s="397">
        <v>3.1106728579530601E-2</v>
      </c>
      <c r="F90" s="397">
        <v>3.1106728579530601E-2</v>
      </c>
      <c r="G90" s="397">
        <v>3.1106728579530601E-2</v>
      </c>
      <c r="H90" s="397">
        <v>3.1106728579530601E-2</v>
      </c>
      <c r="I90" s="397">
        <v>3.1106728579530601E-2</v>
      </c>
      <c r="J90" s="397">
        <v>3.1106728579530601E-2</v>
      </c>
      <c r="K90" s="397">
        <v>3.1106728579530601E-2</v>
      </c>
      <c r="L90" s="397">
        <v>3.1106728579530601E-2</v>
      </c>
      <c r="M90" s="397">
        <v>3.1106728579530601E-2</v>
      </c>
      <c r="N90" s="397">
        <v>3.1106728579530601E-2</v>
      </c>
      <c r="O90" s="397">
        <v>3.1106728579530601E-2</v>
      </c>
      <c r="P90" s="397">
        <v>3.1106728579530601E-2</v>
      </c>
      <c r="Q90" s="397">
        <v>3.1106728579530601E-2</v>
      </c>
      <c r="R90" s="397">
        <v>3.1106728579530601E-2</v>
      </c>
      <c r="S90" s="397">
        <v>3.1106728579530601E-2</v>
      </c>
      <c r="T90" s="397">
        <v>3.1106728579530601E-2</v>
      </c>
      <c r="U90" s="397">
        <v>3.1106728579530601E-2</v>
      </c>
      <c r="V90" s="440">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1"/>
      <c r="B91" s="77"/>
      <c r="C91" s="283" t="s">
        <v>176</v>
      </c>
      <c r="D91" s="397">
        <v>3.7018951210943396E-2</v>
      </c>
      <c r="E91" s="397">
        <v>3.7018951210943396E-2</v>
      </c>
      <c r="F91" s="397">
        <v>3.7018951210943396E-2</v>
      </c>
      <c r="G91" s="397">
        <v>3.7018951210943396E-2</v>
      </c>
      <c r="H91" s="397">
        <v>3.7018951210943396E-2</v>
      </c>
      <c r="I91" s="397">
        <v>3.7018951210943396E-2</v>
      </c>
      <c r="J91" s="397">
        <v>3.7018951210943396E-2</v>
      </c>
      <c r="K91" s="397">
        <v>3.7018951210943396E-2</v>
      </c>
      <c r="L91" s="397">
        <v>3.7018951210943396E-2</v>
      </c>
      <c r="M91" s="397">
        <v>3.7018951210943396E-2</v>
      </c>
      <c r="N91" s="397">
        <v>3.7018951210943396E-2</v>
      </c>
      <c r="O91" s="397">
        <v>3.7018951210943396E-2</v>
      </c>
      <c r="P91" s="397">
        <v>3.7018951210943396E-2</v>
      </c>
      <c r="Q91" s="397">
        <v>3.7018951210943396E-2</v>
      </c>
      <c r="R91" s="397">
        <v>3.7018951210943396E-2</v>
      </c>
      <c r="S91" s="397">
        <v>3.7018951210943396E-2</v>
      </c>
      <c r="T91" s="397">
        <v>3.7018951210943396E-2</v>
      </c>
      <c r="U91" s="397">
        <v>3.7018951210943396E-2</v>
      </c>
      <c r="V91" s="440">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1"/>
      <c r="B92" s="77"/>
      <c r="C92" s="283" t="s">
        <v>177</v>
      </c>
      <c r="D92" s="397">
        <v>3.4277048072211304E-2</v>
      </c>
      <c r="E92" s="397">
        <v>3.4277048072211304E-2</v>
      </c>
      <c r="F92" s="397">
        <v>3.4277048072211304E-2</v>
      </c>
      <c r="G92" s="397">
        <v>3.4277048072211304E-2</v>
      </c>
      <c r="H92" s="397">
        <v>3.4277048072211304E-2</v>
      </c>
      <c r="I92" s="397">
        <v>3.4277048072211304E-2</v>
      </c>
      <c r="J92" s="397">
        <v>3.4277048072211304E-2</v>
      </c>
      <c r="K92" s="397">
        <v>3.4277048072211304E-2</v>
      </c>
      <c r="L92" s="397">
        <v>3.4277048072211304E-2</v>
      </c>
      <c r="M92" s="397">
        <v>3.4277048072211304E-2</v>
      </c>
      <c r="N92" s="397">
        <v>3.4277048072211304E-2</v>
      </c>
      <c r="O92" s="397">
        <v>3.4277048072211304E-2</v>
      </c>
      <c r="P92" s="397">
        <v>3.4277048072211304E-2</v>
      </c>
      <c r="Q92" s="397">
        <v>3.4277048072211304E-2</v>
      </c>
      <c r="R92" s="397">
        <v>3.4277048072211304E-2</v>
      </c>
      <c r="S92" s="397">
        <v>3.4277048072211304E-2</v>
      </c>
      <c r="T92" s="397">
        <v>3.4277048072211304E-2</v>
      </c>
      <c r="U92" s="397">
        <v>3.4277048072211304E-2</v>
      </c>
      <c r="V92" s="440">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1"/>
      <c r="B93" s="77"/>
      <c r="C93" s="281" t="s">
        <v>178</v>
      </c>
      <c r="D93" s="397">
        <v>3.2408349693693099E-2</v>
      </c>
      <c r="E93" s="397">
        <v>3.2408349693693099E-2</v>
      </c>
      <c r="F93" s="397">
        <v>3.2408349693693099E-2</v>
      </c>
      <c r="G93" s="397">
        <v>3.2408349693693099E-2</v>
      </c>
      <c r="H93" s="397">
        <v>3.2408349693693099E-2</v>
      </c>
      <c r="I93" s="397">
        <v>3.2408349693693099E-2</v>
      </c>
      <c r="J93" s="397">
        <v>3.2408349693693099E-2</v>
      </c>
      <c r="K93" s="397">
        <v>3.2408349693693099E-2</v>
      </c>
      <c r="L93" s="397">
        <v>3.2408349693693099E-2</v>
      </c>
      <c r="M93" s="397">
        <v>3.2408349693693099E-2</v>
      </c>
      <c r="N93" s="397">
        <v>3.2408349693693099E-2</v>
      </c>
      <c r="O93" s="397">
        <v>3.2408349693693099E-2</v>
      </c>
      <c r="P93" s="397">
        <v>3.2408349693693099E-2</v>
      </c>
      <c r="Q93" s="397">
        <v>3.2408349693693099E-2</v>
      </c>
      <c r="R93" s="397">
        <v>3.2408349693693099E-2</v>
      </c>
      <c r="S93" s="397">
        <v>3.2408349693693099E-2</v>
      </c>
      <c r="T93" s="397">
        <v>3.2408349693693099E-2</v>
      </c>
      <c r="U93" s="397">
        <v>3.2408349693693099E-2</v>
      </c>
      <c r="V93" s="440">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1"/>
      <c r="B94" s="77"/>
      <c r="C94" s="281" t="s">
        <v>179</v>
      </c>
      <c r="D94" s="397">
        <v>3.5868376495314401E-2</v>
      </c>
      <c r="E94" s="397">
        <v>3.5868376495314401E-2</v>
      </c>
      <c r="F94" s="397">
        <v>3.5868376495314401E-2</v>
      </c>
      <c r="G94" s="397">
        <v>3.5868376495314401E-2</v>
      </c>
      <c r="H94" s="397">
        <v>3.5868376495314401E-2</v>
      </c>
      <c r="I94" s="397">
        <v>3.5868376495314401E-2</v>
      </c>
      <c r="J94" s="397">
        <v>3.5868376495314401E-2</v>
      </c>
      <c r="K94" s="397">
        <v>3.5868376495314401E-2</v>
      </c>
      <c r="L94" s="397">
        <v>3.5868376495314401E-2</v>
      </c>
      <c r="M94" s="397">
        <v>3.5868376495314401E-2</v>
      </c>
      <c r="N94" s="397">
        <v>3.5868376495314401E-2</v>
      </c>
      <c r="O94" s="397">
        <v>3.5868376495314401E-2</v>
      </c>
      <c r="P94" s="397">
        <v>3.5868376495314401E-2</v>
      </c>
      <c r="Q94" s="397">
        <v>3.5868376495314401E-2</v>
      </c>
      <c r="R94" s="397">
        <v>3.5868376495314401E-2</v>
      </c>
      <c r="S94" s="397">
        <v>3.5868376495314401E-2</v>
      </c>
      <c r="T94" s="397">
        <v>3.5868376495314401E-2</v>
      </c>
      <c r="U94" s="397">
        <v>3.5868376495314401E-2</v>
      </c>
      <c r="V94" s="440">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1"/>
      <c r="B95" s="77"/>
      <c r="C95" s="283" t="s">
        <v>180</v>
      </c>
      <c r="D95" s="397">
        <v>2.57829114600703E-2</v>
      </c>
      <c r="E95" s="397">
        <v>2.57829114600703E-2</v>
      </c>
      <c r="F95" s="397">
        <v>2.57829114600703E-2</v>
      </c>
      <c r="G95" s="397">
        <v>2.57829114600703E-2</v>
      </c>
      <c r="H95" s="397">
        <v>2.57829114600703E-2</v>
      </c>
      <c r="I95" s="397">
        <v>2.57829114600703E-2</v>
      </c>
      <c r="J95" s="397">
        <v>2.57829114600703E-2</v>
      </c>
      <c r="K95" s="397">
        <v>2.57829114600703E-2</v>
      </c>
      <c r="L95" s="397">
        <v>2.57829114600703E-2</v>
      </c>
      <c r="M95" s="397">
        <v>2.57829114600703E-2</v>
      </c>
      <c r="N95" s="397">
        <v>2.57829114600703E-2</v>
      </c>
      <c r="O95" s="397">
        <v>2.57829114600703E-2</v>
      </c>
      <c r="P95" s="397">
        <v>2.57829114600703E-2</v>
      </c>
      <c r="Q95" s="397">
        <v>2.57829114600703E-2</v>
      </c>
      <c r="R95" s="397">
        <v>2.57829114600703E-2</v>
      </c>
      <c r="S95" s="397">
        <v>2.57829114600703E-2</v>
      </c>
      <c r="T95" s="397">
        <v>2.57829114600703E-2</v>
      </c>
      <c r="U95" s="397">
        <v>2.57829114600703E-2</v>
      </c>
      <c r="V95" s="440">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1"/>
      <c r="B96" s="77"/>
      <c r="C96" s="281" t="s">
        <v>181</v>
      </c>
      <c r="D96" s="397">
        <v>3.0212961570685301E-2</v>
      </c>
      <c r="E96" s="397">
        <v>3.0212961570685301E-2</v>
      </c>
      <c r="F96" s="397">
        <v>3.0212961570685301E-2</v>
      </c>
      <c r="G96" s="397">
        <v>3.0212961570685301E-2</v>
      </c>
      <c r="H96" s="397">
        <v>3.0212961570685301E-2</v>
      </c>
      <c r="I96" s="397">
        <v>3.0212961570685301E-2</v>
      </c>
      <c r="J96" s="397">
        <v>3.0212961570685301E-2</v>
      </c>
      <c r="K96" s="397">
        <v>3.0212961570685301E-2</v>
      </c>
      <c r="L96" s="397">
        <v>3.0212961570685301E-2</v>
      </c>
      <c r="M96" s="397">
        <v>3.0212961570685301E-2</v>
      </c>
      <c r="N96" s="397">
        <v>3.0212961570685301E-2</v>
      </c>
      <c r="O96" s="397">
        <v>3.0212961570685301E-2</v>
      </c>
      <c r="P96" s="397">
        <v>3.0212961570685301E-2</v>
      </c>
      <c r="Q96" s="397">
        <v>3.0212961570685301E-2</v>
      </c>
      <c r="R96" s="397">
        <v>3.0212961570685301E-2</v>
      </c>
      <c r="S96" s="397">
        <v>3.0212961570685301E-2</v>
      </c>
      <c r="T96" s="397">
        <v>3.0212961570685301E-2</v>
      </c>
      <c r="U96" s="397">
        <v>3.0212961570685301E-2</v>
      </c>
      <c r="V96" s="440">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1"/>
      <c r="B97" s="77"/>
      <c r="C97" s="281" t="s">
        <v>182</v>
      </c>
      <c r="D97" s="397">
        <v>2.83790793573068E-2</v>
      </c>
      <c r="E97" s="397">
        <v>2.83790793573068E-2</v>
      </c>
      <c r="F97" s="397">
        <v>2.83790793573068E-2</v>
      </c>
      <c r="G97" s="397">
        <v>2.83790793573068E-2</v>
      </c>
      <c r="H97" s="397">
        <v>2.83790793573068E-2</v>
      </c>
      <c r="I97" s="397">
        <v>2.83790793573068E-2</v>
      </c>
      <c r="J97" s="397">
        <v>2.83790793573068E-2</v>
      </c>
      <c r="K97" s="397">
        <v>2.83790793573068E-2</v>
      </c>
      <c r="L97" s="397">
        <v>2.83790793573068E-2</v>
      </c>
      <c r="M97" s="397">
        <v>2.83790793573068E-2</v>
      </c>
      <c r="N97" s="397">
        <v>2.83790793573068E-2</v>
      </c>
      <c r="O97" s="397">
        <v>2.83790793573068E-2</v>
      </c>
      <c r="P97" s="397">
        <v>2.83790793573068E-2</v>
      </c>
      <c r="Q97" s="397">
        <v>2.83790793573068E-2</v>
      </c>
      <c r="R97" s="397">
        <v>2.83790793573068E-2</v>
      </c>
      <c r="S97" s="397">
        <v>2.83790793573068E-2</v>
      </c>
      <c r="T97" s="397">
        <v>2.83790793573068E-2</v>
      </c>
      <c r="U97" s="397">
        <v>2.83790793573068E-2</v>
      </c>
      <c r="V97" s="440">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1"/>
      <c r="B98" s="77"/>
      <c r="C98" s="281" t="s">
        <v>183</v>
      </c>
      <c r="D98" s="397">
        <v>3.3353161306363802E-2</v>
      </c>
      <c r="E98" s="397">
        <v>3.3353161306363802E-2</v>
      </c>
      <c r="F98" s="397">
        <v>3.3353161306363802E-2</v>
      </c>
      <c r="G98" s="397">
        <v>3.3353161306363802E-2</v>
      </c>
      <c r="H98" s="397">
        <v>3.3353161306363802E-2</v>
      </c>
      <c r="I98" s="397">
        <v>3.3353161306363802E-2</v>
      </c>
      <c r="J98" s="397">
        <v>3.3353161306363802E-2</v>
      </c>
      <c r="K98" s="397">
        <v>3.3353161306363802E-2</v>
      </c>
      <c r="L98" s="397">
        <v>3.3353161306363802E-2</v>
      </c>
      <c r="M98" s="397">
        <v>3.3353161306363802E-2</v>
      </c>
      <c r="N98" s="397">
        <v>3.3353161306363802E-2</v>
      </c>
      <c r="O98" s="397">
        <v>3.3353161306363802E-2</v>
      </c>
      <c r="P98" s="397">
        <v>3.3353161306363802E-2</v>
      </c>
      <c r="Q98" s="397">
        <v>3.3353161306363802E-2</v>
      </c>
      <c r="R98" s="397">
        <v>3.3353161306363802E-2</v>
      </c>
      <c r="S98" s="397">
        <v>3.3353161306363802E-2</v>
      </c>
      <c r="T98" s="397">
        <v>3.3353161306363802E-2</v>
      </c>
      <c r="U98" s="397">
        <v>3.3353161306363802E-2</v>
      </c>
      <c r="V98" s="440">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1"/>
      <c r="B99" s="77"/>
      <c r="C99" s="281" t="s">
        <v>184</v>
      </c>
      <c r="D99" s="397">
        <v>3.4963412035583605E-2</v>
      </c>
      <c r="E99" s="397">
        <v>3.4963412035583605E-2</v>
      </c>
      <c r="F99" s="397">
        <v>3.4963412035583605E-2</v>
      </c>
      <c r="G99" s="397">
        <v>3.4963412035583605E-2</v>
      </c>
      <c r="H99" s="397">
        <v>3.4963412035583605E-2</v>
      </c>
      <c r="I99" s="397">
        <v>3.4963412035583605E-2</v>
      </c>
      <c r="J99" s="397">
        <v>3.4963412035583605E-2</v>
      </c>
      <c r="K99" s="397">
        <v>3.4963412035583605E-2</v>
      </c>
      <c r="L99" s="397">
        <v>3.4963412035583605E-2</v>
      </c>
      <c r="M99" s="397">
        <v>3.4963412035583605E-2</v>
      </c>
      <c r="N99" s="397">
        <v>3.4963412035583605E-2</v>
      </c>
      <c r="O99" s="397">
        <v>3.4963412035583605E-2</v>
      </c>
      <c r="P99" s="397">
        <v>3.4963412035583605E-2</v>
      </c>
      <c r="Q99" s="397">
        <v>3.4963412035583605E-2</v>
      </c>
      <c r="R99" s="397">
        <v>3.4963412035583605E-2</v>
      </c>
      <c r="S99" s="397">
        <v>3.4963412035583605E-2</v>
      </c>
      <c r="T99" s="397">
        <v>3.4963412035583605E-2</v>
      </c>
      <c r="U99" s="397">
        <v>3.4963412035583605E-2</v>
      </c>
      <c r="V99" s="440">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1"/>
      <c r="B100" s="77"/>
      <c r="C100" s="281" t="s">
        <v>185</v>
      </c>
      <c r="D100" s="397">
        <v>2.7377778478138902E-2</v>
      </c>
      <c r="E100" s="397">
        <v>2.7377778478138902E-2</v>
      </c>
      <c r="F100" s="397">
        <v>2.7377778478138902E-2</v>
      </c>
      <c r="G100" s="397">
        <v>2.7377778478138902E-2</v>
      </c>
      <c r="H100" s="397">
        <v>2.7377778478138902E-2</v>
      </c>
      <c r="I100" s="397">
        <v>2.7377778478138902E-2</v>
      </c>
      <c r="J100" s="397">
        <v>2.7377778478138902E-2</v>
      </c>
      <c r="K100" s="397">
        <v>2.7377778478138902E-2</v>
      </c>
      <c r="L100" s="397">
        <v>2.7377778478138902E-2</v>
      </c>
      <c r="M100" s="397">
        <v>2.7377778478138902E-2</v>
      </c>
      <c r="N100" s="397">
        <v>2.7377778478138902E-2</v>
      </c>
      <c r="O100" s="397">
        <v>2.7377778478138902E-2</v>
      </c>
      <c r="P100" s="397">
        <v>2.7377778478138902E-2</v>
      </c>
      <c r="Q100" s="397">
        <v>2.7377778478138902E-2</v>
      </c>
      <c r="R100" s="397">
        <v>2.7377778478138902E-2</v>
      </c>
      <c r="S100" s="397">
        <v>2.7377778478138902E-2</v>
      </c>
      <c r="T100" s="397">
        <v>2.7377778478138902E-2</v>
      </c>
      <c r="U100" s="397">
        <v>2.7377778478138902E-2</v>
      </c>
      <c r="V100" s="440">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1"/>
      <c r="B101" s="77"/>
      <c r="C101" s="281" t="s">
        <v>186</v>
      </c>
      <c r="D101" s="397">
        <v>3.8766395769231105E-2</v>
      </c>
      <c r="E101" s="397">
        <v>3.8766395769231105E-2</v>
      </c>
      <c r="F101" s="397">
        <v>3.8766395769231105E-2</v>
      </c>
      <c r="G101" s="397">
        <v>3.8766395769231105E-2</v>
      </c>
      <c r="H101" s="397">
        <v>3.8766395769231105E-2</v>
      </c>
      <c r="I101" s="397">
        <v>3.8766395769231105E-2</v>
      </c>
      <c r="J101" s="397">
        <v>3.8766395769231105E-2</v>
      </c>
      <c r="K101" s="397">
        <v>3.8766395769231105E-2</v>
      </c>
      <c r="L101" s="397">
        <v>3.8766395769231105E-2</v>
      </c>
      <c r="M101" s="397">
        <v>3.8766395769231105E-2</v>
      </c>
      <c r="N101" s="397">
        <v>3.8766395769231105E-2</v>
      </c>
      <c r="O101" s="397">
        <v>3.8766395769231105E-2</v>
      </c>
      <c r="P101" s="397">
        <v>3.8766395769231105E-2</v>
      </c>
      <c r="Q101" s="397">
        <v>3.8766395769231105E-2</v>
      </c>
      <c r="R101" s="397">
        <v>3.8766395769231105E-2</v>
      </c>
      <c r="S101" s="397">
        <v>3.8766395769231105E-2</v>
      </c>
      <c r="T101" s="397">
        <v>3.8766395769231105E-2</v>
      </c>
      <c r="U101" s="397">
        <v>3.8766395769231105E-2</v>
      </c>
      <c r="V101" s="440">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1"/>
      <c r="B102" s="77"/>
      <c r="C102" s="281" t="s">
        <v>187</v>
      </c>
      <c r="D102" s="397">
        <v>2.7079811232252803E-2</v>
      </c>
      <c r="E102" s="397">
        <v>2.7079811232252803E-2</v>
      </c>
      <c r="F102" s="397">
        <v>2.7079811232252803E-2</v>
      </c>
      <c r="G102" s="397">
        <v>2.7079811232252803E-2</v>
      </c>
      <c r="H102" s="397">
        <v>2.7079811232252803E-2</v>
      </c>
      <c r="I102" s="397">
        <v>2.7079811232252803E-2</v>
      </c>
      <c r="J102" s="397">
        <v>2.7079811232252803E-2</v>
      </c>
      <c r="K102" s="397">
        <v>2.7079811232252803E-2</v>
      </c>
      <c r="L102" s="397">
        <v>2.7079811232252803E-2</v>
      </c>
      <c r="M102" s="397">
        <v>2.7079811232252803E-2</v>
      </c>
      <c r="N102" s="397">
        <v>2.7079811232252803E-2</v>
      </c>
      <c r="O102" s="397">
        <v>2.7079811232252803E-2</v>
      </c>
      <c r="P102" s="397">
        <v>2.7079811232252803E-2</v>
      </c>
      <c r="Q102" s="397">
        <v>2.7079811232252803E-2</v>
      </c>
      <c r="R102" s="397">
        <v>2.7079811232252803E-2</v>
      </c>
      <c r="S102" s="397">
        <v>2.7079811232252803E-2</v>
      </c>
      <c r="T102" s="397">
        <v>2.7079811232252803E-2</v>
      </c>
      <c r="U102" s="397">
        <v>2.7079811232252803E-2</v>
      </c>
      <c r="V102" s="440">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1"/>
      <c r="B103" s="77"/>
      <c r="C103" s="281" t="s">
        <v>188</v>
      </c>
      <c r="D103" s="397">
        <v>2.77000810036565E-2</v>
      </c>
      <c r="E103" s="397">
        <v>2.77000810036565E-2</v>
      </c>
      <c r="F103" s="397">
        <v>2.77000810036565E-2</v>
      </c>
      <c r="G103" s="397">
        <v>2.77000810036565E-2</v>
      </c>
      <c r="H103" s="397">
        <v>2.77000810036565E-2</v>
      </c>
      <c r="I103" s="397">
        <v>2.77000810036565E-2</v>
      </c>
      <c r="J103" s="397">
        <v>2.77000810036565E-2</v>
      </c>
      <c r="K103" s="397">
        <v>2.77000810036565E-2</v>
      </c>
      <c r="L103" s="397">
        <v>2.77000810036565E-2</v>
      </c>
      <c r="M103" s="397">
        <v>2.77000810036565E-2</v>
      </c>
      <c r="N103" s="397">
        <v>2.77000810036565E-2</v>
      </c>
      <c r="O103" s="397">
        <v>2.77000810036565E-2</v>
      </c>
      <c r="P103" s="397">
        <v>2.77000810036565E-2</v>
      </c>
      <c r="Q103" s="397">
        <v>2.77000810036565E-2</v>
      </c>
      <c r="R103" s="397">
        <v>2.77000810036565E-2</v>
      </c>
      <c r="S103" s="397">
        <v>2.77000810036565E-2</v>
      </c>
      <c r="T103" s="397">
        <v>2.77000810036565E-2</v>
      </c>
      <c r="U103" s="397">
        <v>2.77000810036565E-2</v>
      </c>
      <c r="V103" s="440">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1"/>
      <c r="B104" s="77"/>
      <c r="C104" s="283" t="s">
        <v>189</v>
      </c>
      <c r="D104" s="397">
        <v>3.3371228168305497E-2</v>
      </c>
      <c r="E104" s="397">
        <v>3.3371228168305497E-2</v>
      </c>
      <c r="F104" s="397">
        <v>3.3371228168305497E-2</v>
      </c>
      <c r="G104" s="397">
        <v>3.3371228168305497E-2</v>
      </c>
      <c r="H104" s="397">
        <v>3.3371228168305497E-2</v>
      </c>
      <c r="I104" s="397">
        <v>3.3371228168305497E-2</v>
      </c>
      <c r="J104" s="397">
        <v>3.3371228168305497E-2</v>
      </c>
      <c r="K104" s="397">
        <v>3.3371228168305497E-2</v>
      </c>
      <c r="L104" s="397">
        <v>3.3371228168305497E-2</v>
      </c>
      <c r="M104" s="397">
        <v>3.3371228168305497E-2</v>
      </c>
      <c r="N104" s="397">
        <v>3.3371228168305497E-2</v>
      </c>
      <c r="O104" s="397">
        <v>3.3371228168305497E-2</v>
      </c>
      <c r="P104" s="397">
        <v>3.3371228168305497E-2</v>
      </c>
      <c r="Q104" s="397">
        <v>3.3371228168305497E-2</v>
      </c>
      <c r="R104" s="397">
        <v>3.3371228168305497E-2</v>
      </c>
      <c r="S104" s="397">
        <v>3.3371228168305497E-2</v>
      </c>
      <c r="T104" s="397">
        <v>3.3371228168305497E-2</v>
      </c>
      <c r="U104" s="397">
        <v>3.3371228168305497E-2</v>
      </c>
      <c r="V104" s="440">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1"/>
      <c r="B105" s="77"/>
      <c r="C105" s="283" t="s">
        <v>190</v>
      </c>
      <c r="D105" s="397">
        <v>3.40286199739359E-2</v>
      </c>
      <c r="E105" s="397">
        <v>3.40286199739359E-2</v>
      </c>
      <c r="F105" s="397">
        <v>3.40286199739359E-2</v>
      </c>
      <c r="G105" s="397">
        <v>3.40286199739359E-2</v>
      </c>
      <c r="H105" s="397">
        <v>3.40286199739359E-2</v>
      </c>
      <c r="I105" s="397">
        <v>3.40286199739359E-2</v>
      </c>
      <c r="J105" s="397">
        <v>3.40286199739359E-2</v>
      </c>
      <c r="K105" s="397">
        <v>3.40286199739359E-2</v>
      </c>
      <c r="L105" s="397">
        <v>3.40286199739359E-2</v>
      </c>
      <c r="M105" s="397">
        <v>3.40286199739359E-2</v>
      </c>
      <c r="N105" s="397">
        <v>3.40286199739359E-2</v>
      </c>
      <c r="O105" s="397">
        <v>3.40286199739359E-2</v>
      </c>
      <c r="P105" s="397">
        <v>3.40286199739359E-2</v>
      </c>
      <c r="Q105" s="397">
        <v>3.40286199739359E-2</v>
      </c>
      <c r="R105" s="397">
        <v>3.40286199739359E-2</v>
      </c>
      <c r="S105" s="397">
        <v>3.40286199739359E-2</v>
      </c>
      <c r="T105" s="397">
        <v>3.40286199739359E-2</v>
      </c>
      <c r="U105" s="397">
        <v>3.40286199739359E-2</v>
      </c>
      <c r="V105" s="440">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1"/>
      <c r="B106" s="77"/>
      <c r="C106" s="283" t="s">
        <v>191</v>
      </c>
      <c r="D106" s="397">
        <v>2.80725472179814E-2</v>
      </c>
      <c r="E106" s="397">
        <v>2.80725472179814E-2</v>
      </c>
      <c r="F106" s="397">
        <v>2.80725472179814E-2</v>
      </c>
      <c r="G106" s="397">
        <v>2.80725472179814E-2</v>
      </c>
      <c r="H106" s="397">
        <v>2.80725472179814E-2</v>
      </c>
      <c r="I106" s="397">
        <v>2.80725472179814E-2</v>
      </c>
      <c r="J106" s="397">
        <v>2.80725472179814E-2</v>
      </c>
      <c r="K106" s="397">
        <v>2.80725472179814E-2</v>
      </c>
      <c r="L106" s="397">
        <v>2.80725472179814E-2</v>
      </c>
      <c r="M106" s="397">
        <v>2.80725472179814E-2</v>
      </c>
      <c r="N106" s="397">
        <v>2.80725472179814E-2</v>
      </c>
      <c r="O106" s="397">
        <v>2.80725472179814E-2</v>
      </c>
      <c r="P106" s="397">
        <v>2.80725472179814E-2</v>
      </c>
      <c r="Q106" s="397">
        <v>2.80725472179814E-2</v>
      </c>
      <c r="R106" s="397">
        <v>2.80725472179814E-2</v>
      </c>
      <c r="S106" s="397">
        <v>2.80725472179814E-2</v>
      </c>
      <c r="T106" s="397">
        <v>2.80725472179814E-2</v>
      </c>
      <c r="U106" s="397">
        <v>2.80725472179814E-2</v>
      </c>
      <c r="V106" s="440">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1"/>
      <c r="B107" s="77"/>
      <c r="C107" s="283" t="s">
        <v>192</v>
      </c>
      <c r="D107" s="397">
        <v>2.8578874337220502E-2</v>
      </c>
      <c r="E107" s="397">
        <v>2.8578874337220502E-2</v>
      </c>
      <c r="F107" s="397">
        <v>2.8578874337220502E-2</v>
      </c>
      <c r="G107" s="397">
        <v>2.8578874337220502E-2</v>
      </c>
      <c r="H107" s="397">
        <v>2.8578874337220502E-2</v>
      </c>
      <c r="I107" s="397">
        <v>2.8578874337220502E-2</v>
      </c>
      <c r="J107" s="397">
        <v>2.8578874337220502E-2</v>
      </c>
      <c r="K107" s="397">
        <v>2.8578874337220502E-2</v>
      </c>
      <c r="L107" s="397">
        <v>2.8578874337220502E-2</v>
      </c>
      <c r="M107" s="397">
        <v>2.8578874337220502E-2</v>
      </c>
      <c r="N107" s="397">
        <v>2.8578874337220502E-2</v>
      </c>
      <c r="O107" s="397">
        <v>2.8578874337220502E-2</v>
      </c>
      <c r="P107" s="397">
        <v>2.8578874337220502E-2</v>
      </c>
      <c r="Q107" s="397">
        <v>2.8578874337220502E-2</v>
      </c>
      <c r="R107" s="397">
        <v>2.8578874337220502E-2</v>
      </c>
      <c r="S107" s="397">
        <v>2.8578874337220502E-2</v>
      </c>
      <c r="T107" s="397">
        <v>2.8578874337220502E-2</v>
      </c>
      <c r="U107" s="397">
        <v>2.8578874337220502E-2</v>
      </c>
      <c r="V107" s="440">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1"/>
      <c r="B108" s="77"/>
      <c r="C108" s="283" t="s">
        <v>193</v>
      </c>
      <c r="D108" s="397">
        <v>3.1740987498295202E-2</v>
      </c>
      <c r="E108" s="397">
        <v>3.1740987498295202E-2</v>
      </c>
      <c r="F108" s="397">
        <v>3.1740987498295202E-2</v>
      </c>
      <c r="G108" s="397">
        <v>3.1740987498295202E-2</v>
      </c>
      <c r="H108" s="397">
        <v>3.1740987498295202E-2</v>
      </c>
      <c r="I108" s="397">
        <v>3.1740987498295202E-2</v>
      </c>
      <c r="J108" s="397">
        <v>3.1740987498295202E-2</v>
      </c>
      <c r="K108" s="397">
        <v>3.1740987498295202E-2</v>
      </c>
      <c r="L108" s="397">
        <v>3.1740987498295202E-2</v>
      </c>
      <c r="M108" s="397">
        <v>3.1740987498295202E-2</v>
      </c>
      <c r="N108" s="397">
        <v>3.1740987498295202E-2</v>
      </c>
      <c r="O108" s="397">
        <v>3.1740987498295202E-2</v>
      </c>
      <c r="P108" s="397">
        <v>3.1740987498295202E-2</v>
      </c>
      <c r="Q108" s="397">
        <v>3.1740987498295202E-2</v>
      </c>
      <c r="R108" s="397">
        <v>3.1740987498295202E-2</v>
      </c>
      <c r="S108" s="397">
        <v>3.1740987498295202E-2</v>
      </c>
      <c r="T108" s="397">
        <v>3.1740987498295202E-2</v>
      </c>
      <c r="U108" s="397">
        <v>3.1740987498295202E-2</v>
      </c>
      <c r="V108" s="440">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1"/>
      <c r="B109" s="77"/>
      <c r="C109" s="283" t="s">
        <v>194</v>
      </c>
      <c r="D109" s="397">
        <v>3.03733428969114E-2</v>
      </c>
      <c r="E109" s="397">
        <v>3.03733428969114E-2</v>
      </c>
      <c r="F109" s="397">
        <v>3.03733428969114E-2</v>
      </c>
      <c r="G109" s="397">
        <v>3.03733428969114E-2</v>
      </c>
      <c r="H109" s="397">
        <v>3.03733428969114E-2</v>
      </c>
      <c r="I109" s="397">
        <v>3.03733428969114E-2</v>
      </c>
      <c r="J109" s="397">
        <v>3.03733428969114E-2</v>
      </c>
      <c r="K109" s="397">
        <v>3.03733428969114E-2</v>
      </c>
      <c r="L109" s="397">
        <v>3.03733428969114E-2</v>
      </c>
      <c r="M109" s="397">
        <v>3.03733428969114E-2</v>
      </c>
      <c r="N109" s="397">
        <v>3.03733428969114E-2</v>
      </c>
      <c r="O109" s="397">
        <v>3.03733428969114E-2</v>
      </c>
      <c r="P109" s="397">
        <v>3.03733428969114E-2</v>
      </c>
      <c r="Q109" s="397">
        <v>3.03733428969114E-2</v>
      </c>
      <c r="R109" s="397">
        <v>3.03733428969114E-2</v>
      </c>
      <c r="S109" s="397">
        <v>3.03733428969114E-2</v>
      </c>
      <c r="T109" s="397">
        <v>3.03733428969114E-2</v>
      </c>
      <c r="U109" s="397">
        <v>3.03733428969114E-2</v>
      </c>
      <c r="V109" s="440">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1"/>
      <c r="B110" s="77"/>
      <c r="C110" s="281" t="s">
        <v>195</v>
      </c>
      <c r="D110" s="397">
        <v>3.2662747942299099E-2</v>
      </c>
      <c r="E110" s="397">
        <v>3.2662747942299099E-2</v>
      </c>
      <c r="F110" s="397">
        <v>3.2662747942299099E-2</v>
      </c>
      <c r="G110" s="397">
        <v>3.2662747942299099E-2</v>
      </c>
      <c r="H110" s="397">
        <v>3.2662747942299099E-2</v>
      </c>
      <c r="I110" s="397">
        <v>3.2662747942299099E-2</v>
      </c>
      <c r="J110" s="397">
        <v>3.2662747942299099E-2</v>
      </c>
      <c r="K110" s="397">
        <v>3.2662747942299099E-2</v>
      </c>
      <c r="L110" s="397">
        <v>3.2662747942299099E-2</v>
      </c>
      <c r="M110" s="397">
        <v>3.2662747942299099E-2</v>
      </c>
      <c r="N110" s="397">
        <v>3.2662747942299099E-2</v>
      </c>
      <c r="O110" s="397">
        <v>3.2662747942299099E-2</v>
      </c>
      <c r="P110" s="397">
        <v>3.2662747942299099E-2</v>
      </c>
      <c r="Q110" s="397">
        <v>3.2662747942299099E-2</v>
      </c>
      <c r="R110" s="397">
        <v>3.2662747942299099E-2</v>
      </c>
      <c r="S110" s="397">
        <v>3.2662747942299099E-2</v>
      </c>
      <c r="T110" s="397">
        <v>3.2662747942299099E-2</v>
      </c>
      <c r="U110" s="397">
        <v>3.2662747942299099E-2</v>
      </c>
      <c r="V110" s="440">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1"/>
      <c r="B111" s="77"/>
      <c r="C111" s="283" t="s">
        <v>196</v>
      </c>
      <c r="D111" s="397">
        <v>2.8109432452830402E-2</v>
      </c>
      <c r="E111" s="397">
        <v>2.8109432452830402E-2</v>
      </c>
      <c r="F111" s="397">
        <v>2.8109432452830402E-2</v>
      </c>
      <c r="G111" s="397">
        <v>2.8109432452830402E-2</v>
      </c>
      <c r="H111" s="397">
        <v>2.8109432452830402E-2</v>
      </c>
      <c r="I111" s="397">
        <v>2.8109432452830402E-2</v>
      </c>
      <c r="J111" s="397">
        <v>2.8109432452830402E-2</v>
      </c>
      <c r="K111" s="397">
        <v>2.8109432452830402E-2</v>
      </c>
      <c r="L111" s="397">
        <v>2.8109432452830402E-2</v>
      </c>
      <c r="M111" s="397">
        <v>2.8109432452830402E-2</v>
      </c>
      <c r="N111" s="397">
        <v>2.8109432452830402E-2</v>
      </c>
      <c r="O111" s="397">
        <v>2.8109432452830402E-2</v>
      </c>
      <c r="P111" s="397">
        <v>2.8109432452830402E-2</v>
      </c>
      <c r="Q111" s="397">
        <v>2.8109432452830402E-2</v>
      </c>
      <c r="R111" s="397">
        <v>2.8109432452830402E-2</v>
      </c>
      <c r="S111" s="397">
        <v>2.8109432452830402E-2</v>
      </c>
      <c r="T111" s="397">
        <v>2.8109432452830402E-2</v>
      </c>
      <c r="U111" s="397">
        <v>2.8109432452830402E-2</v>
      </c>
      <c r="V111" s="440">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1"/>
      <c r="B112" s="77"/>
      <c r="C112" s="283" t="s">
        <v>197</v>
      </c>
      <c r="D112" s="397">
        <v>3.4177049146082605E-2</v>
      </c>
      <c r="E112" s="397">
        <v>3.4177049146082605E-2</v>
      </c>
      <c r="F112" s="397">
        <v>3.4177049146082605E-2</v>
      </c>
      <c r="G112" s="397">
        <v>3.4177049146082605E-2</v>
      </c>
      <c r="H112" s="397">
        <v>3.4177049146082605E-2</v>
      </c>
      <c r="I112" s="397">
        <v>3.4177049146082605E-2</v>
      </c>
      <c r="J112" s="397">
        <v>3.4177049146082605E-2</v>
      </c>
      <c r="K112" s="397">
        <v>3.4177049146082605E-2</v>
      </c>
      <c r="L112" s="397">
        <v>3.4177049146082605E-2</v>
      </c>
      <c r="M112" s="397">
        <v>3.4177049146082605E-2</v>
      </c>
      <c r="N112" s="397">
        <v>3.4177049146082605E-2</v>
      </c>
      <c r="O112" s="397">
        <v>3.4177049146082605E-2</v>
      </c>
      <c r="P112" s="397">
        <v>3.4177049146082605E-2</v>
      </c>
      <c r="Q112" s="397">
        <v>3.4177049146082605E-2</v>
      </c>
      <c r="R112" s="397">
        <v>3.4177049146082605E-2</v>
      </c>
      <c r="S112" s="397">
        <v>3.4177049146082605E-2</v>
      </c>
      <c r="T112" s="397">
        <v>3.4177049146082605E-2</v>
      </c>
      <c r="U112" s="397">
        <v>3.4177049146082605E-2</v>
      </c>
      <c r="V112" s="440">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1"/>
      <c r="B113" s="77"/>
      <c r="C113" s="283" t="s">
        <v>198</v>
      </c>
      <c r="D113" s="397">
        <v>2.73143769354635E-2</v>
      </c>
      <c r="E113" s="397">
        <v>2.73143769354635E-2</v>
      </c>
      <c r="F113" s="397">
        <v>2.73143769354635E-2</v>
      </c>
      <c r="G113" s="397">
        <v>2.73143769354635E-2</v>
      </c>
      <c r="H113" s="397">
        <v>2.73143769354635E-2</v>
      </c>
      <c r="I113" s="397">
        <v>2.73143769354635E-2</v>
      </c>
      <c r="J113" s="397">
        <v>2.73143769354635E-2</v>
      </c>
      <c r="K113" s="397">
        <v>2.73143769354635E-2</v>
      </c>
      <c r="L113" s="397">
        <v>2.73143769354635E-2</v>
      </c>
      <c r="M113" s="397">
        <v>2.73143769354635E-2</v>
      </c>
      <c r="N113" s="397">
        <v>2.73143769354635E-2</v>
      </c>
      <c r="O113" s="397">
        <v>2.73143769354635E-2</v>
      </c>
      <c r="P113" s="397">
        <v>2.73143769354635E-2</v>
      </c>
      <c r="Q113" s="397">
        <v>2.73143769354635E-2</v>
      </c>
      <c r="R113" s="397">
        <v>2.73143769354635E-2</v>
      </c>
      <c r="S113" s="397">
        <v>2.73143769354635E-2</v>
      </c>
      <c r="T113" s="397">
        <v>2.73143769354635E-2</v>
      </c>
      <c r="U113" s="397">
        <v>2.73143769354635E-2</v>
      </c>
      <c r="V113" s="440">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1"/>
      <c r="B114" s="77"/>
      <c r="C114" s="283" t="s">
        <v>199</v>
      </c>
      <c r="D114" s="397">
        <v>3.6380644196066597E-2</v>
      </c>
      <c r="E114" s="397">
        <v>3.6380644196066597E-2</v>
      </c>
      <c r="F114" s="397">
        <v>3.6380644196066597E-2</v>
      </c>
      <c r="G114" s="397">
        <v>3.6380644196066597E-2</v>
      </c>
      <c r="H114" s="397">
        <v>3.6380644196066597E-2</v>
      </c>
      <c r="I114" s="397">
        <v>3.6380644196066597E-2</v>
      </c>
      <c r="J114" s="397">
        <v>3.6380644196066597E-2</v>
      </c>
      <c r="K114" s="397">
        <v>3.6380644196066597E-2</v>
      </c>
      <c r="L114" s="397">
        <v>3.6380644196066597E-2</v>
      </c>
      <c r="M114" s="397">
        <v>3.6380644196066597E-2</v>
      </c>
      <c r="N114" s="397">
        <v>3.6380644196066597E-2</v>
      </c>
      <c r="O114" s="397">
        <v>3.6380644196066597E-2</v>
      </c>
      <c r="P114" s="397">
        <v>3.6380644196066597E-2</v>
      </c>
      <c r="Q114" s="397">
        <v>3.6380644196066597E-2</v>
      </c>
      <c r="R114" s="397">
        <v>3.6380644196066597E-2</v>
      </c>
      <c r="S114" s="397">
        <v>3.6380644196066597E-2</v>
      </c>
      <c r="T114" s="397">
        <v>3.6380644196066597E-2</v>
      </c>
      <c r="U114" s="397">
        <v>3.6380644196066597E-2</v>
      </c>
      <c r="V114" s="440">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1"/>
      <c r="B115" s="77"/>
      <c r="C115" s="281" t="s">
        <v>200</v>
      </c>
      <c r="D115" s="397">
        <v>2.65422738883818E-2</v>
      </c>
      <c r="E115" s="397">
        <v>2.65422738883818E-2</v>
      </c>
      <c r="F115" s="397">
        <v>2.65422738883818E-2</v>
      </c>
      <c r="G115" s="397">
        <v>2.65422738883818E-2</v>
      </c>
      <c r="H115" s="397">
        <v>2.65422738883818E-2</v>
      </c>
      <c r="I115" s="397">
        <v>2.65422738883818E-2</v>
      </c>
      <c r="J115" s="397">
        <v>2.65422738883818E-2</v>
      </c>
      <c r="K115" s="397">
        <v>2.65422738883818E-2</v>
      </c>
      <c r="L115" s="397">
        <v>2.65422738883818E-2</v>
      </c>
      <c r="M115" s="397">
        <v>2.65422738883818E-2</v>
      </c>
      <c r="N115" s="397">
        <v>2.65422738883818E-2</v>
      </c>
      <c r="O115" s="397">
        <v>2.65422738883818E-2</v>
      </c>
      <c r="P115" s="397">
        <v>2.65422738883818E-2</v>
      </c>
      <c r="Q115" s="397">
        <v>2.65422738883818E-2</v>
      </c>
      <c r="R115" s="397">
        <v>2.65422738883818E-2</v>
      </c>
      <c r="S115" s="397">
        <v>2.65422738883818E-2</v>
      </c>
      <c r="T115" s="397">
        <v>2.65422738883818E-2</v>
      </c>
      <c r="U115" s="397">
        <v>2.65422738883818E-2</v>
      </c>
      <c r="V115" s="440">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1"/>
      <c r="B116" s="77"/>
      <c r="C116" s="281" t="s">
        <v>201</v>
      </c>
      <c r="D116" s="397">
        <v>3.5954805546725699E-2</v>
      </c>
      <c r="E116" s="397">
        <v>3.5954805546725699E-2</v>
      </c>
      <c r="F116" s="397">
        <v>3.5954805546725699E-2</v>
      </c>
      <c r="G116" s="397">
        <v>3.5954805546725699E-2</v>
      </c>
      <c r="H116" s="397">
        <v>3.5954805546725699E-2</v>
      </c>
      <c r="I116" s="397">
        <v>3.5954805546725699E-2</v>
      </c>
      <c r="J116" s="397">
        <v>3.5954805546725699E-2</v>
      </c>
      <c r="K116" s="397">
        <v>3.5954805546725699E-2</v>
      </c>
      <c r="L116" s="397">
        <v>3.5954805546725699E-2</v>
      </c>
      <c r="M116" s="397">
        <v>3.5954805546725699E-2</v>
      </c>
      <c r="N116" s="397">
        <v>3.5954805546725699E-2</v>
      </c>
      <c r="O116" s="397">
        <v>3.5954805546725699E-2</v>
      </c>
      <c r="P116" s="397">
        <v>3.5954805546725699E-2</v>
      </c>
      <c r="Q116" s="397">
        <v>3.5954805546725699E-2</v>
      </c>
      <c r="R116" s="397">
        <v>3.5954805546725699E-2</v>
      </c>
      <c r="S116" s="397">
        <v>3.5954805546725699E-2</v>
      </c>
      <c r="T116" s="397">
        <v>3.5954805546725699E-2</v>
      </c>
      <c r="U116" s="397">
        <v>3.5954805546725699E-2</v>
      </c>
      <c r="V116" s="440">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1"/>
      <c r="B117" s="77"/>
      <c r="C117" s="281" t="s">
        <v>202</v>
      </c>
      <c r="D117" s="397">
        <v>4.7975799959236495E-2</v>
      </c>
      <c r="E117" s="397">
        <v>4.7975799959236495E-2</v>
      </c>
      <c r="F117" s="397">
        <v>4.7975799959236495E-2</v>
      </c>
      <c r="G117" s="397">
        <v>4.7975799959236495E-2</v>
      </c>
      <c r="H117" s="397">
        <v>4.7975799959236495E-2</v>
      </c>
      <c r="I117" s="397">
        <v>4.7975799959236495E-2</v>
      </c>
      <c r="J117" s="397">
        <v>4.7975799959236495E-2</v>
      </c>
      <c r="K117" s="397">
        <v>4.7975799959236495E-2</v>
      </c>
      <c r="L117" s="397">
        <v>4.7975799959236495E-2</v>
      </c>
      <c r="M117" s="397">
        <v>4.7975799959236495E-2</v>
      </c>
      <c r="N117" s="397">
        <v>4.7975799959236495E-2</v>
      </c>
      <c r="O117" s="397">
        <v>4.7975799959236495E-2</v>
      </c>
      <c r="P117" s="397">
        <v>4.7975799959236495E-2</v>
      </c>
      <c r="Q117" s="397">
        <v>4.7975799959236495E-2</v>
      </c>
      <c r="R117" s="397">
        <v>4.7975799959236495E-2</v>
      </c>
      <c r="S117" s="397">
        <v>4.7975799959236495E-2</v>
      </c>
      <c r="T117" s="397">
        <v>4.7975799959236495E-2</v>
      </c>
      <c r="U117" s="397">
        <v>4.7975799959236495E-2</v>
      </c>
      <c r="V117" s="440">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1"/>
      <c r="B118" s="77"/>
      <c r="C118" s="283" t="s">
        <v>203</v>
      </c>
      <c r="D118" s="397">
        <v>2.7782992959634899E-2</v>
      </c>
      <c r="E118" s="397">
        <v>2.7782992959634899E-2</v>
      </c>
      <c r="F118" s="397">
        <v>2.7782992959634899E-2</v>
      </c>
      <c r="G118" s="397">
        <v>2.7782992959634899E-2</v>
      </c>
      <c r="H118" s="397">
        <v>2.7782992959634899E-2</v>
      </c>
      <c r="I118" s="397">
        <v>2.7782992959634899E-2</v>
      </c>
      <c r="J118" s="397">
        <v>2.7782992959634899E-2</v>
      </c>
      <c r="K118" s="397">
        <v>2.7782992959634899E-2</v>
      </c>
      <c r="L118" s="397">
        <v>2.7782992959634899E-2</v>
      </c>
      <c r="M118" s="397">
        <v>2.7782992959634899E-2</v>
      </c>
      <c r="N118" s="397">
        <v>2.7782992959634899E-2</v>
      </c>
      <c r="O118" s="397">
        <v>2.7782992959634899E-2</v>
      </c>
      <c r="P118" s="397">
        <v>2.7782992959634899E-2</v>
      </c>
      <c r="Q118" s="397">
        <v>2.7782992959634899E-2</v>
      </c>
      <c r="R118" s="397">
        <v>2.7782992959634899E-2</v>
      </c>
      <c r="S118" s="397">
        <v>2.7782992959634899E-2</v>
      </c>
      <c r="T118" s="397">
        <v>2.7782992959634899E-2</v>
      </c>
      <c r="U118" s="397">
        <v>2.7782992959634899E-2</v>
      </c>
      <c r="V118" s="440">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1"/>
      <c r="B119" s="77"/>
      <c r="C119" s="283" t="s">
        <v>204</v>
      </c>
      <c r="D119" s="397">
        <v>3.4362176038364098E-2</v>
      </c>
      <c r="E119" s="397">
        <v>3.4362176038364098E-2</v>
      </c>
      <c r="F119" s="397">
        <v>3.4362176038364098E-2</v>
      </c>
      <c r="G119" s="397">
        <v>3.4362176038364098E-2</v>
      </c>
      <c r="H119" s="397">
        <v>3.4362176038364098E-2</v>
      </c>
      <c r="I119" s="397">
        <v>3.4362176038364098E-2</v>
      </c>
      <c r="J119" s="397">
        <v>3.4362176038364098E-2</v>
      </c>
      <c r="K119" s="397">
        <v>3.4362176038364098E-2</v>
      </c>
      <c r="L119" s="397">
        <v>3.4362176038364098E-2</v>
      </c>
      <c r="M119" s="397">
        <v>3.4362176038364098E-2</v>
      </c>
      <c r="N119" s="397">
        <v>3.4362176038364098E-2</v>
      </c>
      <c r="O119" s="397">
        <v>3.4362176038364098E-2</v>
      </c>
      <c r="P119" s="397">
        <v>3.4362176038364098E-2</v>
      </c>
      <c r="Q119" s="397">
        <v>3.4362176038364098E-2</v>
      </c>
      <c r="R119" s="397">
        <v>3.4362176038364098E-2</v>
      </c>
      <c r="S119" s="397">
        <v>3.4362176038364098E-2</v>
      </c>
      <c r="T119" s="397">
        <v>3.4362176038364098E-2</v>
      </c>
      <c r="U119" s="397">
        <v>3.4362176038364098E-2</v>
      </c>
      <c r="V119" s="440">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1"/>
      <c r="B120" s="77"/>
      <c r="C120" s="281" t="s">
        <v>205</v>
      </c>
      <c r="D120" s="397">
        <v>2.63195288821301E-2</v>
      </c>
      <c r="E120" s="397">
        <v>2.63195288821301E-2</v>
      </c>
      <c r="F120" s="397">
        <v>2.63195288821301E-2</v>
      </c>
      <c r="G120" s="397">
        <v>2.63195288821301E-2</v>
      </c>
      <c r="H120" s="397">
        <v>2.63195288821301E-2</v>
      </c>
      <c r="I120" s="397">
        <v>2.63195288821301E-2</v>
      </c>
      <c r="J120" s="397">
        <v>2.63195288821301E-2</v>
      </c>
      <c r="K120" s="397">
        <v>2.63195288821301E-2</v>
      </c>
      <c r="L120" s="397">
        <v>2.63195288821301E-2</v>
      </c>
      <c r="M120" s="397">
        <v>2.63195288821301E-2</v>
      </c>
      <c r="N120" s="397">
        <v>2.63195288821301E-2</v>
      </c>
      <c r="O120" s="397">
        <v>2.63195288821301E-2</v>
      </c>
      <c r="P120" s="397">
        <v>2.63195288821301E-2</v>
      </c>
      <c r="Q120" s="397">
        <v>2.63195288821301E-2</v>
      </c>
      <c r="R120" s="397">
        <v>2.63195288821301E-2</v>
      </c>
      <c r="S120" s="397">
        <v>2.63195288821301E-2</v>
      </c>
      <c r="T120" s="397">
        <v>2.63195288821301E-2</v>
      </c>
      <c r="U120" s="397">
        <v>2.63195288821301E-2</v>
      </c>
      <c r="V120" s="440">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1"/>
      <c r="B121" s="77"/>
      <c r="C121" s="283" t="s">
        <v>206</v>
      </c>
      <c r="D121" s="397">
        <v>2.7480101618246499E-2</v>
      </c>
      <c r="E121" s="397">
        <v>2.7480101618246499E-2</v>
      </c>
      <c r="F121" s="397">
        <v>2.7480101618246499E-2</v>
      </c>
      <c r="G121" s="397">
        <v>2.7480101618246499E-2</v>
      </c>
      <c r="H121" s="397">
        <v>2.7480101618246499E-2</v>
      </c>
      <c r="I121" s="397">
        <v>2.7480101618246499E-2</v>
      </c>
      <c r="J121" s="397">
        <v>2.7480101618246499E-2</v>
      </c>
      <c r="K121" s="397">
        <v>2.7480101618246499E-2</v>
      </c>
      <c r="L121" s="397">
        <v>2.7480101618246499E-2</v>
      </c>
      <c r="M121" s="397">
        <v>2.7480101618246499E-2</v>
      </c>
      <c r="N121" s="397">
        <v>2.7480101618246499E-2</v>
      </c>
      <c r="O121" s="397">
        <v>2.7480101618246499E-2</v>
      </c>
      <c r="P121" s="397">
        <v>2.7480101618246499E-2</v>
      </c>
      <c r="Q121" s="397">
        <v>2.7480101618246499E-2</v>
      </c>
      <c r="R121" s="397">
        <v>2.7480101618246499E-2</v>
      </c>
      <c r="S121" s="397">
        <v>2.7480101618246499E-2</v>
      </c>
      <c r="T121" s="397">
        <v>2.7480101618246499E-2</v>
      </c>
      <c r="U121" s="397">
        <v>2.7480101618246499E-2</v>
      </c>
      <c r="V121" s="440">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1"/>
      <c r="B122" s="77"/>
      <c r="C122" s="281" t="s">
        <v>207</v>
      </c>
      <c r="D122" s="397">
        <v>3.1327671556354596E-2</v>
      </c>
      <c r="E122" s="397">
        <v>3.1327671556354596E-2</v>
      </c>
      <c r="F122" s="397">
        <v>3.1327671556354596E-2</v>
      </c>
      <c r="G122" s="397">
        <v>3.1327671556354596E-2</v>
      </c>
      <c r="H122" s="397">
        <v>3.1327671556354596E-2</v>
      </c>
      <c r="I122" s="397">
        <v>3.1327671556354596E-2</v>
      </c>
      <c r="J122" s="397">
        <v>3.1327671556354596E-2</v>
      </c>
      <c r="K122" s="397">
        <v>3.1327671556354596E-2</v>
      </c>
      <c r="L122" s="397">
        <v>3.1327671556354596E-2</v>
      </c>
      <c r="M122" s="397">
        <v>3.1327671556354596E-2</v>
      </c>
      <c r="N122" s="397">
        <v>3.1327671556354596E-2</v>
      </c>
      <c r="O122" s="397">
        <v>3.1327671556354596E-2</v>
      </c>
      <c r="P122" s="397">
        <v>3.1327671556354596E-2</v>
      </c>
      <c r="Q122" s="397">
        <v>3.1327671556354596E-2</v>
      </c>
      <c r="R122" s="397">
        <v>3.1327671556354596E-2</v>
      </c>
      <c r="S122" s="397">
        <v>3.1327671556354596E-2</v>
      </c>
      <c r="T122" s="397">
        <v>3.1327671556354596E-2</v>
      </c>
      <c r="U122" s="397">
        <v>3.1327671556354596E-2</v>
      </c>
      <c r="V122" s="440">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1"/>
      <c r="B123" s="77"/>
      <c r="C123" s="281" t="s">
        <v>208</v>
      </c>
      <c r="D123" s="397">
        <v>2.9790590813366498E-2</v>
      </c>
      <c r="E123" s="397">
        <v>2.9790590813366498E-2</v>
      </c>
      <c r="F123" s="397">
        <v>2.9790590813366498E-2</v>
      </c>
      <c r="G123" s="397">
        <v>2.9790590813366498E-2</v>
      </c>
      <c r="H123" s="397">
        <v>2.9790590813366498E-2</v>
      </c>
      <c r="I123" s="397">
        <v>2.9790590813366498E-2</v>
      </c>
      <c r="J123" s="397">
        <v>2.9790590813366498E-2</v>
      </c>
      <c r="K123" s="397">
        <v>2.9790590813366498E-2</v>
      </c>
      <c r="L123" s="397">
        <v>2.9790590813366498E-2</v>
      </c>
      <c r="M123" s="397">
        <v>2.9790590813366498E-2</v>
      </c>
      <c r="N123" s="397">
        <v>2.9790590813366498E-2</v>
      </c>
      <c r="O123" s="397">
        <v>2.9790590813366498E-2</v>
      </c>
      <c r="P123" s="397">
        <v>2.9790590813366498E-2</v>
      </c>
      <c r="Q123" s="397">
        <v>2.9790590813366498E-2</v>
      </c>
      <c r="R123" s="397">
        <v>2.9790590813366498E-2</v>
      </c>
      <c r="S123" s="397">
        <v>2.9790590813366498E-2</v>
      </c>
      <c r="T123" s="397">
        <v>2.9790590813366498E-2</v>
      </c>
      <c r="U123" s="397">
        <v>2.9790590813366498E-2</v>
      </c>
      <c r="V123" s="440">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6" thickBot="1" x14ac:dyDescent="0.4">
      <c r="A124" s="1"/>
      <c r="B124" s="107"/>
      <c r="C124" s="284" t="s">
        <v>209</v>
      </c>
      <c r="D124" s="398">
        <v>2.6406120733054303E-2</v>
      </c>
      <c r="E124" s="398">
        <v>2.6406120733054303E-2</v>
      </c>
      <c r="F124" s="398">
        <v>2.6406120733054303E-2</v>
      </c>
      <c r="G124" s="398">
        <v>2.6406120733054303E-2</v>
      </c>
      <c r="H124" s="398">
        <v>2.6406120733054303E-2</v>
      </c>
      <c r="I124" s="398">
        <v>2.6406120733054303E-2</v>
      </c>
      <c r="J124" s="398">
        <v>2.6406120733054303E-2</v>
      </c>
      <c r="K124" s="398">
        <v>2.6406120733054303E-2</v>
      </c>
      <c r="L124" s="398">
        <v>2.6406120733054303E-2</v>
      </c>
      <c r="M124" s="398">
        <v>2.6406120733054303E-2</v>
      </c>
      <c r="N124" s="398">
        <v>2.6406120733054303E-2</v>
      </c>
      <c r="O124" s="398">
        <v>2.6406120733054303E-2</v>
      </c>
      <c r="P124" s="398">
        <v>2.6406120733054303E-2</v>
      </c>
      <c r="Q124" s="398">
        <v>2.6406120733054303E-2</v>
      </c>
      <c r="R124" s="398">
        <v>2.6406120733054303E-2</v>
      </c>
      <c r="S124" s="398">
        <v>2.6406120733054303E-2</v>
      </c>
      <c r="T124" s="398">
        <v>2.6406120733054303E-2</v>
      </c>
      <c r="U124" s="398">
        <v>2.6406120733054303E-2</v>
      </c>
      <c r="V124" s="441">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8.8" thickBot="1" x14ac:dyDescent="0.55000000000000004">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1"/>
      <c r="B129" s="107"/>
      <c r="C129" s="540" t="s">
        <v>143</v>
      </c>
      <c r="D129" s="536">
        <v>2014</v>
      </c>
      <c r="E129" s="536">
        <v>2016</v>
      </c>
      <c r="F129" s="536">
        <v>2018</v>
      </c>
      <c r="G129" s="536">
        <v>2020</v>
      </c>
      <c r="H129" s="536">
        <v>2022</v>
      </c>
      <c r="I129" s="536">
        <v>2024</v>
      </c>
      <c r="J129" s="536">
        <v>2026</v>
      </c>
      <c r="K129" s="536">
        <v>2028</v>
      </c>
      <c r="L129" s="536">
        <v>2030</v>
      </c>
      <c r="M129" s="536">
        <v>2032</v>
      </c>
      <c r="N129" s="536">
        <v>2034</v>
      </c>
      <c r="O129" s="536">
        <v>2036</v>
      </c>
      <c r="P129" s="536">
        <v>2038</v>
      </c>
      <c r="Q129" s="536">
        <v>2040</v>
      </c>
      <c r="R129" s="536">
        <v>2042</v>
      </c>
      <c r="S129" s="536">
        <v>2044</v>
      </c>
      <c r="T129" s="536">
        <v>2046</v>
      </c>
      <c r="U129" s="536">
        <v>2048</v>
      </c>
      <c r="V129" s="537">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1"/>
      <c r="B130" s="107"/>
      <c r="C130" s="538"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1"/>
      <c r="B131" s="107"/>
      <c r="C131" s="538"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1"/>
      <c r="B132" s="107"/>
      <c r="C132" s="538"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1"/>
      <c r="B133" s="107"/>
      <c r="C133" s="538"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1"/>
      <c r="B134" s="107"/>
      <c r="C134" s="538"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1"/>
      <c r="B135" s="107"/>
      <c r="C135" s="538"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1"/>
      <c r="B136" s="107"/>
      <c r="C136" s="538"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1"/>
      <c r="B137" s="107"/>
      <c r="C137" s="538"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1"/>
      <c r="B138" s="107"/>
      <c r="C138" s="538"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107"/>
      <c r="C139" s="538"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107"/>
      <c r="C140" s="538"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107"/>
      <c r="C141" s="538"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107"/>
      <c r="C142" s="538"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107"/>
      <c r="C143" s="538"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107"/>
      <c r="C144" s="538"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77"/>
      <c r="C145" s="538"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77"/>
      <c r="C146" s="538"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
      <c r="C147" s="538"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
      <c r="C148" s="538"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1"/>
      <c r="C149" s="538"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1"/>
      <c r="C150" s="538"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1"/>
      <c r="C151" s="538"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1"/>
      <c r="C152" s="538"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1"/>
      <c r="C153" s="538"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1"/>
      <c r="C154" s="538"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1"/>
      <c r="C155" s="538"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1"/>
      <c r="C156" s="538"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1"/>
      <c r="C157" s="538"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1"/>
      <c r="C158" s="538"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1"/>
      <c r="C159" s="538"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1"/>
      <c r="C160" s="538"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1"/>
      <c r="C161" s="538"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1"/>
      <c r="C162" s="538"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1"/>
      <c r="C163" s="538"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1"/>
      <c r="C164" s="538"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1"/>
      <c r="C165" s="538"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1"/>
      <c r="C166" s="538"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1"/>
      <c r="C167" s="538"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1"/>
      <c r="C168" s="538"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1"/>
      <c r="C169" s="538"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1"/>
      <c r="C170" s="538"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1"/>
      <c r="C171" s="538"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1"/>
      <c r="C172" s="538"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1"/>
      <c r="C173" s="538"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1"/>
      <c r="C174" s="538"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1"/>
      <c r="C175" s="538"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1"/>
      <c r="C176" s="538"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1"/>
      <c r="C177" s="538"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6" thickBot="1" x14ac:dyDescent="0.4">
      <c r="A178" s="1"/>
      <c r="B178" s="264"/>
      <c r="C178" s="539"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8.8" thickBot="1" x14ac:dyDescent="0.55000000000000004">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264"/>
      <c r="B183" s="264"/>
      <c r="C183" s="540" t="s">
        <v>143</v>
      </c>
      <c r="D183" s="536">
        <v>2014</v>
      </c>
      <c r="E183" s="536">
        <v>2016</v>
      </c>
      <c r="F183" s="536">
        <v>2018</v>
      </c>
      <c r="G183" s="536">
        <v>2020</v>
      </c>
      <c r="H183" s="536">
        <v>2022</v>
      </c>
      <c r="I183" s="536">
        <v>2024</v>
      </c>
      <c r="J183" s="536">
        <v>2026</v>
      </c>
      <c r="K183" s="536">
        <v>2028</v>
      </c>
      <c r="L183" s="536">
        <v>2030</v>
      </c>
      <c r="M183" s="536">
        <v>2032</v>
      </c>
      <c r="N183" s="536">
        <v>2034</v>
      </c>
      <c r="O183" s="536">
        <v>2036</v>
      </c>
      <c r="P183" s="536">
        <v>2038</v>
      </c>
      <c r="Q183" s="536">
        <v>2040</v>
      </c>
      <c r="R183" s="536">
        <v>2042</v>
      </c>
      <c r="S183" s="536">
        <v>2044</v>
      </c>
      <c r="T183" s="536">
        <v>2046</v>
      </c>
      <c r="U183" s="536">
        <v>2048</v>
      </c>
      <c r="V183" s="537">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264"/>
      <c r="B184" s="264"/>
      <c r="C184" s="538"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264"/>
      <c r="B185" s="264"/>
      <c r="C185" s="538"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264"/>
      <c r="B186" s="264"/>
      <c r="C186" s="538"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264"/>
      <c r="B187" s="264"/>
      <c r="C187" s="538"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264"/>
      <c r="B188" s="264"/>
      <c r="C188" s="538"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264"/>
      <c r="B189" s="264"/>
      <c r="C189" s="538"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264"/>
      <c r="B190" s="264"/>
      <c r="C190" s="538"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264"/>
      <c r="B191" s="264"/>
      <c r="C191" s="538"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264"/>
      <c r="B192" s="264"/>
      <c r="C192" s="538"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264"/>
      <c r="B193" s="264"/>
      <c r="C193" s="538"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264"/>
      <c r="B194" s="264"/>
      <c r="C194" s="538"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264"/>
      <c r="B195" s="264"/>
      <c r="C195" s="538"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264"/>
      <c r="B196" s="264"/>
      <c r="C196" s="538"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264"/>
      <c r="B197" s="264"/>
      <c r="C197" s="538"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264"/>
      <c r="B198" s="264"/>
      <c r="C198" s="538"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264"/>
      <c r="B199" s="264"/>
      <c r="C199" s="538"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264"/>
      <c r="B200" s="264"/>
      <c r="C200" s="538"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264"/>
      <c r="B201" s="264"/>
      <c r="C201" s="538"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264"/>
      <c r="B202" s="264"/>
      <c r="C202" s="538"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264"/>
      <c r="B203" s="264"/>
      <c r="C203" s="538"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264"/>
      <c r="B204" s="264"/>
      <c r="C204" s="538"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264"/>
      <c r="B205" s="264"/>
      <c r="C205" s="538"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264"/>
      <c r="B206" s="264"/>
      <c r="C206" s="538"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264"/>
      <c r="B207" s="264"/>
      <c r="C207" s="538"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264"/>
      <c r="B208" s="264"/>
      <c r="C208" s="538"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264"/>
      <c r="B209" s="264"/>
      <c r="C209" s="538"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264"/>
      <c r="B210" s="264"/>
      <c r="C210" s="538"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264"/>
      <c r="B211" s="264"/>
      <c r="C211" s="538"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264"/>
      <c r="B212" s="264"/>
      <c r="C212" s="538"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264"/>
      <c r="B213" s="264"/>
      <c r="C213" s="538"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264"/>
      <c r="B214" s="264"/>
      <c r="C214" s="538"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264"/>
      <c r="B215" s="264"/>
      <c r="C215" s="538"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264"/>
      <c r="B216" s="264"/>
      <c r="C216" s="538"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264"/>
      <c r="B217" s="264"/>
      <c r="C217" s="538"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264"/>
      <c r="B218" s="264"/>
      <c r="C218" s="538"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264"/>
      <c r="B219" s="264"/>
      <c r="C219" s="538"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264"/>
      <c r="B220" s="264"/>
      <c r="C220" s="538"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264"/>
      <c r="B221" s="264"/>
      <c r="C221" s="538"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264"/>
      <c r="B222" s="264"/>
      <c r="C222" s="538"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264"/>
      <c r="B223" s="264"/>
      <c r="C223" s="538"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264"/>
      <c r="B224" s="264"/>
      <c r="C224" s="538"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264"/>
      <c r="B225" s="264"/>
      <c r="C225" s="538"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264"/>
      <c r="B226" s="56"/>
      <c r="C226" s="538"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264"/>
      <c r="B227" s="56"/>
      <c r="C227" s="538"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264"/>
      <c r="B228" s="56"/>
      <c r="C228" s="538"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264"/>
      <c r="B229" s="56"/>
      <c r="C229" s="538"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264"/>
      <c r="B230" s="56"/>
      <c r="C230" s="538"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264"/>
      <c r="B231" s="56"/>
      <c r="C231" s="538"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6" thickBot="1" x14ac:dyDescent="0.4">
      <c r="A232" s="264"/>
      <c r="B232" s="56"/>
      <c r="C232" s="539"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x14ac:dyDescent="0.35">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x14ac:dyDescent="0.35">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x14ac:dyDescent="0.35">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x14ac:dyDescent="0.35">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x14ac:dyDescent="0.35">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x14ac:dyDescent="0.35">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x14ac:dyDescent="0.35">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x14ac:dyDescent="0.35">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x14ac:dyDescent="0.35">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x14ac:dyDescent="0.35">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x14ac:dyDescent="0.35">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x14ac:dyDescent="0.35">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x14ac:dyDescent="0.35">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x14ac:dyDescent="0.35">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defaultColWidth="10.796875" defaultRowHeight="13.2" x14ac:dyDescent="0.25"/>
  <cols>
    <col min="1" max="1" width="10.796875" style="133"/>
    <col min="2" max="2" width="23.296875" style="133" customWidth="1"/>
    <col min="3" max="3" width="32.5" style="133" customWidth="1"/>
    <col min="4" max="4" width="10.796875" style="133"/>
    <col min="5" max="5" width="6.19921875" style="133" bestFit="1" customWidth="1"/>
    <col min="6" max="9" width="15.5" style="133" customWidth="1"/>
    <col min="10" max="10" width="14.69921875" style="133" customWidth="1"/>
    <col min="11" max="17" width="15.5" style="133" customWidth="1"/>
    <col min="18" max="18" width="15" style="133" customWidth="1"/>
    <col min="19" max="19" width="15.296875" style="133" customWidth="1"/>
    <col min="20" max="20" width="7.19921875" style="133" customWidth="1"/>
    <col min="21" max="21" width="47.296875" style="133" customWidth="1"/>
    <col min="22" max="23" width="20.296875" style="133" customWidth="1"/>
    <col min="24" max="16384" width="10.796875" style="133"/>
  </cols>
  <sheetData>
    <row r="2" spans="2:19" ht="35.4" x14ac:dyDescent="0.6">
      <c r="B2" s="132" t="s">
        <v>210</v>
      </c>
    </row>
    <row r="5" spans="2:19" ht="18" customHeight="1" x14ac:dyDescent="0.4">
      <c r="B5" s="134" t="s">
        <v>211</v>
      </c>
      <c r="C5" s="400" t="s">
        <v>225</v>
      </c>
      <c r="H5" s="135"/>
    </row>
    <row r="6" spans="2:19" ht="18" customHeight="1" x14ac:dyDescent="0.4">
      <c r="B6" s="134" t="s">
        <v>308</v>
      </c>
      <c r="C6" s="401" t="s">
        <v>309</v>
      </c>
      <c r="H6" s="135"/>
    </row>
    <row r="7" spans="2:19" ht="21" x14ac:dyDescent="0.4">
      <c r="E7" s="134" t="str">
        <f>C5 &amp; " Scenario"</f>
        <v>User-Defined Scenario</v>
      </c>
    </row>
    <row r="8" spans="2:19" ht="15.6" x14ac:dyDescent="0.3">
      <c r="B8" s="384"/>
      <c r="C8" s="384"/>
      <c r="F8" s="631" t="s">
        <v>147</v>
      </c>
      <c r="G8" s="632"/>
      <c r="H8" s="632"/>
      <c r="I8" s="633"/>
      <c r="J8" s="631" t="s">
        <v>212</v>
      </c>
      <c r="K8" s="632"/>
      <c r="L8" s="632"/>
      <c r="M8" s="633"/>
      <c r="N8" s="631" t="s">
        <v>213</v>
      </c>
      <c r="O8" s="632"/>
      <c r="P8" s="632"/>
      <c r="Q8" s="633"/>
    </row>
    <row r="9" spans="2:19" ht="49.95" customHeight="1" thickBot="1" x14ac:dyDescent="0.35">
      <c r="B9" s="384"/>
      <c r="C9" s="384"/>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6" x14ac:dyDescent="0.3">
      <c r="B10" s="384"/>
      <c r="C10" s="384"/>
      <c r="E10" s="140" t="s">
        <v>149</v>
      </c>
      <c r="F10" s="409">
        <v>25</v>
      </c>
      <c r="G10" s="385">
        <v>0</v>
      </c>
      <c r="H10" s="385">
        <v>0</v>
      </c>
      <c r="I10" s="514">
        <v>0</v>
      </c>
      <c r="J10" s="409">
        <v>25</v>
      </c>
      <c r="K10" s="385">
        <v>0</v>
      </c>
      <c r="L10" s="385">
        <v>0</v>
      </c>
      <c r="M10" s="517">
        <v>0</v>
      </c>
      <c r="N10" s="410">
        <v>25</v>
      </c>
      <c r="O10" s="385">
        <v>0</v>
      </c>
      <c r="P10" s="385">
        <v>0</v>
      </c>
      <c r="Q10" s="517">
        <v>0</v>
      </c>
      <c r="R10" s="411">
        <v>2014</v>
      </c>
      <c r="S10" s="412">
        <v>2014</v>
      </c>
    </row>
    <row r="11" spans="2:19" ht="15.6" x14ac:dyDescent="0.3">
      <c r="B11" s="384"/>
      <c r="C11" s="384"/>
      <c r="E11" s="141" t="s">
        <v>151</v>
      </c>
      <c r="F11" s="413">
        <v>0</v>
      </c>
      <c r="G11" s="386">
        <v>0</v>
      </c>
      <c r="H11" s="386">
        <v>0</v>
      </c>
      <c r="I11" s="414">
        <v>0</v>
      </c>
      <c r="J11" s="413">
        <v>0</v>
      </c>
      <c r="K11" s="386">
        <v>0</v>
      </c>
      <c r="L11" s="386">
        <v>0</v>
      </c>
      <c r="M11" s="415">
        <v>0</v>
      </c>
      <c r="N11" s="416">
        <v>0</v>
      </c>
      <c r="O11" s="386">
        <v>0</v>
      </c>
      <c r="P11" s="386">
        <v>0</v>
      </c>
      <c r="Q11" s="415">
        <v>0</v>
      </c>
      <c r="R11" s="417">
        <v>2014</v>
      </c>
      <c r="S11" s="418">
        <v>2014</v>
      </c>
    </row>
    <row r="12" spans="2:19" ht="15.6" x14ac:dyDescent="0.3">
      <c r="B12" s="384"/>
      <c r="C12" s="384"/>
      <c r="E12" s="141" t="s">
        <v>153</v>
      </c>
      <c r="F12" s="413">
        <v>25</v>
      </c>
      <c r="G12" s="386">
        <v>0</v>
      </c>
      <c r="H12" s="386">
        <v>0</v>
      </c>
      <c r="I12" s="515">
        <v>0</v>
      </c>
      <c r="J12" s="413">
        <v>300</v>
      </c>
      <c r="K12" s="386">
        <v>0</v>
      </c>
      <c r="L12" s="386">
        <v>0</v>
      </c>
      <c r="M12" s="518">
        <v>0</v>
      </c>
      <c r="N12" s="416">
        <v>300</v>
      </c>
      <c r="O12" s="386">
        <v>0</v>
      </c>
      <c r="P12" s="386">
        <v>0</v>
      </c>
      <c r="Q12" s="518">
        <v>0</v>
      </c>
      <c r="R12" s="417">
        <v>2014</v>
      </c>
      <c r="S12" s="418">
        <v>2050</v>
      </c>
    </row>
    <row r="13" spans="2:19" ht="15.6" x14ac:dyDescent="0.3">
      <c r="B13" s="384"/>
      <c r="C13" s="384"/>
      <c r="E13" s="141" t="s">
        <v>155</v>
      </c>
      <c r="F13" s="413" t="s">
        <v>220</v>
      </c>
      <c r="G13" s="386">
        <v>0</v>
      </c>
      <c r="H13" s="386">
        <v>0</v>
      </c>
      <c r="I13" s="515">
        <v>0</v>
      </c>
      <c r="J13" s="413" t="s">
        <v>220</v>
      </c>
      <c r="K13" s="386">
        <v>0</v>
      </c>
      <c r="L13" s="386">
        <v>0</v>
      </c>
      <c r="M13" s="518">
        <v>0</v>
      </c>
      <c r="N13" s="416" t="s">
        <v>220</v>
      </c>
      <c r="O13" s="386">
        <v>0</v>
      </c>
      <c r="P13" s="386">
        <v>0</v>
      </c>
      <c r="Q13" s="518">
        <v>0</v>
      </c>
      <c r="R13" s="417">
        <v>2014</v>
      </c>
      <c r="S13" s="418">
        <v>2050</v>
      </c>
    </row>
    <row r="14" spans="2:19" x14ac:dyDescent="0.25">
      <c r="E14" s="141" t="s">
        <v>157</v>
      </c>
      <c r="F14" s="413">
        <v>1000</v>
      </c>
      <c r="G14" s="386">
        <v>0</v>
      </c>
      <c r="H14" s="386">
        <v>0</v>
      </c>
      <c r="I14" s="515">
        <v>0</v>
      </c>
      <c r="J14" s="413">
        <v>1000</v>
      </c>
      <c r="K14" s="386">
        <v>0</v>
      </c>
      <c r="L14" s="386">
        <v>0</v>
      </c>
      <c r="M14" s="518">
        <v>0</v>
      </c>
      <c r="N14" s="416">
        <v>1000</v>
      </c>
      <c r="O14" s="386">
        <v>0</v>
      </c>
      <c r="P14" s="386">
        <v>0</v>
      </c>
      <c r="Q14" s="518">
        <v>0</v>
      </c>
      <c r="R14" s="417">
        <v>2014</v>
      </c>
      <c r="S14" s="418">
        <v>2016</v>
      </c>
    </row>
    <row r="15" spans="2:19" ht="12" customHeight="1" x14ac:dyDescent="0.25">
      <c r="B15" s="634" t="s">
        <v>387</v>
      </c>
      <c r="C15" s="634"/>
      <c r="E15" s="141" t="s">
        <v>159</v>
      </c>
      <c r="F15" s="413" t="s">
        <v>220</v>
      </c>
      <c r="G15" s="386">
        <v>0</v>
      </c>
      <c r="H15" s="386">
        <v>0</v>
      </c>
      <c r="I15" s="515">
        <v>0</v>
      </c>
      <c r="J15" s="413" t="s">
        <v>220</v>
      </c>
      <c r="K15" s="386">
        <v>0</v>
      </c>
      <c r="L15" s="386">
        <v>0</v>
      </c>
      <c r="M15" s="518">
        <v>0</v>
      </c>
      <c r="N15" s="416" t="s">
        <v>220</v>
      </c>
      <c r="O15" s="386">
        <v>0</v>
      </c>
      <c r="P15" s="386">
        <v>0</v>
      </c>
      <c r="Q15" s="518">
        <v>0</v>
      </c>
      <c r="R15" s="417">
        <v>2014</v>
      </c>
      <c r="S15" s="418">
        <v>2050</v>
      </c>
    </row>
    <row r="16" spans="2:19" ht="12" customHeight="1" x14ac:dyDescent="0.25">
      <c r="B16" s="634"/>
      <c r="C16" s="634"/>
      <c r="E16" s="141" t="s">
        <v>161</v>
      </c>
      <c r="F16" s="413">
        <v>2000</v>
      </c>
      <c r="G16" s="386">
        <v>0</v>
      </c>
      <c r="H16" s="386">
        <v>0</v>
      </c>
      <c r="I16" s="515">
        <v>0</v>
      </c>
      <c r="J16" s="413">
        <v>2000</v>
      </c>
      <c r="K16" s="386">
        <v>0</v>
      </c>
      <c r="L16" s="386">
        <v>0</v>
      </c>
      <c r="M16" s="518">
        <v>0</v>
      </c>
      <c r="N16" s="416">
        <v>2000</v>
      </c>
      <c r="O16" s="386">
        <v>0</v>
      </c>
      <c r="P16" s="386">
        <v>0</v>
      </c>
      <c r="Q16" s="518">
        <v>0</v>
      </c>
      <c r="R16" s="417">
        <v>2014</v>
      </c>
      <c r="S16" s="418">
        <v>2050</v>
      </c>
    </row>
    <row r="17" spans="2:19" ht="12" customHeight="1" x14ac:dyDescent="0.25">
      <c r="B17" s="634"/>
      <c r="C17" s="634"/>
      <c r="E17" s="141" t="s">
        <v>163</v>
      </c>
      <c r="F17" s="413">
        <v>100</v>
      </c>
      <c r="G17" s="386">
        <v>0</v>
      </c>
      <c r="H17" s="386">
        <v>0</v>
      </c>
      <c r="I17" s="515">
        <v>0</v>
      </c>
      <c r="J17" s="413">
        <v>100</v>
      </c>
      <c r="K17" s="386">
        <v>0</v>
      </c>
      <c r="L17" s="386">
        <v>0</v>
      </c>
      <c r="M17" s="518">
        <v>0</v>
      </c>
      <c r="N17" s="416">
        <v>100</v>
      </c>
      <c r="O17" s="386">
        <v>0</v>
      </c>
      <c r="P17" s="386">
        <v>0</v>
      </c>
      <c r="Q17" s="518">
        <v>0</v>
      </c>
      <c r="R17" s="417">
        <v>2014</v>
      </c>
      <c r="S17" s="418">
        <v>2050</v>
      </c>
    </row>
    <row r="18" spans="2:19" ht="12" customHeight="1" x14ac:dyDescent="0.25">
      <c r="B18" s="634"/>
      <c r="C18" s="634"/>
      <c r="E18" s="141" t="s">
        <v>165</v>
      </c>
      <c r="F18" s="413">
        <v>25</v>
      </c>
      <c r="G18" s="386">
        <v>0</v>
      </c>
      <c r="H18" s="386">
        <v>0</v>
      </c>
      <c r="I18" s="515">
        <v>0</v>
      </c>
      <c r="J18" s="413">
        <v>1500</v>
      </c>
      <c r="K18" s="386">
        <v>0</v>
      </c>
      <c r="L18" s="386">
        <v>0</v>
      </c>
      <c r="M18" s="518">
        <v>0</v>
      </c>
      <c r="N18" s="416">
        <v>1500</v>
      </c>
      <c r="O18" s="386">
        <v>0</v>
      </c>
      <c r="P18" s="386">
        <v>0</v>
      </c>
      <c r="Q18" s="518">
        <v>0</v>
      </c>
      <c r="R18" s="417">
        <v>2014</v>
      </c>
      <c r="S18" s="418">
        <v>2024</v>
      </c>
    </row>
    <row r="19" spans="2:19" ht="13.05" customHeight="1" x14ac:dyDescent="0.25">
      <c r="B19" s="634"/>
      <c r="C19" s="634"/>
      <c r="E19" s="141" t="s">
        <v>167</v>
      </c>
      <c r="F19" s="413">
        <v>2000</v>
      </c>
      <c r="G19" s="386">
        <v>0</v>
      </c>
      <c r="H19" s="386">
        <v>0</v>
      </c>
      <c r="I19" s="515">
        <v>0</v>
      </c>
      <c r="J19" s="413">
        <v>2000</v>
      </c>
      <c r="K19" s="386">
        <v>0</v>
      </c>
      <c r="L19" s="386">
        <v>0</v>
      </c>
      <c r="M19" s="518">
        <v>0</v>
      </c>
      <c r="N19" s="416">
        <v>2000</v>
      </c>
      <c r="O19" s="386">
        <v>0</v>
      </c>
      <c r="P19" s="386">
        <v>0</v>
      </c>
      <c r="Q19" s="518">
        <v>0</v>
      </c>
      <c r="R19" s="417">
        <v>2014</v>
      </c>
      <c r="S19" s="418">
        <v>2050</v>
      </c>
    </row>
    <row r="20" spans="2:19" ht="12" customHeight="1" x14ac:dyDescent="0.25">
      <c r="B20" s="634"/>
      <c r="C20" s="634"/>
      <c r="E20" s="141" t="s">
        <v>169</v>
      </c>
      <c r="F20" s="413">
        <v>10</v>
      </c>
      <c r="G20" s="386">
        <v>0</v>
      </c>
      <c r="H20" s="386">
        <v>0</v>
      </c>
      <c r="I20" s="515">
        <v>0</v>
      </c>
      <c r="J20" s="413">
        <v>100</v>
      </c>
      <c r="K20" s="386">
        <v>0</v>
      </c>
      <c r="L20" s="386">
        <v>0</v>
      </c>
      <c r="M20" s="518">
        <v>0</v>
      </c>
      <c r="N20" s="416">
        <v>100</v>
      </c>
      <c r="O20" s="386">
        <v>0</v>
      </c>
      <c r="P20" s="386">
        <v>0</v>
      </c>
      <c r="Q20" s="518">
        <v>0</v>
      </c>
      <c r="R20" s="417">
        <v>2014</v>
      </c>
      <c r="S20" s="418">
        <v>2014</v>
      </c>
    </row>
    <row r="21" spans="2:19" ht="12" customHeight="1" x14ac:dyDescent="0.25">
      <c r="B21" s="634"/>
      <c r="C21" s="634"/>
      <c r="E21" s="141" t="s">
        <v>171</v>
      </c>
      <c r="F21" s="413">
        <v>100</v>
      </c>
      <c r="G21" s="386">
        <v>0</v>
      </c>
      <c r="H21" s="386">
        <v>0</v>
      </c>
      <c r="I21" s="515">
        <v>0</v>
      </c>
      <c r="J21" s="413">
        <v>100</v>
      </c>
      <c r="K21" s="386">
        <v>0</v>
      </c>
      <c r="L21" s="386">
        <v>0</v>
      </c>
      <c r="M21" s="518">
        <v>0</v>
      </c>
      <c r="N21" s="416">
        <v>100</v>
      </c>
      <c r="O21" s="386">
        <v>0</v>
      </c>
      <c r="P21" s="386">
        <v>0</v>
      </c>
      <c r="Q21" s="518">
        <v>0</v>
      </c>
      <c r="R21" s="417">
        <v>2014</v>
      </c>
      <c r="S21" s="418">
        <v>2014</v>
      </c>
    </row>
    <row r="22" spans="2:19" ht="12" customHeight="1" x14ac:dyDescent="0.25">
      <c r="B22" s="634"/>
      <c r="C22" s="634"/>
      <c r="E22" s="141" t="s">
        <v>170</v>
      </c>
      <c r="F22" s="413">
        <v>500</v>
      </c>
      <c r="G22" s="386">
        <v>0</v>
      </c>
      <c r="H22" s="386">
        <v>0</v>
      </c>
      <c r="I22" s="515">
        <v>0</v>
      </c>
      <c r="J22" s="413">
        <v>500</v>
      </c>
      <c r="K22" s="386">
        <v>0</v>
      </c>
      <c r="L22" s="386">
        <v>0</v>
      </c>
      <c r="M22" s="518">
        <v>0</v>
      </c>
      <c r="N22" s="416">
        <v>500</v>
      </c>
      <c r="O22" s="386">
        <v>0</v>
      </c>
      <c r="P22" s="386">
        <v>0</v>
      </c>
      <c r="Q22" s="518">
        <v>0</v>
      </c>
      <c r="R22" s="417">
        <v>2014</v>
      </c>
      <c r="S22" s="418">
        <v>2050</v>
      </c>
    </row>
    <row r="23" spans="2:19" ht="12" customHeight="1" x14ac:dyDescent="0.25">
      <c r="B23" s="634"/>
      <c r="C23" s="634"/>
      <c r="E23" s="141" t="s">
        <v>172</v>
      </c>
      <c r="F23" s="413">
        <v>0</v>
      </c>
      <c r="G23" s="386">
        <v>0</v>
      </c>
      <c r="H23" s="386">
        <v>0</v>
      </c>
      <c r="I23" s="414">
        <v>0</v>
      </c>
      <c r="J23" s="413">
        <v>0</v>
      </c>
      <c r="K23" s="386">
        <v>0</v>
      </c>
      <c r="L23" s="386">
        <v>0</v>
      </c>
      <c r="M23" s="415">
        <v>0</v>
      </c>
      <c r="N23" s="416">
        <v>0</v>
      </c>
      <c r="O23" s="386">
        <v>0</v>
      </c>
      <c r="P23" s="386">
        <v>0</v>
      </c>
      <c r="Q23" s="415">
        <v>0</v>
      </c>
      <c r="R23" s="417">
        <v>2014</v>
      </c>
      <c r="S23" s="418">
        <v>2014</v>
      </c>
    </row>
    <row r="24" spans="2:19" ht="12" customHeight="1" x14ac:dyDescent="0.25">
      <c r="B24" s="634"/>
      <c r="C24" s="634"/>
      <c r="E24" s="141" t="s">
        <v>173</v>
      </c>
      <c r="F24" s="413" t="s">
        <v>220</v>
      </c>
      <c r="G24" s="386">
        <v>0</v>
      </c>
      <c r="H24" s="386">
        <v>0</v>
      </c>
      <c r="I24" s="515">
        <v>0</v>
      </c>
      <c r="J24" s="413">
        <v>2000</v>
      </c>
      <c r="K24" s="386">
        <v>0</v>
      </c>
      <c r="L24" s="386">
        <v>0</v>
      </c>
      <c r="M24" s="518">
        <v>0</v>
      </c>
      <c r="N24" s="416">
        <v>2000</v>
      </c>
      <c r="O24" s="386">
        <v>0</v>
      </c>
      <c r="P24" s="386">
        <v>0</v>
      </c>
      <c r="Q24" s="518">
        <v>0</v>
      </c>
      <c r="R24" s="417">
        <v>2014</v>
      </c>
      <c r="S24" s="418">
        <v>2044</v>
      </c>
    </row>
    <row r="25" spans="2:19" ht="12" customHeight="1" x14ac:dyDescent="0.25">
      <c r="B25" s="634"/>
      <c r="C25" s="634"/>
      <c r="E25" s="141" t="s">
        <v>174</v>
      </c>
      <c r="F25" s="413">
        <v>1000</v>
      </c>
      <c r="G25" s="386">
        <v>0</v>
      </c>
      <c r="H25" s="386">
        <v>0</v>
      </c>
      <c r="I25" s="515">
        <v>0</v>
      </c>
      <c r="J25" s="413">
        <v>1000</v>
      </c>
      <c r="K25" s="386">
        <v>0</v>
      </c>
      <c r="L25" s="386">
        <v>0</v>
      </c>
      <c r="M25" s="518">
        <v>0</v>
      </c>
      <c r="N25" s="416">
        <v>1000</v>
      </c>
      <c r="O25" s="386">
        <v>0</v>
      </c>
      <c r="P25" s="386">
        <v>0</v>
      </c>
      <c r="Q25" s="518">
        <v>0</v>
      </c>
      <c r="R25" s="417">
        <v>2014</v>
      </c>
      <c r="S25" s="418">
        <v>2042</v>
      </c>
    </row>
    <row r="26" spans="2:19" ht="12" customHeight="1" x14ac:dyDescent="0.25">
      <c r="B26" s="634"/>
      <c r="C26" s="634"/>
      <c r="E26" s="141" t="s">
        <v>175</v>
      </c>
      <c r="F26" s="413">
        <v>25</v>
      </c>
      <c r="G26" s="386">
        <v>0</v>
      </c>
      <c r="H26" s="386">
        <v>0</v>
      </c>
      <c r="I26" s="515">
        <v>0</v>
      </c>
      <c r="J26" s="413">
        <v>200</v>
      </c>
      <c r="K26" s="386">
        <v>0</v>
      </c>
      <c r="L26" s="386">
        <v>0</v>
      </c>
      <c r="M26" s="518">
        <v>0</v>
      </c>
      <c r="N26" s="416">
        <v>200</v>
      </c>
      <c r="O26" s="386">
        <v>0</v>
      </c>
      <c r="P26" s="386">
        <v>0</v>
      </c>
      <c r="Q26" s="518">
        <v>0</v>
      </c>
      <c r="R26" s="417">
        <v>2014</v>
      </c>
      <c r="S26" s="418">
        <v>2028</v>
      </c>
    </row>
    <row r="27" spans="2:19" ht="12" customHeight="1" x14ac:dyDescent="0.25">
      <c r="B27" s="634"/>
      <c r="C27" s="634"/>
      <c r="E27" s="141" t="s">
        <v>176</v>
      </c>
      <c r="F27" s="413">
        <v>30</v>
      </c>
      <c r="G27" s="386">
        <v>0</v>
      </c>
      <c r="H27" s="386">
        <v>0</v>
      </c>
      <c r="I27" s="515">
        <v>0</v>
      </c>
      <c r="J27" s="413">
        <v>30</v>
      </c>
      <c r="K27" s="386">
        <v>0</v>
      </c>
      <c r="L27" s="386">
        <v>0</v>
      </c>
      <c r="M27" s="518">
        <v>0</v>
      </c>
      <c r="N27" s="416">
        <v>30</v>
      </c>
      <c r="O27" s="386">
        <v>0</v>
      </c>
      <c r="P27" s="386">
        <v>0</v>
      </c>
      <c r="Q27" s="518">
        <v>0</v>
      </c>
      <c r="R27" s="417">
        <v>2014</v>
      </c>
      <c r="S27" s="418">
        <v>2044</v>
      </c>
    </row>
    <row r="28" spans="2:19" ht="12" customHeight="1" x14ac:dyDescent="0.25">
      <c r="B28" s="634"/>
      <c r="C28" s="634"/>
      <c r="E28" s="141" t="s">
        <v>177</v>
      </c>
      <c r="F28" s="413">
        <v>25</v>
      </c>
      <c r="G28" s="386">
        <v>0</v>
      </c>
      <c r="H28" s="386">
        <v>0</v>
      </c>
      <c r="I28" s="515">
        <v>0</v>
      </c>
      <c r="J28" s="413">
        <v>300</v>
      </c>
      <c r="K28" s="386">
        <v>0</v>
      </c>
      <c r="L28" s="386">
        <v>0</v>
      </c>
      <c r="M28" s="518">
        <v>0</v>
      </c>
      <c r="N28" s="416">
        <v>300</v>
      </c>
      <c r="O28" s="386">
        <v>0</v>
      </c>
      <c r="P28" s="386">
        <v>0</v>
      </c>
      <c r="Q28" s="518">
        <v>0</v>
      </c>
      <c r="R28" s="417">
        <v>2014</v>
      </c>
      <c r="S28" s="418">
        <v>2020</v>
      </c>
    </row>
    <row r="29" spans="2:19" ht="12" customHeight="1" x14ac:dyDescent="0.25">
      <c r="B29" s="634"/>
      <c r="C29" s="634"/>
      <c r="E29" s="141" t="s">
        <v>178</v>
      </c>
      <c r="F29" s="413">
        <v>2000</v>
      </c>
      <c r="G29" s="386">
        <v>0</v>
      </c>
      <c r="H29" s="386">
        <v>0</v>
      </c>
      <c r="I29" s="515">
        <v>0</v>
      </c>
      <c r="J29" s="413">
        <v>2000</v>
      </c>
      <c r="K29" s="386">
        <v>0</v>
      </c>
      <c r="L29" s="386">
        <v>0</v>
      </c>
      <c r="M29" s="518">
        <v>0</v>
      </c>
      <c r="N29" s="416">
        <v>2000</v>
      </c>
      <c r="O29" s="386">
        <v>0</v>
      </c>
      <c r="P29" s="386">
        <v>0</v>
      </c>
      <c r="Q29" s="518">
        <v>0</v>
      </c>
      <c r="R29" s="417">
        <v>2014</v>
      </c>
      <c r="S29" s="418">
        <v>2016</v>
      </c>
    </row>
    <row r="30" spans="2:19" ht="12" customHeight="1" x14ac:dyDescent="0.25">
      <c r="B30" s="634"/>
      <c r="C30" s="634"/>
      <c r="E30" s="141" t="s">
        <v>179</v>
      </c>
      <c r="F30" s="413">
        <v>2000</v>
      </c>
      <c r="G30" s="386">
        <v>0</v>
      </c>
      <c r="H30" s="386">
        <v>0</v>
      </c>
      <c r="I30" s="515">
        <v>0</v>
      </c>
      <c r="J30" s="413">
        <v>2000</v>
      </c>
      <c r="K30" s="386">
        <v>0</v>
      </c>
      <c r="L30" s="386">
        <v>0</v>
      </c>
      <c r="M30" s="518">
        <v>0</v>
      </c>
      <c r="N30" s="416">
        <v>2000</v>
      </c>
      <c r="O30" s="386">
        <v>0</v>
      </c>
      <c r="P30" s="386">
        <v>0</v>
      </c>
      <c r="Q30" s="518">
        <v>0</v>
      </c>
      <c r="R30" s="417">
        <v>2014</v>
      </c>
      <c r="S30" s="418">
        <v>2022</v>
      </c>
    </row>
    <row r="31" spans="2:19" ht="12" customHeight="1" x14ac:dyDescent="0.25">
      <c r="B31" s="634"/>
      <c r="C31" s="634"/>
      <c r="E31" s="141" t="s">
        <v>180</v>
      </c>
      <c r="F31" s="413">
        <v>660</v>
      </c>
      <c r="G31" s="386">
        <v>0</v>
      </c>
      <c r="H31" s="386">
        <v>0</v>
      </c>
      <c r="I31" s="515">
        <v>0</v>
      </c>
      <c r="J31" s="413">
        <v>660</v>
      </c>
      <c r="K31" s="386">
        <v>0</v>
      </c>
      <c r="L31" s="386">
        <v>0</v>
      </c>
      <c r="M31" s="518">
        <v>0</v>
      </c>
      <c r="N31" s="416">
        <v>660</v>
      </c>
      <c r="O31" s="386">
        <v>0</v>
      </c>
      <c r="P31" s="386">
        <v>0</v>
      </c>
      <c r="Q31" s="518">
        <v>0</v>
      </c>
      <c r="R31" s="417">
        <v>2014</v>
      </c>
      <c r="S31" s="418">
        <v>2020</v>
      </c>
    </row>
    <row r="32" spans="2:19" ht="12" customHeight="1" x14ac:dyDescent="0.25">
      <c r="B32" s="634"/>
      <c r="C32" s="634"/>
      <c r="E32" s="141" t="s">
        <v>181</v>
      </c>
      <c r="F32" s="413">
        <v>150</v>
      </c>
      <c r="G32" s="386">
        <v>0</v>
      </c>
      <c r="H32" s="386">
        <v>0</v>
      </c>
      <c r="I32" s="515">
        <v>0</v>
      </c>
      <c r="J32" s="413">
        <v>150</v>
      </c>
      <c r="K32" s="386">
        <v>0</v>
      </c>
      <c r="L32" s="386">
        <v>0</v>
      </c>
      <c r="M32" s="518">
        <v>0</v>
      </c>
      <c r="N32" s="416">
        <v>150</v>
      </c>
      <c r="O32" s="386">
        <v>0</v>
      </c>
      <c r="P32" s="386">
        <v>0</v>
      </c>
      <c r="Q32" s="518">
        <v>0</v>
      </c>
      <c r="R32" s="417">
        <v>2014</v>
      </c>
      <c r="S32" s="418">
        <v>2036</v>
      </c>
    </row>
    <row r="33" spans="2:19" ht="12" customHeight="1" x14ac:dyDescent="0.25">
      <c r="B33" s="634"/>
      <c r="C33" s="634"/>
      <c r="E33" s="141" t="s">
        <v>182</v>
      </c>
      <c r="F33" s="413">
        <v>1000</v>
      </c>
      <c r="G33" s="386">
        <v>0</v>
      </c>
      <c r="H33" s="386">
        <v>0</v>
      </c>
      <c r="I33" s="515">
        <v>0</v>
      </c>
      <c r="J33" s="413">
        <v>1000</v>
      </c>
      <c r="K33" s="386">
        <v>0</v>
      </c>
      <c r="L33" s="386">
        <v>0</v>
      </c>
      <c r="M33" s="518">
        <v>0</v>
      </c>
      <c r="N33" s="416">
        <v>1000</v>
      </c>
      <c r="O33" s="386">
        <v>0</v>
      </c>
      <c r="P33" s="386">
        <v>0</v>
      </c>
      <c r="Q33" s="518">
        <v>0</v>
      </c>
      <c r="R33" s="417">
        <v>2014</v>
      </c>
      <c r="S33" s="418">
        <v>2050</v>
      </c>
    </row>
    <row r="34" spans="2:19" ht="12" customHeight="1" x14ac:dyDescent="0.25">
      <c r="B34" s="634"/>
      <c r="C34" s="634"/>
      <c r="E34" s="141" t="s">
        <v>183</v>
      </c>
      <c r="F34" s="413">
        <v>100</v>
      </c>
      <c r="G34" s="386">
        <v>0</v>
      </c>
      <c r="H34" s="386">
        <v>0</v>
      </c>
      <c r="I34" s="515">
        <v>0</v>
      </c>
      <c r="J34" s="413">
        <v>100</v>
      </c>
      <c r="K34" s="386">
        <v>0</v>
      </c>
      <c r="L34" s="386">
        <v>0</v>
      </c>
      <c r="M34" s="518">
        <v>0</v>
      </c>
      <c r="N34" s="416">
        <v>100</v>
      </c>
      <c r="O34" s="386">
        <v>0</v>
      </c>
      <c r="P34" s="386">
        <v>0</v>
      </c>
      <c r="Q34" s="518">
        <v>0</v>
      </c>
      <c r="R34" s="417">
        <v>2014</v>
      </c>
      <c r="S34" s="418">
        <v>2020</v>
      </c>
    </row>
    <row r="35" spans="2:19" ht="12" customHeight="1" x14ac:dyDescent="0.25">
      <c r="B35" s="634"/>
      <c r="C35" s="634"/>
      <c r="E35" s="141" t="s">
        <v>184</v>
      </c>
      <c r="F35" s="413">
        <v>0</v>
      </c>
      <c r="G35" s="386">
        <v>0</v>
      </c>
      <c r="H35" s="386">
        <v>0</v>
      </c>
      <c r="I35" s="414">
        <v>0</v>
      </c>
      <c r="J35" s="413">
        <v>0</v>
      </c>
      <c r="K35" s="386">
        <v>0</v>
      </c>
      <c r="L35" s="386">
        <v>0</v>
      </c>
      <c r="M35" s="415">
        <v>0</v>
      </c>
      <c r="N35" s="416">
        <v>0</v>
      </c>
      <c r="O35" s="386">
        <v>0</v>
      </c>
      <c r="P35" s="386">
        <v>0</v>
      </c>
      <c r="Q35" s="415">
        <v>0</v>
      </c>
      <c r="R35" s="417">
        <v>2014</v>
      </c>
      <c r="S35" s="418">
        <v>2038</v>
      </c>
    </row>
    <row r="36" spans="2:19" ht="12" customHeight="1" x14ac:dyDescent="0.25">
      <c r="B36" s="634"/>
      <c r="C36" s="634"/>
      <c r="E36" s="141" t="s">
        <v>185</v>
      </c>
      <c r="F36" s="413">
        <v>50</v>
      </c>
      <c r="G36" s="386">
        <v>0</v>
      </c>
      <c r="H36" s="386">
        <v>0</v>
      </c>
      <c r="I36" s="515">
        <v>0</v>
      </c>
      <c r="J36" s="413">
        <v>50</v>
      </c>
      <c r="K36" s="386">
        <v>0</v>
      </c>
      <c r="L36" s="386">
        <v>0</v>
      </c>
      <c r="M36" s="518">
        <v>0</v>
      </c>
      <c r="N36" s="416">
        <v>50</v>
      </c>
      <c r="O36" s="386">
        <v>0</v>
      </c>
      <c r="P36" s="386">
        <v>0</v>
      </c>
      <c r="Q36" s="518">
        <v>0</v>
      </c>
      <c r="R36" s="417">
        <v>2014</v>
      </c>
      <c r="S36" s="418">
        <v>2050</v>
      </c>
    </row>
    <row r="37" spans="2:19" ht="12" customHeight="1" x14ac:dyDescent="0.25">
      <c r="B37" s="634"/>
      <c r="C37" s="634"/>
      <c r="E37" s="141" t="s">
        <v>186</v>
      </c>
      <c r="F37" s="413">
        <v>1000</v>
      </c>
      <c r="G37" s="386">
        <v>0</v>
      </c>
      <c r="H37" s="386">
        <v>0</v>
      </c>
      <c r="I37" s="515">
        <v>0</v>
      </c>
      <c r="J37" s="413">
        <v>1000</v>
      </c>
      <c r="K37" s="386">
        <v>0</v>
      </c>
      <c r="L37" s="386">
        <v>0</v>
      </c>
      <c r="M37" s="518">
        <v>0</v>
      </c>
      <c r="N37" s="416">
        <v>1000</v>
      </c>
      <c r="O37" s="386">
        <v>0</v>
      </c>
      <c r="P37" s="386">
        <v>0</v>
      </c>
      <c r="Q37" s="518">
        <v>0</v>
      </c>
      <c r="R37" s="417">
        <v>2014</v>
      </c>
      <c r="S37" s="418">
        <v>2050</v>
      </c>
    </row>
    <row r="38" spans="2:19" ht="12" customHeight="1" x14ac:dyDescent="0.25">
      <c r="B38" s="634"/>
      <c r="C38" s="634"/>
      <c r="E38" s="141" t="s">
        <v>187</v>
      </c>
      <c r="F38" s="413">
        <v>100</v>
      </c>
      <c r="G38" s="386">
        <v>0</v>
      </c>
      <c r="H38" s="386">
        <v>0</v>
      </c>
      <c r="I38" s="515">
        <v>0</v>
      </c>
      <c r="J38" s="413">
        <v>100</v>
      </c>
      <c r="K38" s="386">
        <v>0</v>
      </c>
      <c r="L38" s="386">
        <v>0</v>
      </c>
      <c r="M38" s="518">
        <v>0</v>
      </c>
      <c r="N38" s="416">
        <v>100</v>
      </c>
      <c r="O38" s="386">
        <v>0</v>
      </c>
      <c r="P38" s="386">
        <v>0</v>
      </c>
      <c r="Q38" s="518">
        <v>0</v>
      </c>
      <c r="R38" s="417">
        <v>2014</v>
      </c>
      <c r="S38" s="418">
        <v>2050</v>
      </c>
    </row>
    <row r="39" spans="2:19" ht="12" customHeight="1" x14ac:dyDescent="0.25">
      <c r="B39" s="634"/>
      <c r="C39" s="634"/>
      <c r="E39" s="141" t="s">
        <v>188</v>
      </c>
      <c r="F39" s="413">
        <v>25</v>
      </c>
      <c r="G39" s="386">
        <v>0</v>
      </c>
      <c r="H39" s="386">
        <v>0</v>
      </c>
      <c r="I39" s="515">
        <v>0</v>
      </c>
      <c r="J39" s="413">
        <v>25</v>
      </c>
      <c r="K39" s="386">
        <v>0</v>
      </c>
      <c r="L39" s="386">
        <v>0</v>
      </c>
      <c r="M39" s="518">
        <v>0</v>
      </c>
      <c r="N39" s="416">
        <v>25</v>
      </c>
      <c r="O39" s="386">
        <v>0</v>
      </c>
      <c r="P39" s="386">
        <v>0</v>
      </c>
      <c r="Q39" s="518">
        <v>0</v>
      </c>
      <c r="R39" s="417">
        <v>2014</v>
      </c>
      <c r="S39" s="418">
        <v>2036</v>
      </c>
    </row>
    <row r="40" spans="2:19" x14ac:dyDescent="0.25">
      <c r="B40" s="634"/>
      <c r="C40" s="634"/>
      <c r="E40" s="141" t="s">
        <v>189</v>
      </c>
      <c r="F40" s="413">
        <v>1000</v>
      </c>
      <c r="G40" s="386">
        <v>0</v>
      </c>
      <c r="H40" s="386">
        <v>0</v>
      </c>
      <c r="I40" s="515">
        <v>0</v>
      </c>
      <c r="J40" s="413">
        <v>1000</v>
      </c>
      <c r="K40" s="386">
        <v>0</v>
      </c>
      <c r="L40" s="386">
        <v>0</v>
      </c>
      <c r="M40" s="518">
        <v>0</v>
      </c>
      <c r="N40" s="416">
        <v>1000</v>
      </c>
      <c r="O40" s="386">
        <v>0</v>
      </c>
      <c r="P40" s="386">
        <v>0</v>
      </c>
      <c r="Q40" s="518">
        <v>0</v>
      </c>
      <c r="R40" s="417">
        <v>2014</v>
      </c>
      <c r="S40" s="418">
        <v>2028</v>
      </c>
    </row>
    <row r="41" spans="2:19" x14ac:dyDescent="0.25">
      <c r="B41" s="634"/>
      <c r="C41" s="634"/>
      <c r="E41" s="141" t="s">
        <v>190</v>
      </c>
      <c r="F41" s="413" t="s">
        <v>220</v>
      </c>
      <c r="G41" s="386">
        <v>0</v>
      </c>
      <c r="H41" s="386">
        <v>0</v>
      </c>
      <c r="I41" s="515">
        <v>0</v>
      </c>
      <c r="J41" s="413" t="s">
        <v>220</v>
      </c>
      <c r="K41" s="386">
        <v>0</v>
      </c>
      <c r="L41" s="386">
        <v>0</v>
      </c>
      <c r="M41" s="518">
        <v>0</v>
      </c>
      <c r="N41" s="416" t="s">
        <v>220</v>
      </c>
      <c r="O41" s="386">
        <v>0</v>
      </c>
      <c r="P41" s="386">
        <v>0</v>
      </c>
      <c r="Q41" s="518">
        <v>0</v>
      </c>
      <c r="R41" s="417">
        <v>2014</v>
      </c>
      <c r="S41" s="418">
        <v>2020</v>
      </c>
    </row>
    <row r="42" spans="2:19" x14ac:dyDescent="0.25">
      <c r="B42" s="634"/>
      <c r="C42" s="634"/>
      <c r="E42" s="141" t="s">
        <v>191</v>
      </c>
      <c r="F42" s="413">
        <v>80000</v>
      </c>
      <c r="G42" s="386">
        <v>0</v>
      </c>
      <c r="H42" s="386">
        <v>0</v>
      </c>
      <c r="I42" s="515">
        <v>0</v>
      </c>
      <c r="J42" s="413">
        <v>80000</v>
      </c>
      <c r="K42" s="386">
        <v>0</v>
      </c>
      <c r="L42" s="386">
        <v>0</v>
      </c>
      <c r="M42" s="518">
        <v>0</v>
      </c>
      <c r="N42" s="416">
        <v>80000</v>
      </c>
      <c r="O42" s="386">
        <v>0</v>
      </c>
      <c r="P42" s="386">
        <v>0</v>
      </c>
      <c r="Q42" s="518">
        <v>0</v>
      </c>
      <c r="R42" s="417">
        <v>2014</v>
      </c>
      <c r="S42" s="418">
        <v>2050</v>
      </c>
    </row>
    <row r="43" spans="2:19" x14ac:dyDescent="0.25">
      <c r="B43" s="634"/>
      <c r="C43" s="634"/>
      <c r="E43" s="141" t="s">
        <v>192</v>
      </c>
      <c r="F43" s="413">
        <v>1000</v>
      </c>
      <c r="G43" s="386">
        <v>0</v>
      </c>
      <c r="H43" s="386">
        <v>0</v>
      </c>
      <c r="I43" s="515">
        <v>0</v>
      </c>
      <c r="J43" s="413">
        <v>1000</v>
      </c>
      <c r="K43" s="386">
        <v>0</v>
      </c>
      <c r="L43" s="386">
        <v>0</v>
      </c>
      <c r="M43" s="518">
        <v>0</v>
      </c>
      <c r="N43" s="416">
        <v>1000</v>
      </c>
      <c r="O43" s="386">
        <v>0</v>
      </c>
      <c r="P43" s="386">
        <v>0</v>
      </c>
      <c r="Q43" s="518">
        <v>0</v>
      </c>
      <c r="R43" s="417">
        <v>2014</v>
      </c>
      <c r="S43" s="418">
        <v>2018</v>
      </c>
    </row>
    <row r="44" spans="2:19" x14ac:dyDescent="0.25">
      <c r="B44" s="634"/>
      <c r="C44" s="634"/>
      <c r="E44" s="141" t="s">
        <v>193</v>
      </c>
      <c r="F44" s="413">
        <v>25</v>
      </c>
      <c r="G44" s="386">
        <v>0</v>
      </c>
      <c r="H44" s="386">
        <v>0</v>
      </c>
      <c r="I44" s="515">
        <v>0</v>
      </c>
      <c r="J44" s="413">
        <v>2000</v>
      </c>
      <c r="K44" s="386">
        <v>0</v>
      </c>
      <c r="L44" s="386">
        <v>0</v>
      </c>
      <c r="M44" s="518">
        <v>0</v>
      </c>
      <c r="N44" s="416">
        <v>2000</v>
      </c>
      <c r="O44" s="386">
        <v>0</v>
      </c>
      <c r="P44" s="386">
        <v>0</v>
      </c>
      <c r="Q44" s="518">
        <v>0</v>
      </c>
      <c r="R44" s="417">
        <v>2014</v>
      </c>
      <c r="S44" s="418">
        <v>2018</v>
      </c>
    </row>
    <row r="45" spans="2:19" x14ac:dyDescent="0.25">
      <c r="B45" s="634"/>
      <c r="C45" s="634"/>
      <c r="E45" s="141" t="s">
        <v>194</v>
      </c>
      <c r="F45" s="413" t="s">
        <v>220</v>
      </c>
      <c r="G45" s="386">
        <v>0</v>
      </c>
      <c r="H45" s="386">
        <v>0</v>
      </c>
      <c r="I45" s="515">
        <v>0</v>
      </c>
      <c r="J45" s="413" t="s">
        <v>220</v>
      </c>
      <c r="K45" s="386">
        <v>0</v>
      </c>
      <c r="L45" s="386">
        <v>0</v>
      </c>
      <c r="M45" s="518">
        <v>0</v>
      </c>
      <c r="N45" s="416" t="s">
        <v>220</v>
      </c>
      <c r="O45" s="386">
        <v>0</v>
      </c>
      <c r="P45" s="386">
        <v>0</v>
      </c>
      <c r="Q45" s="518">
        <v>0</v>
      </c>
      <c r="R45" s="417">
        <v>2014</v>
      </c>
      <c r="S45" s="418">
        <v>2050</v>
      </c>
    </row>
    <row r="46" spans="2:19" x14ac:dyDescent="0.25">
      <c r="B46" s="634"/>
      <c r="C46" s="634"/>
      <c r="E46" s="141" t="s">
        <v>195</v>
      </c>
      <c r="F46" s="413">
        <v>17</v>
      </c>
      <c r="G46" s="386">
        <v>0</v>
      </c>
      <c r="H46" s="386">
        <v>0</v>
      </c>
      <c r="I46" s="515">
        <v>0</v>
      </c>
      <c r="J46" s="413">
        <v>17</v>
      </c>
      <c r="K46" s="386">
        <v>0</v>
      </c>
      <c r="L46" s="386">
        <v>0</v>
      </c>
      <c r="M46" s="518">
        <v>0</v>
      </c>
      <c r="N46" s="416">
        <v>17</v>
      </c>
      <c r="O46" s="386">
        <v>0</v>
      </c>
      <c r="P46" s="386">
        <v>0</v>
      </c>
      <c r="Q46" s="518">
        <v>0</v>
      </c>
      <c r="R46" s="417">
        <v>2014</v>
      </c>
      <c r="S46" s="418">
        <v>2050</v>
      </c>
    </row>
    <row r="47" spans="2:19" x14ac:dyDescent="0.25">
      <c r="B47" s="634"/>
      <c r="C47" s="634"/>
      <c r="E47" s="141" t="s">
        <v>196</v>
      </c>
      <c r="F47" s="413">
        <v>25</v>
      </c>
      <c r="G47" s="386">
        <v>0</v>
      </c>
      <c r="H47" s="386">
        <v>0</v>
      </c>
      <c r="I47" s="515">
        <v>0</v>
      </c>
      <c r="J47" s="413">
        <v>2000</v>
      </c>
      <c r="K47" s="386">
        <v>0</v>
      </c>
      <c r="L47" s="386">
        <v>0</v>
      </c>
      <c r="M47" s="518">
        <v>0</v>
      </c>
      <c r="N47" s="416">
        <v>2000</v>
      </c>
      <c r="O47" s="386">
        <v>0</v>
      </c>
      <c r="P47" s="386">
        <v>0</v>
      </c>
      <c r="Q47" s="518">
        <v>0</v>
      </c>
      <c r="R47" s="417">
        <v>2014</v>
      </c>
      <c r="S47" s="418">
        <v>2014</v>
      </c>
    </row>
    <row r="48" spans="2:19" x14ac:dyDescent="0.25">
      <c r="B48" s="634"/>
      <c r="C48" s="634"/>
      <c r="E48" s="141" t="s">
        <v>197</v>
      </c>
      <c r="F48" s="413">
        <v>50</v>
      </c>
      <c r="G48" s="386">
        <v>0</v>
      </c>
      <c r="H48" s="386">
        <v>0</v>
      </c>
      <c r="I48" s="515">
        <v>0</v>
      </c>
      <c r="J48" s="413">
        <v>3000</v>
      </c>
      <c r="K48" s="386">
        <v>0</v>
      </c>
      <c r="L48" s="386">
        <v>0</v>
      </c>
      <c r="M48" s="518">
        <v>0</v>
      </c>
      <c r="N48" s="416">
        <v>3000</v>
      </c>
      <c r="O48" s="386">
        <v>0</v>
      </c>
      <c r="P48" s="386">
        <v>0</v>
      </c>
      <c r="Q48" s="518">
        <v>0</v>
      </c>
      <c r="R48" s="417">
        <v>2014</v>
      </c>
      <c r="S48" s="418">
        <v>2050</v>
      </c>
    </row>
    <row r="49" spans="2:19" x14ac:dyDescent="0.25">
      <c r="B49" s="634"/>
      <c r="C49" s="634"/>
      <c r="E49" s="141" t="s">
        <v>198</v>
      </c>
      <c r="F49" s="413">
        <v>5000</v>
      </c>
      <c r="G49" s="386">
        <v>0</v>
      </c>
      <c r="H49" s="386">
        <v>0</v>
      </c>
      <c r="I49" s="515">
        <v>0</v>
      </c>
      <c r="J49" s="413">
        <v>5000</v>
      </c>
      <c r="K49" s="386">
        <v>0</v>
      </c>
      <c r="L49" s="386">
        <v>0</v>
      </c>
      <c r="M49" s="518">
        <v>0</v>
      </c>
      <c r="N49" s="416">
        <v>5000</v>
      </c>
      <c r="O49" s="386">
        <v>0</v>
      </c>
      <c r="P49" s="386">
        <v>0</v>
      </c>
      <c r="Q49" s="518">
        <v>0</v>
      </c>
      <c r="R49" s="417">
        <v>2014</v>
      </c>
      <c r="S49" s="418">
        <v>2032</v>
      </c>
    </row>
    <row r="50" spans="2:19" x14ac:dyDescent="0.25">
      <c r="B50" s="634"/>
      <c r="C50" s="634"/>
      <c r="E50" s="141" t="s">
        <v>199</v>
      </c>
      <c r="F50" s="413">
        <v>20</v>
      </c>
      <c r="G50" s="386">
        <v>0</v>
      </c>
      <c r="H50" s="386">
        <v>0</v>
      </c>
      <c r="I50" s="515">
        <v>0</v>
      </c>
      <c r="J50" s="413">
        <v>100</v>
      </c>
      <c r="K50" s="386">
        <v>0</v>
      </c>
      <c r="L50" s="386">
        <v>0</v>
      </c>
      <c r="M50" s="518">
        <v>0</v>
      </c>
      <c r="N50" s="416">
        <v>100</v>
      </c>
      <c r="O50" s="386">
        <v>0</v>
      </c>
      <c r="P50" s="386">
        <v>0</v>
      </c>
      <c r="Q50" s="518">
        <v>0</v>
      </c>
      <c r="R50" s="417">
        <v>2014</v>
      </c>
      <c r="S50" s="418">
        <v>2036</v>
      </c>
    </row>
    <row r="51" spans="2:19" x14ac:dyDescent="0.25">
      <c r="B51" s="634"/>
      <c r="C51" s="634"/>
      <c r="E51" s="141" t="s">
        <v>200</v>
      </c>
      <c r="F51" s="413">
        <v>0</v>
      </c>
      <c r="G51" s="386">
        <v>0</v>
      </c>
      <c r="H51" s="386">
        <v>0</v>
      </c>
      <c r="I51" s="414">
        <v>0</v>
      </c>
      <c r="J51" s="413">
        <v>0</v>
      </c>
      <c r="K51" s="386">
        <v>0</v>
      </c>
      <c r="L51" s="386">
        <v>0</v>
      </c>
      <c r="M51" s="415">
        <v>0</v>
      </c>
      <c r="N51" s="416">
        <v>0</v>
      </c>
      <c r="O51" s="386">
        <v>0</v>
      </c>
      <c r="P51" s="386">
        <v>0</v>
      </c>
      <c r="Q51" s="415">
        <v>0</v>
      </c>
      <c r="R51" s="417">
        <v>2014</v>
      </c>
      <c r="S51" s="418">
        <v>2014</v>
      </c>
    </row>
    <row r="52" spans="2:19" x14ac:dyDescent="0.25">
      <c r="B52" s="634"/>
      <c r="C52" s="634"/>
      <c r="E52" s="141" t="s">
        <v>201</v>
      </c>
      <c r="F52" s="413">
        <v>0</v>
      </c>
      <c r="G52" s="386">
        <v>0</v>
      </c>
      <c r="H52" s="386">
        <v>0</v>
      </c>
      <c r="I52" s="414">
        <v>0</v>
      </c>
      <c r="J52" s="413">
        <v>0</v>
      </c>
      <c r="K52" s="386">
        <v>0</v>
      </c>
      <c r="L52" s="386">
        <v>0</v>
      </c>
      <c r="M52" s="415">
        <v>0</v>
      </c>
      <c r="N52" s="416">
        <v>0</v>
      </c>
      <c r="O52" s="386">
        <v>0</v>
      </c>
      <c r="P52" s="386">
        <v>0</v>
      </c>
      <c r="Q52" s="415">
        <v>0</v>
      </c>
      <c r="R52" s="417">
        <v>2014</v>
      </c>
      <c r="S52" s="418">
        <v>2014</v>
      </c>
    </row>
    <row r="53" spans="2:19" x14ac:dyDescent="0.25">
      <c r="E53" s="141" t="s">
        <v>202</v>
      </c>
      <c r="F53" s="413">
        <v>0</v>
      </c>
      <c r="G53" s="386">
        <v>0</v>
      </c>
      <c r="H53" s="386">
        <v>0</v>
      </c>
      <c r="I53" s="414">
        <v>0</v>
      </c>
      <c r="J53" s="413">
        <v>0</v>
      </c>
      <c r="K53" s="386">
        <v>0</v>
      </c>
      <c r="L53" s="386">
        <v>0</v>
      </c>
      <c r="M53" s="415">
        <v>0</v>
      </c>
      <c r="N53" s="416">
        <v>0</v>
      </c>
      <c r="O53" s="386">
        <v>0</v>
      </c>
      <c r="P53" s="386">
        <v>0</v>
      </c>
      <c r="Q53" s="415">
        <v>0</v>
      </c>
      <c r="R53" s="417">
        <v>2014</v>
      </c>
      <c r="S53" s="418">
        <v>2014</v>
      </c>
    </row>
    <row r="54" spans="2:19" x14ac:dyDescent="0.25">
      <c r="B54" s="635" t="s">
        <v>311</v>
      </c>
      <c r="C54" s="635"/>
      <c r="E54" s="141" t="s">
        <v>203</v>
      </c>
      <c r="F54" s="413">
        <v>25</v>
      </c>
      <c r="G54" s="386">
        <v>0</v>
      </c>
      <c r="H54" s="386">
        <v>0</v>
      </c>
      <c r="I54" s="515">
        <v>0</v>
      </c>
      <c r="J54" s="413">
        <v>2000</v>
      </c>
      <c r="K54" s="386">
        <v>0</v>
      </c>
      <c r="L54" s="386">
        <v>0</v>
      </c>
      <c r="M54" s="518">
        <v>0</v>
      </c>
      <c r="N54" s="416">
        <v>2000</v>
      </c>
      <c r="O54" s="386">
        <v>0</v>
      </c>
      <c r="P54" s="386">
        <v>0</v>
      </c>
      <c r="Q54" s="518">
        <v>0</v>
      </c>
      <c r="R54" s="417">
        <v>2014</v>
      </c>
      <c r="S54" s="418">
        <v>2038</v>
      </c>
    </row>
    <row r="55" spans="2:19" x14ac:dyDescent="0.25">
      <c r="B55" s="635"/>
      <c r="C55" s="635"/>
      <c r="E55" s="141" t="s">
        <v>204</v>
      </c>
      <c r="F55" s="413">
        <v>20</v>
      </c>
      <c r="G55" s="386">
        <v>0</v>
      </c>
      <c r="H55" s="386">
        <v>0</v>
      </c>
      <c r="I55" s="515">
        <v>0</v>
      </c>
      <c r="J55" s="413">
        <v>500</v>
      </c>
      <c r="K55" s="386">
        <v>0</v>
      </c>
      <c r="L55" s="386">
        <v>0</v>
      </c>
      <c r="M55" s="518">
        <v>0</v>
      </c>
      <c r="N55" s="416">
        <v>500</v>
      </c>
      <c r="O55" s="386">
        <v>0</v>
      </c>
      <c r="P55" s="386">
        <v>0</v>
      </c>
      <c r="Q55" s="518">
        <v>0</v>
      </c>
      <c r="R55" s="417">
        <v>2014</v>
      </c>
      <c r="S55" s="418">
        <v>2040</v>
      </c>
    </row>
    <row r="56" spans="2:19" x14ac:dyDescent="0.25">
      <c r="B56" s="635"/>
      <c r="C56" s="635"/>
      <c r="E56" s="141" t="s">
        <v>205</v>
      </c>
      <c r="F56" s="413">
        <v>500</v>
      </c>
      <c r="G56" s="386">
        <v>0</v>
      </c>
      <c r="H56" s="386">
        <v>0</v>
      </c>
      <c r="I56" s="515">
        <v>0</v>
      </c>
      <c r="J56" s="413">
        <v>500</v>
      </c>
      <c r="K56" s="386">
        <v>0</v>
      </c>
      <c r="L56" s="386">
        <v>0</v>
      </c>
      <c r="M56" s="518">
        <v>0</v>
      </c>
      <c r="N56" s="416">
        <v>500</v>
      </c>
      <c r="O56" s="386">
        <v>0</v>
      </c>
      <c r="P56" s="386">
        <v>0</v>
      </c>
      <c r="Q56" s="518">
        <v>0</v>
      </c>
      <c r="R56" s="417">
        <v>2014</v>
      </c>
      <c r="S56" s="418">
        <v>2022</v>
      </c>
    </row>
    <row r="57" spans="2:19" x14ac:dyDescent="0.25">
      <c r="E57" s="141" t="s">
        <v>206</v>
      </c>
      <c r="F57" s="413">
        <v>100</v>
      </c>
      <c r="G57" s="386">
        <v>0</v>
      </c>
      <c r="H57" s="386">
        <v>0</v>
      </c>
      <c r="I57" s="515">
        <v>0</v>
      </c>
      <c r="J57" s="413">
        <v>100</v>
      </c>
      <c r="K57" s="386">
        <v>0</v>
      </c>
      <c r="L57" s="386">
        <v>0</v>
      </c>
      <c r="M57" s="518">
        <v>0</v>
      </c>
      <c r="N57" s="416">
        <v>100</v>
      </c>
      <c r="O57" s="386">
        <v>0</v>
      </c>
      <c r="P57" s="386">
        <v>0</v>
      </c>
      <c r="Q57" s="518">
        <v>0</v>
      </c>
      <c r="R57" s="417">
        <v>2014</v>
      </c>
      <c r="S57" s="418">
        <v>2018</v>
      </c>
    </row>
    <row r="58" spans="2:19" x14ac:dyDescent="0.25">
      <c r="B58" s="630" t="s">
        <v>221</v>
      </c>
      <c r="C58" s="630"/>
      <c r="E58" s="141" t="s">
        <v>207</v>
      </c>
      <c r="F58" s="413">
        <v>20</v>
      </c>
      <c r="G58" s="386">
        <v>0</v>
      </c>
      <c r="H58" s="386">
        <v>0</v>
      </c>
      <c r="I58" s="515">
        <v>0</v>
      </c>
      <c r="J58" s="413">
        <v>20</v>
      </c>
      <c r="K58" s="386">
        <v>0</v>
      </c>
      <c r="L58" s="386">
        <v>0</v>
      </c>
      <c r="M58" s="518">
        <v>0</v>
      </c>
      <c r="N58" s="416">
        <v>20</v>
      </c>
      <c r="O58" s="386">
        <v>0</v>
      </c>
      <c r="P58" s="386">
        <v>0</v>
      </c>
      <c r="Q58" s="518">
        <v>0</v>
      </c>
      <c r="R58" s="417">
        <v>2014</v>
      </c>
      <c r="S58" s="418">
        <v>2050</v>
      </c>
    </row>
    <row r="59" spans="2:19" x14ac:dyDescent="0.25">
      <c r="B59" s="630"/>
      <c r="C59" s="630"/>
      <c r="E59" s="141" t="s">
        <v>208</v>
      </c>
      <c r="F59" s="413">
        <v>25</v>
      </c>
      <c r="G59" s="386">
        <v>0</v>
      </c>
      <c r="H59" s="386">
        <v>0</v>
      </c>
      <c r="I59" s="515">
        <v>0</v>
      </c>
      <c r="J59" s="413">
        <v>500</v>
      </c>
      <c r="K59" s="386">
        <v>0</v>
      </c>
      <c r="L59" s="386">
        <v>0</v>
      </c>
      <c r="M59" s="518">
        <v>0</v>
      </c>
      <c r="N59" s="416">
        <v>2000</v>
      </c>
      <c r="O59" s="386">
        <v>0</v>
      </c>
      <c r="P59" s="386">
        <v>0</v>
      </c>
      <c r="Q59" s="518">
        <v>0</v>
      </c>
      <c r="R59" s="417">
        <v>2014</v>
      </c>
      <c r="S59" s="418">
        <v>2050</v>
      </c>
    </row>
    <row r="60" spans="2:19" ht="13.8" thickBot="1" x14ac:dyDescent="0.3">
      <c r="B60" s="630"/>
      <c r="C60" s="630"/>
      <c r="E60" s="142" t="s">
        <v>209</v>
      </c>
      <c r="F60" s="419">
        <v>25</v>
      </c>
      <c r="G60" s="387">
        <v>0</v>
      </c>
      <c r="H60" s="387">
        <v>0</v>
      </c>
      <c r="I60" s="516">
        <v>0</v>
      </c>
      <c r="J60" s="419">
        <v>25</v>
      </c>
      <c r="K60" s="387">
        <v>0</v>
      </c>
      <c r="L60" s="387">
        <v>0</v>
      </c>
      <c r="M60" s="519">
        <v>0</v>
      </c>
      <c r="N60" s="420">
        <v>25</v>
      </c>
      <c r="O60" s="387">
        <v>0</v>
      </c>
      <c r="P60" s="387">
        <v>0</v>
      </c>
      <c r="Q60" s="519">
        <v>0</v>
      </c>
      <c r="R60" s="421">
        <v>2014</v>
      </c>
      <c r="S60" s="422">
        <v>2050</v>
      </c>
    </row>
    <row r="61" spans="2:19" x14ac:dyDescent="0.25">
      <c r="B61" s="630"/>
      <c r="C61" s="630"/>
      <c r="M61" s="135"/>
    </row>
    <row r="126" spans="2:3" x14ac:dyDescent="0.25">
      <c r="B126" s="143" t="s">
        <v>2</v>
      </c>
      <c r="C126" s="399" t="s">
        <v>310</v>
      </c>
    </row>
    <row r="127" spans="2:3" x14ac:dyDescent="0.25">
      <c r="B127" s="143" t="s">
        <v>222</v>
      </c>
      <c r="C127" s="399" t="s">
        <v>309</v>
      </c>
    </row>
    <row r="128" spans="2:3" x14ac:dyDescent="0.25">
      <c r="B128" s="143" t="s">
        <v>223</v>
      </c>
    </row>
    <row r="129" spans="2:2" x14ac:dyDescent="0.25">
      <c r="B129" s="143" t="s">
        <v>224</v>
      </c>
    </row>
    <row r="130" spans="2:2" x14ac:dyDescent="0.25">
      <c r="B130" s="143" t="s">
        <v>225</v>
      </c>
    </row>
    <row r="133" spans="2:2" x14ac:dyDescent="0.25">
      <c r="B133" s="144">
        <v>2014</v>
      </c>
    </row>
    <row r="134" spans="2:2" x14ac:dyDescent="0.25">
      <c r="B134" s="144">
        <v>2016</v>
      </c>
    </row>
    <row r="135" spans="2:2" x14ac:dyDescent="0.25">
      <c r="B135" s="144">
        <v>2018</v>
      </c>
    </row>
    <row r="136" spans="2:2" x14ac:dyDescent="0.25">
      <c r="B136" s="144">
        <v>2020</v>
      </c>
    </row>
    <row r="137" spans="2:2" x14ac:dyDescent="0.25">
      <c r="B137" s="144">
        <v>2022</v>
      </c>
    </row>
    <row r="138" spans="2:2" x14ac:dyDescent="0.25">
      <c r="B138" s="144">
        <v>2024</v>
      </c>
    </row>
    <row r="139" spans="2:2" x14ac:dyDescent="0.25">
      <c r="B139" s="144">
        <v>2026</v>
      </c>
    </row>
    <row r="140" spans="2:2" x14ac:dyDescent="0.25">
      <c r="B140" s="144">
        <v>2028</v>
      </c>
    </row>
    <row r="141" spans="2:2" x14ac:dyDescent="0.25">
      <c r="B141" s="144">
        <v>2030</v>
      </c>
    </row>
    <row r="142" spans="2:2" x14ac:dyDescent="0.25">
      <c r="B142" s="144">
        <v>2032</v>
      </c>
    </row>
    <row r="143" spans="2:2" x14ac:dyDescent="0.25">
      <c r="B143" s="144">
        <v>2034</v>
      </c>
    </row>
    <row r="144" spans="2:2" x14ac:dyDescent="0.25">
      <c r="B144" s="144">
        <v>2036</v>
      </c>
    </row>
    <row r="145" spans="2:2" x14ac:dyDescent="0.25">
      <c r="B145" s="144">
        <v>2038</v>
      </c>
    </row>
    <row r="146" spans="2:2" x14ac:dyDescent="0.25">
      <c r="B146" s="144">
        <v>2040</v>
      </c>
    </row>
    <row r="147" spans="2:2" x14ac:dyDescent="0.25">
      <c r="B147" s="144">
        <v>2042</v>
      </c>
    </row>
    <row r="148" spans="2:2" x14ac:dyDescent="0.25">
      <c r="B148" s="144">
        <v>2044</v>
      </c>
    </row>
    <row r="149" spans="2:2" x14ac:dyDescent="0.25">
      <c r="B149" s="144">
        <v>2046</v>
      </c>
    </row>
    <row r="150" spans="2:2" x14ac:dyDescent="0.25">
      <c r="B150" s="144">
        <v>2048</v>
      </c>
    </row>
    <row r="151" spans="2:2" x14ac:dyDescent="0.25">
      <c r="B151" s="144">
        <v>2050</v>
      </c>
    </row>
    <row r="154" spans="2:2" x14ac:dyDescent="0.25">
      <c r="B154" s="145" t="b">
        <v>1</v>
      </c>
    </row>
    <row r="155" spans="2:2" x14ac:dyDescent="0.25">
      <c r="B155" s="145" t="b">
        <v>0</v>
      </c>
    </row>
    <row r="167" spans="1:5" x14ac:dyDescent="0.25">
      <c r="A167" s="404"/>
      <c r="B167" s="404" t="s">
        <v>226</v>
      </c>
      <c r="C167" s="404" t="s">
        <v>227</v>
      </c>
      <c r="D167" s="404" t="s">
        <v>228</v>
      </c>
      <c r="E167" s="404"/>
    </row>
    <row r="168" spans="1:5" x14ac:dyDescent="0.25">
      <c r="A168" s="404" t="s">
        <v>149</v>
      </c>
      <c r="B168" s="404">
        <v>25</v>
      </c>
      <c r="C168" s="404">
        <v>25</v>
      </c>
      <c r="D168" s="404">
        <v>25</v>
      </c>
      <c r="E168" s="404">
        <v>2014</v>
      </c>
    </row>
    <row r="169" spans="1:5" x14ac:dyDescent="0.25">
      <c r="A169" s="404" t="s">
        <v>151</v>
      </c>
      <c r="B169" s="404">
        <v>0</v>
      </c>
      <c r="C169" s="404">
        <v>0</v>
      </c>
      <c r="D169" s="404">
        <v>0</v>
      </c>
      <c r="E169" s="404">
        <v>2014</v>
      </c>
    </row>
    <row r="170" spans="1:5" x14ac:dyDescent="0.25">
      <c r="A170" s="404" t="s">
        <v>153</v>
      </c>
      <c r="B170" s="404">
        <v>25</v>
      </c>
      <c r="C170" s="404">
        <v>300</v>
      </c>
      <c r="D170" s="404">
        <v>300</v>
      </c>
      <c r="E170" s="404">
        <v>2050</v>
      </c>
    </row>
    <row r="171" spans="1:5" x14ac:dyDescent="0.25">
      <c r="A171" s="404" t="s">
        <v>155</v>
      </c>
      <c r="B171" s="404" t="s">
        <v>220</v>
      </c>
      <c r="C171" s="404" t="s">
        <v>220</v>
      </c>
      <c r="D171" s="404" t="s">
        <v>220</v>
      </c>
      <c r="E171" s="404">
        <v>2050</v>
      </c>
    </row>
    <row r="172" spans="1:5" x14ac:dyDescent="0.25">
      <c r="A172" s="404" t="s">
        <v>157</v>
      </c>
      <c r="B172" s="404">
        <v>1000</v>
      </c>
      <c r="C172" s="404">
        <v>1000</v>
      </c>
      <c r="D172" s="404">
        <v>1000</v>
      </c>
      <c r="E172" s="404">
        <v>2016</v>
      </c>
    </row>
    <row r="173" spans="1:5" x14ac:dyDescent="0.25">
      <c r="A173" s="404" t="s">
        <v>159</v>
      </c>
      <c r="B173" s="404" t="s">
        <v>220</v>
      </c>
      <c r="C173" s="404" t="s">
        <v>220</v>
      </c>
      <c r="D173" s="404" t="s">
        <v>220</v>
      </c>
      <c r="E173" s="404">
        <v>2050</v>
      </c>
    </row>
    <row r="174" spans="1:5" x14ac:dyDescent="0.25">
      <c r="A174" s="404" t="s">
        <v>161</v>
      </c>
      <c r="B174" s="404">
        <v>2000</v>
      </c>
      <c r="C174" s="404">
        <v>2000</v>
      </c>
      <c r="D174" s="404">
        <v>2000</v>
      </c>
      <c r="E174" s="404">
        <v>2050</v>
      </c>
    </row>
    <row r="175" spans="1:5" x14ac:dyDescent="0.25">
      <c r="A175" s="404" t="s">
        <v>163</v>
      </c>
      <c r="B175" s="404">
        <v>100</v>
      </c>
      <c r="C175" s="404">
        <v>100</v>
      </c>
      <c r="D175" s="404">
        <v>100</v>
      </c>
      <c r="E175" s="404">
        <v>2050</v>
      </c>
    </row>
    <row r="176" spans="1:5" x14ac:dyDescent="0.25">
      <c r="A176" s="404" t="s">
        <v>165</v>
      </c>
      <c r="B176" s="404">
        <v>25</v>
      </c>
      <c r="C176" s="404">
        <v>1500</v>
      </c>
      <c r="D176" s="404">
        <v>1500</v>
      </c>
      <c r="E176" s="404">
        <v>2024</v>
      </c>
    </row>
    <row r="177" spans="1:5" x14ac:dyDescent="0.25">
      <c r="A177" s="404" t="s">
        <v>167</v>
      </c>
      <c r="B177" s="404">
        <v>2000</v>
      </c>
      <c r="C177" s="404">
        <v>2000</v>
      </c>
      <c r="D177" s="404">
        <v>2000</v>
      </c>
      <c r="E177" s="404">
        <v>2050</v>
      </c>
    </row>
    <row r="178" spans="1:5" x14ac:dyDescent="0.25">
      <c r="A178" s="404" t="s">
        <v>169</v>
      </c>
      <c r="B178" s="404">
        <v>10</v>
      </c>
      <c r="C178" s="404">
        <v>100</v>
      </c>
      <c r="D178" s="404">
        <v>100</v>
      </c>
      <c r="E178" s="404">
        <v>2014</v>
      </c>
    </row>
    <row r="179" spans="1:5" x14ac:dyDescent="0.25">
      <c r="A179" s="404" t="s">
        <v>171</v>
      </c>
      <c r="B179" s="404">
        <v>100</v>
      </c>
      <c r="C179" s="404">
        <v>100</v>
      </c>
      <c r="D179" s="404">
        <v>100</v>
      </c>
      <c r="E179" s="404">
        <v>2014</v>
      </c>
    </row>
    <row r="180" spans="1:5" x14ac:dyDescent="0.25">
      <c r="A180" s="404" t="s">
        <v>170</v>
      </c>
      <c r="B180" s="404">
        <v>500</v>
      </c>
      <c r="C180" s="404">
        <v>500</v>
      </c>
      <c r="D180" s="404">
        <v>500</v>
      </c>
      <c r="E180" s="404">
        <v>2050</v>
      </c>
    </row>
    <row r="181" spans="1:5" x14ac:dyDescent="0.25">
      <c r="A181" s="404" t="s">
        <v>172</v>
      </c>
      <c r="B181" s="404">
        <v>0</v>
      </c>
      <c r="C181" s="404">
        <v>0</v>
      </c>
      <c r="D181" s="404">
        <v>0</v>
      </c>
      <c r="E181" s="404">
        <v>2014</v>
      </c>
    </row>
    <row r="182" spans="1:5" x14ac:dyDescent="0.25">
      <c r="A182" s="404" t="s">
        <v>173</v>
      </c>
      <c r="B182" s="404" t="s">
        <v>220</v>
      </c>
      <c r="C182" s="404">
        <v>2000</v>
      </c>
      <c r="D182" s="404">
        <v>2000</v>
      </c>
      <c r="E182" s="404">
        <v>2044</v>
      </c>
    </row>
    <row r="183" spans="1:5" x14ac:dyDescent="0.25">
      <c r="A183" s="404" t="s">
        <v>174</v>
      </c>
      <c r="B183" s="404">
        <v>1000</v>
      </c>
      <c r="C183" s="404">
        <v>1000</v>
      </c>
      <c r="D183" s="404">
        <v>1000</v>
      </c>
      <c r="E183" s="404">
        <v>2042</v>
      </c>
    </row>
    <row r="184" spans="1:5" x14ac:dyDescent="0.25">
      <c r="A184" s="404" t="s">
        <v>175</v>
      </c>
      <c r="B184" s="404">
        <v>25</v>
      </c>
      <c r="C184" s="404">
        <v>200</v>
      </c>
      <c r="D184" s="404">
        <v>200</v>
      </c>
      <c r="E184" s="404">
        <v>2028</v>
      </c>
    </row>
    <row r="185" spans="1:5" x14ac:dyDescent="0.25">
      <c r="A185" s="404" t="s">
        <v>176</v>
      </c>
      <c r="B185" s="404">
        <v>30</v>
      </c>
      <c r="C185" s="404">
        <v>30</v>
      </c>
      <c r="D185" s="404">
        <v>30</v>
      </c>
      <c r="E185" s="404">
        <v>2044</v>
      </c>
    </row>
    <row r="186" spans="1:5" x14ac:dyDescent="0.25">
      <c r="A186" s="404" t="s">
        <v>177</v>
      </c>
      <c r="B186" s="404">
        <v>25</v>
      </c>
      <c r="C186" s="404">
        <v>300</v>
      </c>
      <c r="D186" s="404">
        <v>300</v>
      </c>
      <c r="E186" s="404">
        <v>2020</v>
      </c>
    </row>
    <row r="187" spans="1:5" x14ac:dyDescent="0.25">
      <c r="A187" s="404" t="s">
        <v>178</v>
      </c>
      <c r="B187" s="404">
        <v>2000</v>
      </c>
      <c r="C187" s="404">
        <v>2000</v>
      </c>
      <c r="D187" s="404">
        <v>2000</v>
      </c>
      <c r="E187" s="404">
        <v>2016</v>
      </c>
    </row>
    <row r="188" spans="1:5" x14ac:dyDescent="0.25">
      <c r="A188" s="404" t="s">
        <v>179</v>
      </c>
      <c r="B188" s="404">
        <v>2000</v>
      </c>
      <c r="C188" s="404">
        <v>2000</v>
      </c>
      <c r="D188" s="404">
        <v>2000</v>
      </c>
      <c r="E188" s="404">
        <v>2022</v>
      </c>
    </row>
    <row r="189" spans="1:5" x14ac:dyDescent="0.25">
      <c r="A189" s="404" t="s">
        <v>180</v>
      </c>
      <c r="B189" s="404">
        <v>660</v>
      </c>
      <c r="C189" s="404">
        <v>660</v>
      </c>
      <c r="D189" s="404">
        <v>660</v>
      </c>
      <c r="E189" s="404">
        <v>2020</v>
      </c>
    </row>
    <row r="190" spans="1:5" x14ac:dyDescent="0.25">
      <c r="A190" s="404" t="s">
        <v>181</v>
      </c>
      <c r="B190" s="404">
        <v>150</v>
      </c>
      <c r="C190" s="404">
        <v>150</v>
      </c>
      <c r="D190" s="404">
        <v>150</v>
      </c>
      <c r="E190" s="404">
        <v>2036</v>
      </c>
    </row>
    <row r="191" spans="1:5" x14ac:dyDescent="0.25">
      <c r="A191" s="404" t="s">
        <v>182</v>
      </c>
      <c r="B191" s="404">
        <v>1000</v>
      </c>
      <c r="C191" s="404">
        <v>1000</v>
      </c>
      <c r="D191" s="404">
        <v>1000</v>
      </c>
      <c r="E191" s="404">
        <v>2050</v>
      </c>
    </row>
    <row r="192" spans="1:5" x14ac:dyDescent="0.25">
      <c r="A192" s="404" t="s">
        <v>183</v>
      </c>
      <c r="B192" s="404">
        <v>100</v>
      </c>
      <c r="C192" s="404">
        <v>100</v>
      </c>
      <c r="D192" s="404">
        <v>100</v>
      </c>
      <c r="E192" s="404">
        <v>2020</v>
      </c>
    </row>
    <row r="193" spans="1:5" x14ac:dyDescent="0.25">
      <c r="A193" s="404" t="s">
        <v>184</v>
      </c>
      <c r="B193" s="404">
        <v>0</v>
      </c>
      <c r="C193" s="404">
        <v>0</v>
      </c>
      <c r="D193" s="404">
        <v>0</v>
      </c>
      <c r="E193" s="404">
        <v>2038</v>
      </c>
    </row>
    <row r="194" spans="1:5" x14ac:dyDescent="0.25">
      <c r="A194" s="404" t="s">
        <v>185</v>
      </c>
      <c r="B194" s="404">
        <v>50</v>
      </c>
      <c r="C194" s="404">
        <v>50</v>
      </c>
      <c r="D194" s="404">
        <v>50</v>
      </c>
      <c r="E194" s="404">
        <v>2050</v>
      </c>
    </row>
    <row r="195" spans="1:5" x14ac:dyDescent="0.25">
      <c r="A195" s="404" t="s">
        <v>186</v>
      </c>
      <c r="B195" s="404">
        <v>1000</v>
      </c>
      <c r="C195" s="404">
        <v>1000</v>
      </c>
      <c r="D195" s="404">
        <v>1000</v>
      </c>
      <c r="E195" s="404">
        <v>2050</v>
      </c>
    </row>
    <row r="196" spans="1:5" x14ac:dyDescent="0.25">
      <c r="A196" s="404" t="s">
        <v>187</v>
      </c>
      <c r="B196" s="404">
        <v>100</v>
      </c>
      <c r="C196" s="404">
        <v>100</v>
      </c>
      <c r="D196" s="404">
        <v>100</v>
      </c>
      <c r="E196" s="404">
        <v>2050</v>
      </c>
    </row>
    <row r="197" spans="1:5" x14ac:dyDescent="0.25">
      <c r="A197" s="404" t="s">
        <v>188</v>
      </c>
      <c r="B197" s="404">
        <v>25</v>
      </c>
      <c r="C197" s="404">
        <v>25</v>
      </c>
      <c r="D197" s="404">
        <v>25</v>
      </c>
      <c r="E197" s="404">
        <v>2036</v>
      </c>
    </row>
    <row r="198" spans="1:5" x14ac:dyDescent="0.25">
      <c r="A198" s="404" t="s">
        <v>189</v>
      </c>
      <c r="B198" s="404">
        <v>1000</v>
      </c>
      <c r="C198" s="404">
        <v>1000</v>
      </c>
      <c r="D198" s="404">
        <v>1000</v>
      </c>
      <c r="E198" s="404">
        <v>2028</v>
      </c>
    </row>
    <row r="199" spans="1:5" x14ac:dyDescent="0.25">
      <c r="A199" s="404" t="s">
        <v>190</v>
      </c>
      <c r="B199" s="404" t="s">
        <v>220</v>
      </c>
      <c r="C199" s="404" t="s">
        <v>220</v>
      </c>
      <c r="D199" s="404" t="s">
        <v>220</v>
      </c>
      <c r="E199" s="404">
        <v>2020</v>
      </c>
    </row>
    <row r="200" spans="1:5" x14ac:dyDescent="0.25">
      <c r="A200" s="404" t="s">
        <v>191</v>
      </c>
      <c r="B200" s="404">
        <v>80000</v>
      </c>
      <c r="C200" s="404">
        <v>80000</v>
      </c>
      <c r="D200" s="404">
        <v>80000</v>
      </c>
      <c r="E200" s="404">
        <v>2050</v>
      </c>
    </row>
    <row r="201" spans="1:5" x14ac:dyDescent="0.25">
      <c r="A201" s="404" t="s">
        <v>192</v>
      </c>
      <c r="B201" s="404">
        <v>1000</v>
      </c>
      <c r="C201" s="404">
        <v>1000</v>
      </c>
      <c r="D201" s="404">
        <v>1000</v>
      </c>
      <c r="E201" s="404">
        <v>2018</v>
      </c>
    </row>
    <row r="202" spans="1:5" x14ac:dyDescent="0.25">
      <c r="A202" s="404" t="s">
        <v>193</v>
      </c>
      <c r="B202" s="404">
        <v>25</v>
      </c>
      <c r="C202" s="404">
        <v>2000</v>
      </c>
      <c r="D202" s="404">
        <v>2000</v>
      </c>
      <c r="E202" s="404">
        <v>2018</v>
      </c>
    </row>
    <row r="203" spans="1:5" x14ac:dyDescent="0.25">
      <c r="A203" s="404" t="s">
        <v>194</v>
      </c>
      <c r="B203" s="404" t="s">
        <v>220</v>
      </c>
      <c r="C203" s="404" t="s">
        <v>220</v>
      </c>
      <c r="D203" s="404" t="s">
        <v>220</v>
      </c>
      <c r="E203" s="404">
        <v>2050</v>
      </c>
    </row>
    <row r="204" spans="1:5" x14ac:dyDescent="0.25">
      <c r="A204" s="404" t="s">
        <v>195</v>
      </c>
      <c r="B204" s="404">
        <v>17</v>
      </c>
      <c r="C204" s="404">
        <v>17</v>
      </c>
      <c r="D204" s="404">
        <v>17</v>
      </c>
      <c r="E204" s="404">
        <v>2050</v>
      </c>
    </row>
    <row r="205" spans="1:5" x14ac:dyDescent="0.25">
      <c r="A205" s="404" t="s">
        <v>196</v>
      </c>
      <c r="B205" s="404">
        <v>25</v>
      </c>
      <c r="C205" s="404">
        <v>2000</v>
      </c>
      <c r="D205" s="404">
        <v>2000</v>
      </c>
      <c r="E205" s="404">
        <v>2014</v>
      </c>
    </row>
    <row r="206" spans="1:5" x14ac:dyDescent="0.25">
      <c r="A206" s="404" t="s">
        <v>197</v>
      </c>
      <c r="B206" s="404">
        <v>50</v>
      </c>
      <c r="C206" s="404">
        <v>3000</v>
      </c>
      <c r="D206" s="404">
        <v>3000</v>
      </c>
      <c r="E206" s="404">
        <v>2050</v>
      </c>
    </row>
    <row r="207" spans="1:5" x14ac:dyDescent="0.25">
      <c r="A207" s="404" t="s">
        <v>198</v>
      </c>
      <c r="B207" s="404">
        <v>5000</v>
      </c>
      <c r="C207" s="404">
        <v>5000</v>
      </c>
      <c r="D207" s="404">
        <v>5000</v>
      </c>
      <c r="E207" s="404">
        <v>2032</v>
      </c>
    </row>
    <row r="208" spans="1:5" x14ac:dyDescent="0.25">
      <c r="A208" s="404" t="s">
        <v>199</v>
      </c>
      <c r="B208" s="404">
        <v>20</v>
      </c>
      <c r="C208" s="404">
        <v>100</v>
      </c>
      <c r="D208" s="404">
        <v>100</v>
      </c>
      <c r="E208" s="404">
        <v>2036</v>
      </c>
    </row>
    <row r="209" spans="1:5" x14ac:dyDescent="0.25">
      <c r="A209" s="404" t="s">
        <v>200</v>
      </c>
      <c r="B209" s="404">
        <v>0</v>
      </c>
      <c r="C209" s="404">
        <v>0</v>
      </c>
      <c r="D209" s="404">
        <v>0</v>
      </c>
      <c r="E209" s="404">
        <v>2014</v>
      </c>
    </row>
    <row r="210" spans="1:5" x14ac:dyDescent="0.25">
      <c r="A210" s="404" t="s">
        <v>201</v>
      </c>
      <c r="B210" s="404">
        <v>0</v>
      </c>
      <c r="C210" s="404">
        <v>0</v>
      </c>
      <c r="D210" s="404">
        <v>0</v>
      </c>
      <c r="E210" s="404">
        <v>2014</v>
      </c>
    </row>
    <row r="211" spans="1:5" x14ac:dyDescent="0.25">
      <c r="A211" s="404" t="s">
        <v>202</v>
      </c>
      <c r="B211" s="404">
        <v>0</v>
      </c>
      <c r="C211" s="404">
        <v>0</v>
      </c>
      <c r="D211" s="404">
        <v>0</v>
      </c>
      <c r="E211" s="404">
        <v>2014</v>
      </c>
    </row>
    <row r="212" spans="1:5" x14ac:dyDescent="0.25">
      <c r="A212" s="404" t="s">
        <v>203</v>
      </c>
      <c r="B212" s="404">
        <v>25</v>
      </c>
      <c r="C212" s="404">
        <v>2000</v>
      </c>
      <c r="D212" s="404">
        <v>2000</v>
      </c>
      <c r="E212" s="404">
        <v>2038</v>
      </c>
    </row>
    <row r="213" spans="1:5" x14ac:dyDescent="0.25">
      <c r="A213" s="404" t="s">
        <v>204</v>
      </c>
      <c r="B213" s="404">
        <v>20</v>
      </c>
      <c r="C213" s="404">
        <v>500</v>
      </c>
      <c r="D213" s="404">
        <v>500</v>
      </c>
      <c r="E213" s="404">
        <v>2040</v>
      </c>
    </row>
    <row r="214" spans="1:5" x14ac:dyDescent="0.25">
      <c r="A214" s="404" t="s">
        <v>205</v>
      </c>
      <c r="B214" s="404">
        <v>500</v>
      </c>
      <c r="C214" s="404">
        <v>500</v>
      </c>
      <c r="D214" s="404">
        <v>500</v>
      </c>
      <c r="E214" s="404">
        <v>2022</v>
      </c>
    </row>
    <row r="215" spans="1:5" x14ac:dyDescent="0.25">
      <c r="A215" s="404" t="s">
        <v>206</v>
      </c>
      <c r="B215" s="404">
        <v>100</v>
      </c>
      <c r="C215" s="404">
        <v>100</v>
      </c>
      <c r="D215" s="404">
        <v>100</v>
      </c>
      <c r="E215" s="404">
        <v>2018</v>
      </c>
    </row>
    <row r="216" spans="1:5" x14ac:dyDescent="0.25">
      <c r="A216" s="404" t="s">
        <v>207</v>
      </c>
      <c r="B216" s="404">
        <v>20</v>
      </c>
      <c r="C216" s="404">
        <v>20</v>
      </c>
      <c r="D216" s="404">
        <v>20</v>
      </c>
      <c r="E216" s="404">
        <v>2050</v>
      </c>
    </row>
    <row r="217" spans="1:5" x14ac:dyDescent="0.25">
      <c r="A217" s="404" t="s">
        <v>208</v>
      </c>
      <c r="B217" s="404">
        <v>25</v>
      </c>
      <c r="C217" s="404">
        <v>500</v>
      </c>
      <c r="D217" s="404">
        <v>2000</v>
      </c>
      <c r="E217" s="404">
        <v>2050</v>
      </c>
    </row>
    <row r="218" spans="1:5" x14ac:dyDescent="0.25">
      <c r="A218" s="404" t="s">
        <v>209</v>
      </c>
      <c r="B218" s="404">
        <v>25</v>
      </c>
      <c r="C218" s="404">
        <v>25</v>
      </c>
      <c r="D218" s="404">
        <v>25</v>
      </c>
      <c r="E218" s="404">
        <v>2050</v>
      </c>
    </row>
    <row r="219" spans="1:5" x14ac:dyDescent="0.2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2"/>
  <sheetViews>
    <sheetView zoomScale="70" zoomScaleNormal="70" zoomScalePageLayoutView="70" workbookViewId="0">
      <selection activeCell="B37" sqref="B37:C43"/>
    </sheetView>
  </sheetViews>
  <sheetFormatPr defaultColWidth="18.5" defaultRowHeight="15.6" x14ac:dyDescent="0.3"/>
  <cols>
    <col min="1" max="1" width="18.5" style="384"/>
    <col min="2" max="2" width="27.296875" style="384" customWidth="1"/>
    <col min="3" max="3" width="33.296875" style="384" customWidth="1"/>
    <col min="4" max="4" width="16.796875" style="384" customWidth="1"/>
    <col min="5" max="5" width="17.69921875" style="384" customWidth="1"/>
    <col min="6" max="16384" width="18.5" style="384"/>
  </cols>
  <sheetData>
    <row r="3" spans="2:15" ht="35.4" x14ac:dyDescent="0.6">
      <c r="B3" s="428" t="s">
        <v>324</v>
      </c>
      <c r="C3" s="264"/>
    </row>
    <row r="7" spans="2:15" ht="35.4" x14ac:dyDescent="0.6">
      <c r="B7" s="429" t="s">
        <v>370</v>
      </c>
    </row>
    <row r="10" spans="2:15" ht="36" thickBot="1" x14ac:dyDescent="0.65">
      <c r="B10" s="639" t="s">
        <v>367</v>
      </c>
      <c r="C10" s="639"/>
      <c r="D10" s="639"/>
      <c r="E10" s="639"/>
      <c r="G10" s="639" t="s">
        <v>368</v>
      </c>
      <c r="H10" s="639"/>
      <c r="I10" s="639"/>
      <c r="J10" s="639"/>
      <c r="L10" s="639" t="s">
        <v>369</v>
      </c>
      <c r="M10" s="639"/>
      <c r="N10" s="639"/>
      <c r="O10" s="639"/>
    </row>
    <row r="11" spans="2:15" ht="25.95" customHeight="1" thickBot="1" x14ac:dyDescent="0.35">
      <c r="B11" s="430"/>
      <c r="C11" s="636" t="s">
        <v>325</v>
      </c>
      <c r="D11" s="637"/>
      <c r="E11" s="638"/>
      <c r="G11" s="430"/>
      <c r="H11" s="636" t="s">
        <v>325</v>
      </c>
      <c r="I11" s="637"/>
      <c r="J11" s="638"/>
      <c r="L11" s="430"/>
      <c r="M11" s="636" t="s">
        <v>325</v>
      </c>
      <c r="N11" s="637"/>
      <c r="O11" s="638"/>
    </row>
    <row r="12" spans="2:15" ht="23.4" thickBot="1" x14ac:dyDescent="0.35">
      <c r="B12" s="433" t="s">
        <v>253</v>
      </c>
      <c r="C12" s="434" t="s">
        <v>147</v>
      </c>
      <c r="D12" s="434" t="s">
        <v>212</v>
      </c>
      <c r="E12" s="435" t="s">
        <v>213</v>
      </c>
      <c r="G12" s="433" t="s">
        <v>253</v>
      </c>
      <c r="H12" s="434" t="s">
        <v>147</v>
      </c>
      <c r="I12" s="434" t="s">
        <v>212</v>
      </c>
      <c r="J12" s="435" t="s">
        <v>213</v>
      </c>
      <c r="L12" s="433" t="s">
        <v>253</v>
      </c>
      <c r="M12" s="434" t="s">
        <v>147</v>
      </c>
      <c r="N12" s="434" t="s">
        <v>212</v>
      </c>
      <c r="O12" s="435" t="s">
        <v>213</v>
      </c>
    </row>
    <row r="13" spans="2:15" ht="22.8" x14ac:dyDescent="0.3">
      <c r="B13" s="431">
        <v>2014</v>
      </c>
      <c r="C13" s="436">
        <v>0.3</v>
      </c>
      <c r="D13" s="436">
        <v>0.3</v>
      </c>
      <c r="E13" s="437">
        <v>0.3</v>
      </c>
      <c r="G13" s="431">
        <v>2014</v>
      </c>
      <c r="H13" s="436">
        <v>0</v>
      </c>
      <c r="I13" s="436">
        <v>0.3</v>
      </c>
      <c r="J13" s="437">
        <v>0.3</v>
      </c>
      <c r="L13" s="431">
        <v>2014</v>
      </c>
      <c r="M13" s="436">
        <v>0.3</v>
      </c>
      <c r="N13" s="436">
        <v>0.3</v>
      </c>
      <c r="O13" s="437">
        <v>0.3</v>
      </c>
    </row>
    <row r="14" spans="2:15" ht="22.8" x14ac:dyDescent="0.3">
      <c r="B14" s="431">
        <v>2016</v>
      </c>
      <c r="C14" s="436">
        <v>0.3</v>
      </c>
      <c r="D14" s="436">
        <v>0.3</v>
      </c>
      <c r="E14" s="437">
        <v>0.3</v>
      </c>
      <c r="G14" s="431">
        <v>2016</v>
      </c>
      <c r="H14" s="436">
        <v>0</v>
      </c>
      <c r="I14" s="436">
        <v>0.3</v>
      </c>
      <c r="J14" s="437">
        <v>0.3</v>
      </c>
      <c r="L14" s="431">
        <v>2016</v>
      </c>
      <c r="M14" s="436">
        <v>0.3</v>
      </c>
      <c r="N14" s="436">
        <v>0.3</v>
      </c>
      <c r="O14" s="437">
        <v>0.3</v>
      </c>
    </row>
    <row r="15" spans="2:15" ht="22.8" x14ac:dyDescent="0.3">
      <c r="B15" s="431">
        <v>2018</v>
      </c>
      <c r="C15" s="436">
        <v>0.3</v>
      </c>
      <c r="D15" s="436">
        <v>0.3</v>
      </c>
      <c r="E15" s="437">
        <v>0.3</v>
      </c>
      <c r="G15" s="431">
        <v>2018</v>
      </c>
      <c r="H15" s="436">
        <v>0</v>
      </c>
      <c r="I15" s="436">
        <v>0.21</v>
      </c>
      <c r="J15" s="437">
        <v>0.21</v>
      </c>
      <c r="L15" s="431">
        <v>2018</v>
      </c>
      <c r="M15" s="436">
        <v>0</v>
      </c>
      <c r="N15" s="436">
        <v>0</v>
      </c>
      <c r="O15" s="437">
        <v>0</v>
      </c>
    </row>
    <row r="16" spans="2:15" ht="22.8" x14ac:dyDescent="0.3">
      <c r="B16" s="431">
        <v>2020</v>
      </c>
      <c r="C16" s="436">
        <v>0.28000000000000003</v>
      </c>
      <c r="D16" s="436">
        <v>0.28000000000000003</v>
      </c>
      <c r="E16" s="437">
        <v>0.28000000000000003</v>
      </c>
      <c r="G16" s="431">
        <v>2020</v>
      </c>
      <c r="H16" s="436">
        <v>0</v>
      </c>
      <c r="I16" s="436">
        <v>0.06</v>
      </c>
      <c r="J16" s="437">
        <v>0.06</v>
      </c>
      <c r="L16" s="431">
        <v>2020</v>
      </c>
      <c r="M16" s="436">
        <v>0</v>
      </c>
      <c r="N16" s="436">
        <v>0</v>
      </c>
      <c r="O16" s="437">
        <v>0</v>
      </c>
    </row>
    <row r="17" spans="2:15" ht="22.8" x14ac:dyDescent="0.3">
      <c r="B17" s="431">
        <v>2022</v>
      </c>
      <c r="C17" s="436">
        <v>0.11</v>
      </c>
      <c r="D17" s="436">
        <v>0.16</v>
      </c>
      <c r="E17" s="437">
        <v>0.16</v>
      </c>
      <c r="G17" s="431">
        <v>2022</v>
      </c>
      <c r="H17" s="436">
        <v>0</v>
      </c>
      <c r="I17" s="436">
        <v>0</v>
      </c>
      <c r="J17" s="437">
        <v>0</v>
      </c>
      <c r="L17" s="431">
        <v>2022</v>
      </c>
      <c r="M17" s="436">
        <v>0</v>
      </c>
      <c r="N17" s="436">
        <v>0</v>
      </c>
      <c r="O17" s="437">
        <v>0</v>
      </c>
    </row>
    <row r="18" spans="2:15" ht="22.8" x14ac:dyDescent="0.3">
      <c r="B18" s="431">
        <v>2024</v>
      </c>
      <c r="C18" s="436">
        <v>0</v>
      </c>
      <c r="D18" s="436">
        <v>0.1</v>
      </c>
      <c r="E18" s="437">
        <v>0.1</v>
      </c>
      <c r="G18" s="431">
        <v>2024</v>
      </c>
      <c r="H18" s="436">
        <v>0</v>
      </c>
      <c r="I18" s="436">
        <v>0</v>
      </c>
      <c r="J18" s="437">
        <v>0</v>
      </c>
      <c r="L18" s="431">
        <v>2024</v>
      </c>
      <c r="M18" s="436">
        <v>0</v>
      </c>
      <c r="N18" s="436">
        <v>0</v>
      </c>
      <c r="O18" s="437">
        <v>0</v>
      </c>
    </row>
    <row r="19" spans="2:15" ht="22.8" x14ac:dyDescent="0.3">
      <c r="B19" s="431">
        <v>2026</v>
      </c>
      <c r="C19" s="436">
        <v>0</v>
      </c>
      <c r="D19" s="436">
        <v>0.1</v>
      </c>
      <c r="E19" s="437">
        <v>0.1</v>
      </c>
      <c r="G19" s="431">
        <v>2026</v>
      </c>
      <c r="H19" s="436">
        <v>0</v>
      </c>
      <c r="I19" s="436">
        <v>0</v>
      </c>
      <c r="J19" s="437">
        <v>0</v>
      </c>
      <c r="L19" s="431">
        <v>2026</v>
      </c>
      <c r="M19" s="436">
        <v>0</v>
      </c>
      <c r="N19" s="436">
        <v>0</v>
      </c>
      <c r="O19" s="437">
        <v>0</v>
      </c>
    </row>
    <row r="20" spans="2:15" ht="22.8" x14ac:dyDescent="0.3">
      <c r="B20" s="431">
        <v>2028</v>
      </c>
      <c r="C20" s="436">
        <v>0</v>
      </c>
      <c r="D20" s="436">
        <v>0.1</v>
      </c>
      <c r="E20" s="437">
        <v>0.1</v>
      </c>
      <c r="G20" s="431">
        <v>2028</v>
      </c>
      <c r="H20" s="436">
        <v>0</v>
      </c>
      <c r="I20" s="436">
        <v>0</v>
      </c>
      <c r="J20" s="437">
        <v>0</v>
      </c>
      <c r="L20" s="431">
        <v>2028</v>
      </c>
      <c r="M20" s="436">
        <v>0</v>
      </c>
      <c r="N20" s="436">
        <v>0</v>
      </c>
      <c r="O20" s="437">
        <v>0</v>
      </c>
    </row>
    <row r="21" spans="2:15" ht="22.8" x14ac:dyDescent="0.3">
      <c r="B21" s="431">
        <v>2030</v>
      </c>
      <c r="C21" s="436">
        <v>0</v>
      </c>
      <c r="D21" s="436">
        <v>0.1</v>
      </c>
      <c r="E21" s="437">
        <v>0.1</v>
      </c>
      <c r="G21" s="431">
        <v>2030</v>
      </c>
      <c r="H21" s="436">
        <v>0</v>
      </c>
      <c r="I21" s="436">
        <v>0</v>
      </c>
      <c r="J21" s="437">
        <v>0</v>
      </c>
      <c r="L21" s="431">
        <v>2030</v>
      </c>
      <c r="M21" s="436">
        <v>0</v>
      </c>
      <c r="N21" s="436">
        <v>0</v>
      </c>
      <c r="O21" s="437">
        <v>0</v>
      </c>
    </row>
    <row r="22" spans="2:15" ht="22.8" x14ac:dyDescent="0.3">
      <c r="B22" s="431">
        <v>2032</v>
      </c>
      <c r="C22" s="436">
        <v>0</v>
      </c>
      <c r="D22" s="436">
        <v>0.1</v>
      </c>
      <c r="E22" s="437">
        <v>0.1</v>
      </c>
      <c r="G22" s="431">
        <v>2032</v>
      </c>
      <c r="H22" s="436">
        <v>0</v>
      </c>
      <c r="I22" s="436">
        <v>0</v>
      </c>
      <c r="J22" s="437">
        <v>0</v>
      </c>
      <c r="L22" s="431">
        <v>2032</v>
      </c>
      <c r="M22" s="436">
        <v>0</v>
      </c>
      <c r="N22" s="436">
        <v>0</v>
      </c>
      <c r="O22" s="437">
        <v>0</v>
      </c>
    </row>
    <row r="23" spans="2:15" ht="22.8" x14ac:dyDescent="0.3">
      <c r="B23" s="431">
        <v>2034</v>
      </c>
      <c r="C23" s="436">
        <v>0</v>
      </c>
      <c r="D23" s="436">
        <v>0.1</v>
      </c>
      <c r="E23" s="437">
        <v>0.1</v>
      </c>
      <c r="G23" s="431">
        <v>2034</v>
      </c>
      <c r="H23" s="436">
        <v>0</v>
      </c>
      <c r="I23" s="436">
        <v>0</v>
      </c>
      <c r="J23" s="437">
        <v>0</v>
      </c>
      <c r="L23" s="431">
        <v>2034</v>
      </c>
      <c r="M23" s="436">
        <v>0</v>
      </c>
      <c r="N23" s="436">
        <v>0</v>
      </c>
      <c r="O23" s="437">
        <v>0</v>
      </c>
    </row>
    <row r="24" spans="2:15" ht="22.8" x14ac:dyDescent="0.3">
      <c r="B24" s="431">
        <v>2036</v>
      </c>
      <c r="C24" s="436">
        <v>0</v>
      </c>
      <c r="D24" s="436">
        <v>0.1</v>
      </c>
      <c r="E24" s="437">
        <v>0.1</v>
      </c>
      <c r="G24" s="431">
        <v>2036</v>
      </c>
      <c r="H24" s="436">
        <v>0</v>
      </c>
      <c r="I24" s="436">
        <v>0</v>
      </c>
      <c r="J24" s="437">
        <v>0</v>
      </c>
      <c r="L24" s="431">
        <v>2036</v>
      </c>
      <c r="M24" s="436">
        <v>0</v>
      </c>
      <c r="N24" s="436">
        <v>0</v>
      </c>
      <c r="O24" s="437">
        <v>0</v>
      </c>
    </row>
    <row r="25" spans="2:15" ht="22.8" x14ac:dyDescent="0.3">
      <c r="B25" s="431">
        <v>2038</v>
      </c>
      <c r="C25" s="436">
        <v>0</v>
      </c>
      <c r="D25" s="436">
        <v>0.1</v>
      </c>
      <c r="E25" s="437">
        <v>0.1</v>
      </c>
      <c r="G25" s="431">
        <v>2038</v>
      </c>
      <c r="H25" s="436">
        <v>0</v>
      </c>
      <c r="I25" s="436">
        <v>0</v>
      </c>
      <c r="J25" s="437">
        <v>0</v>
      </c>
      <c r="L25" s="431">
        <v>2038</v>
      </c>
      <c r="M25" s="436">
        <v>0</v>
      </c>
      <c r="N25" s="436">
        <v>0</v>
      </c>
      <c r="O25" s="437">
        <v>0</v>
      </c>
    </row>
    <row r="26" spans="2:15" ht="22.8" x14ac:dyDescent="0.3">
      <c r="B26" s="431">
        <v>2040</v>
      </c>
      <c r="C26" s="436">
        <v>0</v>
      </c>
      <c r="D26" s="436">
        <v>0.1</v>
      </c>
      <c r="E26" s="437">
        <v>0.1</v>
      </c>
      <c r="G26" s="431">
        <v>2040</v>
      </c>
      <c r="H26" s="436">
        <v>0</v>
      </c>
      <c r="I26" s="436">
        <v>0</v>
      </c>
      <c r="J26" s="437">
        <v>0</v>
      </c>
      <c r="L26" s="431">
        <v>2040</v>
      </c>
      <c r="M26" s="436">
        <v>0</v>
      </c>
      <c r="N26" s="436">
        <v>0</v>
      </c>
      <c r="O26" s="437">
        <v>0</v>
      </c>
    </row>
    <row r="27" spans="2:15" ht="22.8" x14ac:dyDescent="0.3">
      <c r="B27" s="431">
        <v>2042</v>
      </c>
      <c r="C27" s="436">
        <v>0</v>
      </c>
      <c r="D27" s="436">
        <v>0.1</v>
      </c>
      <c r="E27" s="437">
        <v>0.1</v>
      </c>
      <c r="G27" s="431">
        <v>2042</v>
      </c>
      <c r="H27" s="436">
        <v>0</v>
      </c>
      <c r="I27" s="436">
        <v>0</v>
      </c>
      <c r="J27" s="437">
        <v>0</v>
      </c>
      <c r="L27" s="431">
        <v>2042</v>
      </c>
      <c r="M27" s="436">
        <v>0</v>
      </c>
      <c r="N27" s="436">
        <v>0</v>
      </c>
      <c r="O27" s="437">
        <v>0</v>
      </c>
    </row>
    <row r="28" spans="2:15" ht="22.8" x14ac:dyDescent="0.3">
      <c r="B28" s="431">
        <v>2044</v>
      </c>
      <c r="C28" s="436">
        <v>0</v>
      </c>
      <c r="D28" s="436">
        <v>0.1</v>
      </c>
      <c r="E28" s="437">
        <v>0.1</v>
      </c>
      <c r="G28" s="431">
        <v>2044</v>
      </c>
      <c r="H28" s="436">
        <v>0</v>
      </c>
      <c r="I28" s="436">
        <v>0</v>
      </c>
      <c r="J28" s="437">
        <v>0</v>
      </c>
      <c r="L28" s="431">
        <v>2044</v>
      </c>
      <c r="M28" s="436">
        <v>0</v>
      </c>
      <c r="N28" s="436">
        <v>0</v>
      </c>
      <c r="O28" s="437">
        <v>0</v>
      </c>
    </row>
    <row r="29" spans="2:15" ht="22.8" x14ac:dyDescent="0.3">
      <c r="B29" s="431">
        <v>2046</v>
      </c>
      <c r="C29" s="436">
        <v>0</v>
      </c>
      <c r="D29" s="436">
        <v>0.1</v>
      </c>
      <c r="E29" s="437">
        <v>0.1</v>
      </c>
      <c r="G29" s="431">
        <v>2046</v>
      </c>
      <c r="H29" s="436">
        <v>0</v>
      </c>
      <c r="I29" s="436">
        <v>0</v>
      </c>
      <c r="J29" s="437">
        <v>0</v>
      </c>
      <c r="L29" s="431">
        <v>2046</v>
      </c>
      <c r="M29" s="436">
        <v>0</v>
      </c>
      <c r="N29" s="436">
        <v>0</v>
      </c>
      <c r="O29" s="437">
        <v>0</v>
      </c>
    </row>
    <row r="30" spans="2:15" ht="22.8" x14ac:dyDescent="0.3">
      <c r="B30" s="431">
        <v>2048</v>
      </c>
      <c r="C30" s="436">
        <v>0</v>
      </c>
      <c r="D30" s="436">
        <v>0.1</v>
      </c>
      <c r="E30" s="437">
        <v>0.1</v>
      </c>
      <c r="G30" s="431">
        <v>2048</v>
      </c>
      <c r="H30" s="436">
        <v>0</v>
      </c>
      <c r="I30" s="436">
        <v>0</v>
      </c>
      <c r="J30" s="437">
        <v>0</v>
      </c>
      <c r="L30" s="431">
        <v>2048</v>
      </c>
      <c r="M30" s="436">
        <v>0</v>
      </c>
      <c r="N30" s="436">
        <v>0</v>
      </c>
      <c r="O30" s="437">
        <v>0</v>
      </c>
    </row>
    <row r="31" spans="2:15" ht="23.4" thickBot="1" x14ac:dyDescent="0.35">
      <c r="B31" s="432">
        <v>2050</v>
      </c>
      <c r="C31" s="438">
        <v>0</v>
      </c>
      <c r="D31" s="438">
        <v>0.1</v>
      </c>
      <c r="E31" s="439">
        <v>0.1</v>
      </c>
      <c r="G31" s="432">
        <v>2050</v>
      </c>
      <c r="H31" s="438">
        <v>0</v>
      </c>
      <c r="I31" s="438">
        <v>0</v>
      </c>
      <c r="J31" s="439">
        <v>0</v>
      </c>
      <c r="L31" s="432">
        <v>2050</v>
      </c>
      <c r="M31" s="438">
        <v>0</v>
      </c>
      <c r="N31" s="438">
        <v>0</v>
      </c>
      <c r="O31" s="439">
        <v>0</v>
      </c>
    </row>
    <row r="37" spans="2:3" ht="35.4" x14ac:dyDescent="0.6">
      <c r="B37" s="429" t="s">
        <v>371</v>
      </c>
    </row>
    <row r="39" spans="2:3" ht="72" customHeight="1" thickBot="1" x14ac:dyDescent="0.35">
      <c r="B39" s="612" t="s">
        <v>375</v>
      </c>
      <c r="C39" s="612" t="s">
        <v>372</v>
      </c>
    </row>
    <row r="40" spans="2:3" ht="22.8" x14ac:dyDescent="0.4">
      <c r="B40" s="613" t="s">
        <v>373</v>
      </c>
      <c r="C40" s="619">
        <v>42370</v>
      </c>
    </row>
    <row r="41" spans="2:3" ht="22.8" x14ac:dyDescent="0.4">
      <c r="B41" s="615" t="s">
        <v>374</v>
      </c>
      <c r="C41" s="620">
        <v>42370</v>
      </c>
    </row>
    <row r="42" spans="2:3" ht="22.8" x14ac:dyDescent="0.4">
      <c r="B42" s="615" t="s">
        <v>377</v>
      </c>
      <c r="C42" s="620">
        <v>42370</v>
      </c>
    </row>
    <row r="43" spans="2:3" ht="23.4" thickBot="1" x14ac:dyDescent="0.45">
      <c r="B43" s="617" t="s">
        <v>378</v>
      </c>
      <c r="C43" s="621">
        <v>42370</v>
      </c>
    </row>
    <row r="47" spans="2:3" ht="35.4" x14ac:dyDescent="0.6">
      <c r="B47" s="429" t="s">
        <v>379</v>
      </c>
    </row>
    <row r="48" spans="2:3" ht="46.2" thickBot="1" x14ac:dyDescent="0.35">
      <c r="B48" s="612" t="s">
        <v>375</v>
      </c>
      <c r="C48" s="612" t="s">
        <v>376</v>
      </c>
    </row>
    <row r="49" spans="2:3" ht="22.8" x14ac:dyDescent="0.4">
      <c r="B49" s="613" t="s">
        <v>373</v>
      </c>
      <c r="C49" s="614">
        <v>1</v>
      </c>
    </row>
    <row r="50" spans="2:3" ht="22.8" x14ac:dyDescent="0.4">
      <c r="B50" s="615" t="s">
        <v>374</v>
      </c>
      <c r="C50" s="616">
        <v>1</v>
      </c>
    </row>
    <row r="51" spans="2:3" ht="22.8" x14ac:dyDescent="0.4">
      <c r="B51" s="615" t="s">
        <v>377</v>
      </c>
      <c r="C51" s="616">
        <v>1</v>
      </c>
    </row>
    <row r="52" spans="2:3" ht="23.4" thickBot="1" x14ac:dyDescent="0.45">
      <c r="B52" s="617" t="s">
        <v>378</v>
      </c>
      <c r="C52" s="618">
        <v>1</v>
      </c>
    </row>
  </sheetData>
  <mergeCells count="6">
    <mergeCell ref="C11:E11"/>
    <mergeCell ref="B10:E10"/>
    <mergeCell ref="G10:J10"/>
    <mergeCell ref="H11:J11"/>
    <mergeCell ref="L10:O10"/>
    <mergeCell ref="M11:O11"/>
  </mergeCells>
  <dataValidations count="1">
    <dataValidation type="decimal" allowBlank="1" showInputMessage="1" showErrorMessage="1" sqref="C13:E31 M13:O31 H13:J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K5" sqref="K5:P5"/>
      <selection pane="bottomLeft" activeCell="K5" sqref="K5:P5"/>
    </sheetView>
  </sheetViews>
  <sheetFormatPr defaultColWidth="8.796875" defaultRowHeight="13.2" x14ac:dyDescent="0.25"/>
  <cols>
    <col min="1" max="2" width="8.796875" style="148"/>
    <col min="3" max="3" width="33.5" style="148" customWidth="1"/>
    <col min="4" max="12" width="8.796875" style="148"/>
    <col min="13" max="13" width="10" style="148" customWidth="1"/>
    <col min="14" max="14" width="8.796875" style="148" customWidth="1"/>
    <col min="15" max="18" width="8.796875" style="148"/>
    <col min="19" max="19" width="26.19921875" style="148" customWidth="1"/>
    <col min="20" max="20" width="7" style="148" bestFit="1" customWidth="1"/>
    <col min="21" max="29" width="8.796875" style="148"/>
    <col min="30" max="60" width="8.796875" style="147"/>
    <col min="61" max="16384" width="8.796875" style="148"/>
  </cols>
  <sheetData>
    <row r="1" spans="1:29" ht="28.2" x14ac:dyDescent="0.5">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x14ac:dyDescent="0.25">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3.4" thickBot="1" x14ac:dyDescent="0.45">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3.4" thickBot="1" x14ac:dyDescent="0.35">
      <c r="A4" s="149"/>
      <c r="B4" s="151" t="s">
        <v>231</v>
      </c>
      <c r="C4" s="149"/>
      <c r="D4" s="149"/>
      <c r="E4" s="149"/>
      <c r="F4" s="149"/>
      <c r="G4" s="149"/>
      <c r="H4" s="149"/>
      <c r="I4" s="149"/>
      <c r="J4" s="149"/>
      <c r="K4" s="388" t="s">
        <v>303</v>
      </c>
      <c r="L4" s="389"/>
      <c r="M4" s="390"/>
      <c r="N4" s="640" t="s">
        <v>340</v>
      </c>
      <c r="O4" s="641"/>
      <c r="P4" s="642"/>
      <c r="Q4" s="149"/>
      <c r="R4" s="152" t="s">
        <v>232</v>
      </c>
      <c r="S4" s="391"/>
      <c r="T4" s="394" t="s">
        <v>226</v>
      </c>
      <c r="U4" s="395" t="s">
        <v>227</v>
      </c>
      <c r="V4" s="396" t="s">
        <v>228</v>
      </c>
      <c r="W4" s="149"/>
      <c r="X4" s="149"/>
      <c r="Y4" s="149"/>
      <c r="Z4" s="149"/>
      <c r="AA4" s="149"/>
      <c r="AB4" s="149"/>
      <c r="AC4" s="147"/>
    </row>
    <row r="5" spans="1:29" ht="23.4" thickBot="1" x14ac:dyDescent="0.3">
      <c r="A5" s="149"/>
      <c r="B5" s="151" t="s">
        <v>233</v>
      </c>
      <c r="C5" s="149"/>
      <c r="D5" s="149"/>
      <c r="E5" s="149"/>
      <c r="F5" s="149"/>
      <c r="G5" s="149"/>
      <c r="H5" s="149"/>
      <c r="I5" s="149"/>
      <c r="J5" s="149"/>
      <c r="K5" s="388" t="s">
        <v>345</v>
      </c>
      <c r="L5" s="149"/>
      <c r="M5" s="149"/>
      <c r="N5" s="149"/>
      <c r="O5" s="640" t="b">
        <v>0</v>
      </c>
      <c r="P5" s="642"/>
      <c r="Q5" s="149"/>
      <c r="R5" s="153" t="s">
        <v>234</v>
      </c>
      <c r="S5" s="154"/>
      <c r="T5" s="157">
        <v>1.1000000238418579</v>
      </c>
      <c r="U5" s="392">
        <v>1.1000000238418579</v>
      </c>
      <c r="V5" s="393">
        <v>1.1000000238418579</v>
      </c>
      <c r="W5" s="149"/>
      <c r="X5" s="149"/>
      <c r="Y5" s="149"/>
      <c r="Z5" s="149"/>
      <c r="AA5" s="149"/>
      <c r="AB5" s="149"/>
      <c r="AC5" s="147"/>
    </row>
    <row r="6" spans="1:29" x14ac:dyDescent="0.25">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8" thickBot="1" x14ac:dyDescent="0.3">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3.4" thickBot="1" x14ac:dyDescent="0.45">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x14ac:dyDescent="0.3">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x14ac:dyDescent="0.25">
      <c r="A10" s="149"/>
      <c r="B10" s="643"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x14ac:dyDescent="0.25">
      <c r="A11" s="149"/>
      <c r="B11" s="644"/>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x14ac:dyDescent="0.25">
      <c r="A12" s="149"/>
      <c r="B12" s="644"/>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x14ac:dyDescent="0.3">
      <c r="A13" s="149"/>
      <c r="B13" s="645"/>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5" x14ac:dyDescent="0.35">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3.4" thickBot="1" x14ac:dyDescent="0.45">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x14ac:dyDescent="0.3">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x14ac:dyDescent="0.25">
      <c r="A17" s="149"/>
      <c r="B17" s="643"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x14ac:dyDescent="0.25">
      <c r="A18" s="149"/>
      <c r="B18" s="644"/>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x14ac:dyDescent="0.25">
      <c r="A19" s="149"/>
      <c r="B19" s="644"/>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x14ac:dyDescent="0.3">
      <c r="A20" s="149"/>
      <c r="B20" s="645"/>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5" x14ac:dyDescent="0.35">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3.4" thickBot="1" x14ac:dyDescent="0.45">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x14ac:dyDescent="0.3">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x14ac:dyDescent="0.25">
      <c r="A24" s="149"/>
      <c r="B24" s="643"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x14ac:dyDescent="0.25">
      <c r="A25" s="149"/>
      <c r="B25" s="644"/>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x14ac:dyDescent="0.25">
      <c r="A26" s="149"/>
      <c r="B26" s="644"/>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x14ac:dyDescent="0.3">
      <c r="A27" s="149"/>
      <c r="B27" s="645"/>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x14ac:dyDescent="0.4">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3.4" thickBot="1" x14ac:dyDescent="0.45">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x14ac:dyDescent="0.25">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6" x14ac:dyDescent="0.2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8" thickBot="1" x14ac:dyDescent="0.3">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x14ac:dyDescent="0.25">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x14ac:dyDescent="0.25">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6.2" x14ac:dyDescent="0.3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5" x14ac:dyDescent="0.35">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5" x14ac:dyDescent="0.25">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5" x14ac:dyDescent="0.35">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x14ac:dyDescent="0.25">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x14ac:dyDescent="0.25">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x14ac:dyDescent="0.25">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x14ac:dyDescent="0.25">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x14ac:dyDescent="0.25">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x14ac:dyDescent="0.25">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x14ac:dyDescent="0.25">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x14ac:dyDescent="0.25">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x14ac:dyDescent="0.25">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x14ac:dyDescent="0.25">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x14ac:dyDescent="0.25">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x14ac:dyDescent="0.25">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x14ac:dyDescent="0.25">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x14ac:dyDescent="0.25">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x14ac:dyDescent="0.25">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x14ac:dyDescent="0.25">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x14ac:dyDescent="0.25">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x14ac:dyDescent="0.25">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x14ac:dyDescent="0.25">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x14ac:dyDescent="0.2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x14ac:dyDescent="0.2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x14ac:dyDescent="0.25">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x14ac:dyDescent="0.25">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x14ac:dyDescent="0.25">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x14ac:dyDescent="0.25">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x14ac:dyDescent="0.25">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x14ac:dyDescent="0.25">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x14ac:dyDescent="0.25">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x14ac:dyDescent="0.25">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x14ac:dyDescent="0.25">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x14ac:dyDescent="0.25">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x14ac:dyDescent="0.25">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x14ac:dyDescent="0.25">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x14ac:dyDescent="0.25">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x14ac:dyDescent="0.25">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x14ac:dyDescent="0.25">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x14ac:dyDescent="0.25">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x14ac:dyDescent="0.2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x14ac:dyDescent="0.2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x14ac:dyDescent="0.2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x14ac:dyDescent="0.2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x14ac:dyDescent="0.25">
      <c r="B80" s="147"/>
      <c r="C80" s="147"/>
      <c r="D80" s="147"/>
      <c r="E80" s="147"/>
      <c r="F80" s="147"/>
      <c r="G80" s="147"/>
      <c r="H80" s="147"/>
      <c r="I80" s="147"/>
      <c r="J80" s="147"/>
      <c r="K80" s="147"/>
      <c r="L80" s="147"/>
      <c r="M80" s="147"/>
      <c r="N80" s="147"/>
      <c r="O80" s="147"/>
      <c r="P80" s="147"/>
      <c r="Q80" s="147"/>
      <c r="R80" s="147"/>
      <c r="S80" s="147"/>
      <c r="T80" s="147"/>
      <c r="U80" s="147"/>
      <c r="V80" s="147"/>
    </row>
    <row r="81" spans="2:22" x14ac:dyDescent="0.25">
      <c r="B81" s="147"/>
      <c r="C81" s="147"/>
      <c r="D81" s="147"/>
      <c r="E81" s="147"/>
      <c r="F81" s="147"/>
      <c r="G81" s="147"/>
      <c r="H81" s="147"/>
      <c r="I81" s="147"/>
      <c r="J81" s="147"/>
      <c r="K81" s="147"/>
      <c r="L81" s="147"/>
      <c r="M81" s="147"/>
      <c r="N81" s="147"/>
      <c r="O81" s="147"/>
      <c r="P81" s="147"/>
      <c r="Q81" s="147"/>
      <c r="R81" s="147"/>
      <c r="S81" s="147"/>
      <c r="T81" s="147"/>
      <c r="U81" s="147"/>
      <c r="V81" s="147"/>
    </row>
    <row r="82" spans="2:22" x14ac:dyDescent="0.25">
      <c r="B82" s="147"/>
      <c r="C82" s="147"/>
      <c r="D82" s="147"/>
      <c r="E82" s="147"/>
      <c r="F82" s="147"/>
      <c r="G82" s="147"/>
      <c r="H82" s="147"/>
      <c r="I82" s="147"/>
      <c r="J82" s="147"/>
      <c r="K82" s="147"/>
      <c r="L82" s="147"/>
      <c r="M82" s="147"/>
      <c r="N82" s="147"/>
      <c r="O82" s="147"/>
      <c r="P82" s="147"/>
      <c r="Q82" s="147"/>
      <c r="R82" s="147"/>
      <c r="S82" s="147"/>
      <c r="T82" s="147"/>
      <c r="U82" s="147"/>
      <c r="V82" s="147"/>
    </row>
    <row r="83" spans="2:22" x14ac:dyDescent="0.25">
      <c r="B83" s="147"/>
      <c r="C83" s="147"/>
      <c r="D83" s="147"/>
      <c r="E83" s="147"/>
      <c r="F83" s="147"/>
      <c r="G83" s="147"/>
      <c r="H83" s="147"/>
      <c r="I83" s="147"/>
      <c r="J83" s="147"/>
      <c r="K83" s="147"/>
      <c r="L83" s="147"/>
      <c r="M83" s="147"/>
      <c r="N83" s="147"/>
      <c r="O83" s="147"/>
      <c r="P83" s="147"/>
      <c r="Q83" s="147"/>
      <c r="R83" s="147"/>
      <c r="S83" s="147"/>
      <c r="T83" s="147"/>
      <c r="U83" s="147"/>
      <c r="V83" s="147"/>
    </row>
    <row r="84" spans="2:22" x14ac:dyDescent="0.25">
      <c r="B84" s="147"/>
      <c r="C84" s="147"/>
      <c r="D84" s="147"/>
      <c r="E84" s="147"/>
      <c r="F84" s="147"/>
      <c r="G84" s="147"/>
      <c r="H84" s="147"/>
      <c r="I84" s="147"/>
      <c r="J84" s="147"/>
      <c r="K84" s="147"/>
      <c r="L84" s="147"/>
      <c r="M84" s="147"/>
      <c r="N84" s="147"/>
      <c r="O84" s="147"/>
      <c r="P84" s="147"/>
      <c r="Q84" s="147"/>
      <c r="R84" s="147"/>
      <c r="S84" s="147"/>
      <c r="T84" s="147"/>
      <c r="U84" s="147"/>
      <c r="V84" s="147"/>
    </row>
    <row r="85" spans="2:22" x14ac:dyDescent="0.25">
      <c r="B85" s="147"/>
      <c r="C85" s="147"/>
      <c r="D85" s="147"/>
      <c r="E85" s="147"/>
      <c r="F85" s="147"/>
      <c r="G85" s="147"/>
      <c r="H85" s="147"/>
      <c r="I85" s="147"/>
      <c r="J85" s="147"/>
      <c r="K85" s="147"/>
      <c r="L85" s="147"/>
      <c r="M85" s="147"/>
      <c r="N85" s="147"/>
      <c r="O85" s="147"/>
      <c r="P85" s="147"/>
      <c r="Q85" s="147"/>
      <c r="R85" s="147"/>
      <c r="S85" s="147"/>
      <c r="T85" s="147"/>
      <c r="U85" s="147"/>
      <c r="V85" s="147"/>
    </row>
    <row r="86" spans="2:22" x14ac:dyDescent="0.25">
      <c r="B86" s="147"/>
      <c r="C86" s="147"/>
      <c r="D86" s="147"/>
      <c r="E86" s="147"/>
      <c r="F86" s="147"/>
      <c r="G86" s="147"/>
      <c r="H86" s="147"/>
      <c r="I86" s="147"/>
      <c r="J86" s="147"/>
      <c r="K86" s="147"/>
      <c r="L86" s="147"/>
      <c r="M86" s="147"/>
      <c r="N86" s="147"/>
      <c r="O86" s="147"/>
      <c r="P86" s="147"/>
      <c r="Q86" s="147"/>
      <c r="R86" s="147"/>
      <c r="S86" s="147"/>
      <c r="T86" s="147"/>
      <c r="U86" s="147"/>
      <c r="V86" s="147"/>
    </row>
    <row r="87" spans="2:22" x14ac:dyDescent="0.25">
      <c r="B87" s="147"/>
      <c r="C87" s="147"/>
      <c r="D87" s="147"/>
      <c r="E87" s="147"/>
      <c r="F87" s="147"/>
      <c r="G87" s="147"/>
      <c r="H87" s="147"/>
      <c r="I87" s="147"/>
      <c r="J87" s="147"/>
      <c r="K87" s="147"/>
      <c r="L87" s="147"/>
      <c r="M87" s="147"/>
      <c r="N87" s="147"/>
      <c r="O87" s="147"/>
      <c r="P87" s="147"/>
      <c r="Q87" s="147"/>
      <c r="R87" s="147"/>
      <c r="S87" s="147"/>
      <c r="T87" s="147"/>
      <c r="U87" s="147"/>
      <c r="V87" s="147"/>
    </row>
    <row r="88" spans="2:22" x14ac:dyDescent="0.25">
      <c r="B88" s="147"/>
      <c r="C88" s="147"/>
      <c r="D88" s="147"/>
      <c r="E88" s="147"/>
      <c r="F88" s="147"/>
      <c r="G88" s="147"/>
      <c r="H88" s="147"/>
      <c r="I88" s="147"/>
      <c r="J88" s="147"/>
      <c r="K88" s="147"/>
      <c r="L88" s="147"/>
      <c r="M88" s="147"/>
      <c r="N88" s="147"/>
      <c r="O88" s="147"/>
      <c r="P88" s="147"/>
      <c r="Q88" s="147"/>
      <c r="R88" s="147"/>
      <c r="S88" s="147"/>
      <c r="T88" s="147"/>
      <c r="U88" s="147"/>
      <c r="V88" s="147"/>
    </row>
    <row r="89" spans="2:22" x14ac:dyDescent="0.25">
      <c r="B89" s="147"/>
      <c r="C89" s="147"/>
      <c r="D89" s="147"/>
      <c r="E89" s="147"/>
      <c r="F89" s="147"/>
      <c r="G89" s="147"/>
      <c r="H89" s="147"/>
      <c r="I89" s="147"/>
      <c r="J89" s="147"/>
      <c r="K89" s="147"/>
      <c r="L89" s="147"/>
      <c r="M89" s="147"/>
      <c r="N89" s="147"/>
      <c r="O89" s="147"/>
      <c r="P89" s="147"/>
      <c r="Q89" s="147"/>
      <c r="R89" s="147"/>
      <c r="S89" s="147"/>
      <c r="T89" s="147"/>
      <c r="U89" s="147"/>
      <c r="V89" s="147"/>
    </row>
    <row r="157" spans="4:6" x14ac:dyDescent="0.25">
      <c r="D157" s="520" t="s">
        <v>338</v>
      </c>
      <c r="F157" s="520" t="b">
        <v>1</v>
      </c>
    </row>
    <row r="158" spans="4:6" x14ac:dyDescent="0.25">
      <c r="D158" s="520" t="s">
        <v>339</v>
      </c>
      <c r="F158" s="520" t="b">
        <v>0</v>
      </c>
    </row>
    <row r="159" spans="4:6" x14ac:dyDescent="0.25">
      <c r="D159" s="520" t="s">
        <v>340</v>
      </c>
    </row>
    <row r="160" spans="4:6" x14ac:dyDescent="0.25">
      <c r="D160" s="520" t="s">
        <v>304</v>
      </c>
    </row>
    <row r="161" spans="4:4" x14ac:dyDescent="0.25">
      <c r="D161" s="520"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K5" sqref="K5:P5"/>
    </sheetView>
  </sheetViews>
  <sheetFormatPr defaultColWidth="8.796875" defaultRowHeight="13.2" x14ac:dyDescent="0.25"/>
  <cols>
    <col min="1" max="1" width="3.5" style="84" customWidth="1"/>
    <col min="2" max="2" width="30" style="84" customWidth="1"/>
    <col min="3" max="3" width="20.5" style="84" customWidth="1"/>
    <col min="4" max="4" width="21" style="84" customWidth="1"/>
    <col min="5" max="5" width="8.796875" style="84"/>
    <col min="6" max="14" width="6.296875" style="84" bestFit="1" customWidth="1"/>
    <col min="15" max="15" width="8.796875" style="84"/>
    <col min="16" max="16" width="7.19921875" style="84" customWidth="1"/>
    <col min="17" max="19" width="6.296875" style="84" bestFit="1" customWidth="1"/>
    <col min="20" max="20" width="7.5" style="84" customWidth="1"/>
    <col min="21" max="21" width="6.296875" style="84" bestFit="1" customWidth="1"/>
    <col min="22" max="28" width="4.5" style="84" bestFit="1" customWidth="1"/>
    <col min="29" max="16384" width="8.796875" style="84"/>
  </cols>
  <sheetData>
    <row r="2" spans="2:32" ht="27.6" x14ac:dyDescent="0.45">
      <c r="B2" s="224" t="s">
        <v>245</v>
      </c>
    </row>
    <row r="3" spans="2:32" ht="15.6" x14ac:dyDescent="0.3">
      <c r="P3" s="384"/>
      <c r="Q3" s="384"/>
      <c r="R3" s="384"/>
      <c r="S3" s="384"/>
      <c r="T3" s="384"/>
      <c r="U3" s="384"/>
    </row>
    <row r="4" spans="2:32" ht="15.6" x14ac:dyDescent="0.3">
      <c r="P4" s="384"/>
      <c r="Q4" s="384"/>
      <c r="R4" s="384"/>
      <c r="S4" s="384"/>
      <c r="T4" s="384"/>
      <c r="U4" s="384"/>
    </row>
    <row r="5" spans="2:32" ht="13.8" thickBot="1" x14ac:dyDescent="0.3"/>
    <row r="6" spans="2:32" ht="13.05" customHeight="1" thickBot="1" x14ac:dyDescent="0.3">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646" t="s">
        <v>246</v>
      </c>
      <c r="Y6" s="646"/>
      <c r="Z6" s="646"/>
      <c r="AA6" s="646"/>
      <c r="AB6" s="646"/>
      <c r="AC6" s="646"/>
      <c r="AD6" s="646"/>
      <c r="AE6" s="646"/>
      <c r="AF6" s="646"/>
    </row>
    <row r="7" spans="2:32" ht="12" customHeight="1" x14ac:dyDescent="0.25">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646"/>
      <c r="Y7" s="646"/>
      <c r="Z7" s="646"/>
      <c r="AA7" s="646"/>
      <c r="AB7" s="646"/>
      <c r="AC7" s="646"/>
      <c r="AD7" s="646"/>
      <c r="AE7" s="646"/>
      <c r="AF7" s="646"/>
    </row>
    <row r="8" spans="2:32" x14ac:dyDescent="0.25">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646"/>
      <c r="Y8" s="646"/>
      <c r="Z8" s="646"/>
      <c r="AA8" s="646"/>
      <c r="AB8" s="646"/>
      <c r="AC8" s="646"/>
      <c r="AD8" s="646"/>
      <c r="AE8" s="646"/>
      <c r="AF8" s="646"/>
    </row>
    <row r="9" spans="2:32" ht="13.8" thickBot="1" x14ac:dyDescent="0.3">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646"/>
      <c r="Y9" s="646"/>
      <c r="Z9" s="646"/>
      <c r="AA9" s="646"/>
      <c r="AB9" s="646"/>
      <c r="AC9" s="646"/>
      <c r="AD9" s="646"/>
      <c r="AE9" s="646"/>
      <c r="AF9" s="646"/>
    </row>
    <row r="10" spans="2:32" ht="12.75" customHeight="1" x14ac:dyDescent="0.25">
      <c r="X10" s="646"/>
      <c r="Y10" s="646"/>
      <c r="Z10" s="646"/>
      <c r="AA10" s="646"/>
      <c r="AB10" s="646"/>
      <c r="AC10" s="646"/>
      <c r="AD10" s="646"/>
      <c r="AE10" s="646"/>
      <c r="AF10" s="646"/>
    </row>
    <row r="11" spans="2:32" x14ac:dyDescent="0.25">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2.8" x14ac:dyDescent="0.4">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8" thickBot="1" x14ac:dyDescent="0.3"/>
    <row r="14" spans="2:32" ht="16.2" thickBot="1" x14ac:dyDescent="0.35">
      <c r="B14" s="229" t="s">
        <v>251</v>
      </c>
      <c r="C14" s="242">
        <v>5.0000000000000001E-3</v>
      </c>
    </row>
    <row r="17" spans="2:28" x14ac:dyDescent="0.25">
      <c r="B17" s="241" t="s">
        <v>252</v>
      </c>
    </row>
    <row r="18" spans="2:28" ht="13.8" thickBot="1" x14ac:dyDescent="0.3"/>
    <row r="19" spans="2:28" x14ac:dyDescent="0.25">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8" thickBot="1" x14ac:dyDescent="0.3">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1.95" customHeight="1" x14ac:dyDescent="0.4">
      <c r="B23" s="134" t="s">
        <v>255</v>
      </c>
    </row>
    <row r="24" spans="2:28" ht="31.8" thickBot="1" x14ac:dyDescent="0.35">
      <c r="C24" s="249" t="s">
        <v>256</v>
      </c>
      <c r="D24" s="249" t="s">
        <v>257</v>
      </c>
      <c r="F24" s="647" t="s">
        <v>258</v>
      </c>
      <c r="G24" s="647"/>
      <c r="H24" s="647"/>
      <c r="I24" s="647"/>
      <c r="J24" s="647"/>
    </row>
    <row r="25" spans="2:28" ht="16.05" customHeight="1" x14ac:dyDescent="0.3">
      <c r="B25" s="250" t="s">
        <v>147</v>
      </c>
      <c r="C25" s="251">
        <v>0.95</v>
      </c>
      <c r="D25" s="252">
        <v>0.5</v>
      </c>
      <c r="F25" s="647"/>
      <c r="G25" s="647"/>
      <c r="H25" s="647"/>
      <c r="I25" s="647"/>
      <c r="J25" s="647"/>
    </row>
    <row r="26" spans="2:28" ht="15.6" x14ac:dyDescent="0.3">
      <c r="B26" s="253" t="s">
        <v>212</v>
      </c>
      <c r="C26" s="254">
        <v>0.95</v>
      </c>
      <c r="D26" s="255">
        <v>0.5</v>
      </c>
      <c r="F26" s="647"/>
      <c r="G26" s="647"/>
      <c r="H26" s="647"/>
      <c r="I26" s="647"/>
      <c r="J26" s="647"/>
    </row>
    <row r="27" spans="2:28" ht="16.2" thickBot="1" x14ac:dyDescent="0.35">
      <c r="B27" s="256" t="s">
        <v>213</v>
      </c>
      <c r="C27" s="257">
        <v>0.95</v>
      </c>
      <c r="D27" s="258">
        <v>0.5</v>
      </c>
      <c r="F27" s="647"/>
      <c r="G27" s="647"/>
      <c r="H27" s="647"/>
      <c r="I27" s="647"/>
      <c r="J27" s="647"/>
    </row>
    <row r="28" spans="2:28" x14ac:dyDescent="0.25">
      <c r="F28" s="259"/>
      <c r="G28" s="259"/>
      <c r="H28" s="259"/>
      <c r="I28" s="259"/>
    </row>
    <row r="30" spans="2:28" ht="13.8" thickBot="1" x14ac:dyDescent="0.3"/>
    <row r="31" spans="2:28" ht="21.6" thickBot="1" x14ac:dyDescent="0.45">
      <c r="B31" s="134" t="s">
        <v>313</v>
      </c>
      <c r="D31" s="408" t="s">
        <v>316</v>
      </c>
    </row>
    <row r="35" spans="4:4" x14ac:dyDescent="0.25">
      <c r="D35" s="259"/>
    </row>
    <row r="101" spans="3:3" x14ac:dyDescent="0.25">
      <c r="C101" s="84" t="s">
        <v>314</v>
      </c>
    </row>
    <row r="102" spans="3:3" x14ac:dyDescent="0.25">
      <c r="C102" s="84" t="s">
        <v>315</v>
      </c>
    </row>
    <row r="103" spans="3:3" x14ac:dyDescent="0.25">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K5" sqref="K5:P5"/>
    </sheetView>
  </sheetViews>
  <sheetFormatPr defaultColWidth="9.19921875" defaultRowHeight="15" x14ac:dyDescent="0.35"/>
  <cols>
    <col min="1" max="2" width="4.5" style="49" customWidth="1"/>
    <col min="3" max="3" width="6" style="49" bestFit="1" customWidth="1"/>
    <col min="4" max="16" width="15" style="49" customWidth="1"/>
    <col min="17" max="17" width="17.296875" style="49" customWidth="1"/>
    <col min="18" max="19" width="10.69921875" style="49" customWidth="1"/>
    <col min="20" max="21" width="9.796875" style="49" bestFit="1" customWidth="1"/>
    <col min="22" max="22" width="13.19921875" style="49" customWidth="1"/>
    <col min="23" max="23" width="13.5" style="49" customWidth="1"/>
    <col min="24" max="24" width="13.796875" style="49" customWidth="1"/>
    <col min="25" max="25" width="11.69921875" style="49" customWidth="1"/>
    <col min="26" max="26" width="11.796875" style="49" customWidth="1"/>
    <col min="27" max="27" width="10.5" style="49" customWidth="1"/>
    <col min="28" max="28" width="10.19921875" style="49" customWidth="1"/>
    <col min="29" max="30" width="10.296875" style="49" customWidth="1"/>
    <col min="31" max="46" width="9.5" style="49" bestFit="1" customWidth="1"/>
    <col min="47" max="47" width="9.19921875" style="49"/>
    <col min="48" max="48" width="48.796875" style="49" customWidth="1"/>
    <col min="49" max="49" width="14.5" style="53" customWidth="1"/>
    <col min="50" max="50" width="20.69921875" style="53" customWidth="1"/>
    <col min="51" max="51" width="14.796875" style="53" hidden="1" customWidth="1"/>
    <col min="52" max="52" width="14.796875" style="53" customWidth="1"/>
    <col min="53" max="53" width="14.19921875" style="49" customWidth="1"/>
    <col min="54" max="54" width="18.296875" style="49" customWidth="1"/>
    <col min="55" max="55" width="16.796875" style="49" customWidth="1"/>
    <col min="56" max="16384" width="9.19921875" style="49"/>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4"/>
      <c r="C3" s="384"/>
      <c r="D3" s="384"/>
      <c r="E3" s="384"/>
      <c r="F3" s="384"/>
      <c r="G3" s="384"/>
      <c r="H3" s="384"/>
      <c r="I3" s="384"/>
      <c r="J3" s="384"/>
      <c r="K3" s="384"/>
      <c r="L3" s="384"/>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4"/>
      <c r="C4" s="384"/>
      <c r="D4" s="384"/>
      <c r="E4" s="384"/>
      <c r="F4" s="384"/>
      <c r="G4" s="384"/>
      <c r="H4" s="384"/>
      <c r="I4" s="384"/>
      <c r="J4" s="384"/>
      <c r="K4" s="384"/>
      <c r="L4" s="384"/>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650" t="s">
        <v>147</v>
      </c>
      <c r="C5" s="654" t="s">
        <v>253</v>
      </c>
      <c r="D5" s="656" t="s">
        <v>333</v>
      </c>
      <c r="E5" s="657"/>
      <c r="F5" s="657"/>
      <c r="G5" s="657"/>
      <c r="H5" s="658"/>
      <c r="I5" s="656" t="s">
        <v>336</v>
      </c>
      <c r="J5" s="657"/>
      <c r="K5" s="657"/>
      <c r="L5" s="657"/>
      <c r="M5" s="658"/>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651"/>
      <c r="C6" s="655"/>
      <c r="D6" s="479" t="s">
        <v>261</v>
      </c>
      <c r="E6" s="480" t="s">
        <v>332</v>
      </c>
      <c r="F6" s="480" t="s">
        <v>262</v>
      </c>
      <c r="G6" s="480" t="s">
        <v>263</v>
      </c>
      <c r="H6" s="481" t="s">
        <v>264</v>
      </c>
      <c r="I6" s="480" t="s">
        <v>334</v>
      </c>
      <c r="J6" s="480" t="s">
        <v>335</v>
      </c>
      <c r="K6" s="480" t="s">
        <v>262</v>
      </c>
      <c r="L6" s="480" t="s">
        <v>263</v>
      </c>
      <c r="M6" s="481"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652"/>
      <c r="C7" s="467">
        <v>2014</v>
      </c>
      <c r="D7" s="468">
        <v>15</v>
      </c>
      <c r="E7" s="508">
        <v>0.05</v>
      </c>
      <c r="F7" s="469">
        <v>0.2</v>
      </c>
      <c r="G7" s="469">
        <v>0.1</v>
      </c>
      <c r="H7" s="482">
        <v>0.33</v>
      </c>
      <c r="I7" s="470">
        <v>20</v>
      </c>
      <c r="J7" s="508">
        <v>7.0000000000000007E-2</v>
      </c>
      <c r="K7" s="469">
        <v>0</v>
      </c>
      <c r="L7" s="469">
        <v>0.1</v>
      </c>
      <c r="M7" s="471">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652"/>
      <c r="C8" s="472">
        <v>2016</v>
      </c>
      <c r="D8" s="463">
        <v>15</v>
      </c>
      <c r="E8" s="509">
        <v>0.05</v>
      </c>
      <c r="F8" s="464">
        <v>0.2</v>
      </c>
      <c r="G8" s="464">
        <v>0.1</v>
      </c>
      <c r="H8" s="466">
        <v>0.33</v>
      </c>
      <c r="I8" s="465">
        <v>20</v>
      </c>
      <c r="J8" s="509">
        <v>7.0000000000000007E-2</v>
      </c>
      <c r="K8" s="464">
        <v>0</v>
      </c>
      <c r="L8" s="464">
        <v>0.1</v>
      </c>
      <c r="M8" s="473">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652"/>
      <c r="C9" s="472">
        <v>2018</v>
      </c>
      <c r="D9" s="463">
        <v>15</v>
      </c>
      <c r="E9" s="509">
        <v>0.05</v>
      </c>
      <c r="F9" s="464">
        <v>0.2</v>
      </c>
      <c r="G9" s="464">
        <v>0.1</v>
      </c>
      <c r="H9" s="466">
        <v>0.33</v>
      </c>
      <c r="I9" s="465">
        <v>20</v>
      </c>
      <c r="J9" s="509">
        <v>7.0000000000000007E-2</v>
      </c>
      <c r="K9" s="464">
        <v>0</v>
      </c>
      <c r="L9" s="464">
        <v>0.1</v>
      </c>
      <c r="M9" s="473">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652"/>
      <c r="C10" s="472">
        <v>2020</v>
      </c>
      <c r="D10" s="463">
        <v>15</v>
      </c>
      <c r="E10" s="509">
        <v>0.05</v>
      </c>
      <c r="F10" s="464">
        <v>0.2</v>
      </c>
      <c r="G10" s="464">
        <v>0.1</v>
      </c>
      <c r="H10" s="466">
        <v>0.33</v>
      </c>
      <c r="I10" s="465">
        <v>20</v>
      </c>
      <c r="J10" s="509">
        <v>7.0000000000000007E-2</v>
      </c>
      <c r="K10" s="464">
        <v>0</v>
      </c>
      <c r="L10" s="464">
        <v>0.1</v>
      </c>
      <c r="M10" s="473">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652"/>
      <c r="C11" s="472">
        <v>2022</v>
      </c>
      <c r="D11" s="463">
        <v>15</v>
      </c>
      <c r="E11" s="509">
        <v>0.05</v>
      </c>
      <c r="F11" s="464">
        <v>0.2</v>
      </c>
      <c r="G11" s="464">
        <v>0.1</v>
      </c>
      <c r="H11" s="466">
        <v>0.33</v>
      </c>
      <c r="I11" s="465">
        <v>20</v>
      </c>
      <c r="J11" s="509">
        <v>7.0000000000000007E-2</v>
      </c>
      <c r="K11" s="464">
        <v>0</v>
      </c>
      <c r="L11" s="464">
        <v>0.1</v>
      </c>
      <c r="M11" s="473">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2" x14ac:dyDescent="0.35">
      <c r="A12" s="1"/>
      <c r="B12" s="652"/>
      <c r="C12" s="472">
        <v>2024</v>
      </c>
      <c r="D12" s="463">
        <v>15</v>
      </c>
      <c r="E12" s="509">
        <v>0.05</v>
      </c>
      <c r="F12" s="464">
        <v>0.2</v>
      </c>
      <c r="G12" s="464">
        <v>0.1</v>
      </c>
      <c r="H12" s="466">
        <v>0.33</v>
      </c>
      <c r="I12" s="465">
        <v>20</v>
      </c>
      <c r="J12" s="509">
        <v>7.0000000000000007E-2</v>
      </c>
      <c r="K12" s="464">
        <v>0</v>
      </c>
      <c r="L12" s="464">
        <v>0.1</v>
      </c>
      <c r="M12" s="473">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2" x14ac:dyDescent="0.35">
      <c r="A13" s="1"/>
      <c r="B13" s="652"/>
      <c r="C13" s="472">
        <v>2026</v>
      </c>
      <c r="D13" s="463">
        <v>15</v>
      </c>
      <c r="E13" s="509">
        <v>0.05</v>
      </c>
      <c r="F13" s="464">
        <v>0.2</v>
      </c>
      <c r="G13" s="464">
        <v>0.1</v>
      </c>
      <c r="H13" s="466">
        <v>0.33</v>
      </c>
      <c r="I13" s="465">
        <v>20</v>
      </c>
      <c r="J13" s="509">
        <v>7.0000000000000007E-2</v>
      </c>
      <c r="K13" s="464">
        <v>0</v>
      </c>
      <c r="L13" s="464">
        <v>0.1</v>
      </c>
      <c r="M13" s="473">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2" x14ac:dyDescent="0.35">
      <c r="A14" s="1"/>
      <c r="B14" s="652"/>
      <c r="C14" s="472">
        <v>2028</v>
      </c>
      <c r="D14" s="463">
        <v>15</v>
      </c>
      <c r="E14" s="509">
        <v>0.05</v>
      </c>
      <c r="F14" s="464">
        <v>0.2</v>
      </c>
      <c r="G14" s="464">
        <v>0.1</v>
      </c>
      <c r="H14" s="466">
        <v>0.33</v>
      </c>
      <c r="I14" s="465">
        <v>20</v>
      </c>
      <c r="J14" s="509">
        <v>7.0000000000000007E-2</v>
      </c>
      <c r="K14" s="464">
        <v>0</v>
      </c>
      <c r="L14" s="464">
        <v>0.1</v>
      </c>
      <c r="M14" s="473">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2" x14ac:dyDescent="0.35">
      <c r="A15" s="1"/>
      <c r="B15" s="652"/>
      <c r="C15" s="472">
        <v>2030</v>
      </c>
      <c r="D15" s="463">
        <v>15</v>
      </c>
      <c r="E15" s="509">
        <v>0.05</v>
      </c>
      <c r="F15" s="464">
        <v>0.2</v>
      </c>
      <c r="G15" s="464">
        <v>0.1</v>
      </c>
      <c r="H15" s="466">
        <v>0.33</v>
      </c>
      <c r="I15" s="465">
        <v>20</v>
      </c>
      <c r="J15" s="509">
        <v>7.0000000000000007E-2</v>
      </c>
      <c r="K15" s="464">
        <v>0</v>
      </c>
      <c r="L15" s="464">
        <v>0.1</v>
      </c>
      <c r="M15" s="473">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2" x14ac:dyDescent="0.35">
      <c r="A16" s="1"/>
      <c r="B16" s="652"/>
      <c r="C16" s="472">
        <v>2032</v>
      </c>
      <c r="D16" s="463">
        <v>15</v>
      </c>
      <c r="E16" s="509">
        <v>0.05</v>
      </c>
      <c r="F16" s="464">
        <v>0.2</v>
      </c>
      <c r="G16" s="464">
        <v>0.1</v>
      </c>
      <c r="H16" s="466">
        <v>0.33</v>
      </c>
      <c r="I16" s="465">
        <v>20</v>
      </c>
      <c r="J16" s="509">
        <v>7.0000000000000007E-2</v>
      </c>
      <c r="K16" s="464">
        <v>0</v>
      </c>
      <c r="L16" s="464">
        <v>0.1</v>
      </c>
      <c r="M16" s="473">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2" x14ac:dyDescent="0.35">
      <c r="A17" s="1"/>
      <c r="B17" s="652"/>
      <c r="C17" s="472">
        <v>2034</v>
      </c>
      <c r="D17" s="463">
        <v>15</v>
      </c>
      <c r="E17" s="509">
        <v>0.05</v>
      </c>
      <c r="F17" s="464">
        <v>0.2</v>
      </c>
      <c r="G17" s="464">
        <v>0.1</v>
      </c>
      <c r="H17" s="466">
        <v>0.33</v>
      </c>
      <c r="I17" s="465">
        <v>20</v>
      </c>
      <c r="J17" s="509">
        <v>7.0000000000000007E-2</v>
      </c>
      <c r="K17" s="464">
        <v>0</v>
      </c>
      <c r="L17" s="464">
        <v>0.1</v>
      </c>
      <c r="M17" s="473">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2" x14ac:dyDescent="0.35">
      <c r="A18" s="1"/>
      <c r="B18" s="652"/>
      <c r="C18" s="472">
        <v>2036</v>
      </c>
      <c r="D18" s="463">
        <v>15</v>
      </c>
      <c r="E18" s="509">
        <v>0.05</v>
      </c>
      <c r="F18" s="464">
        <v>0.2</v>
      </c>
      <c r="G18" s="464">
        <v>0.1</v>
      </c>
      <c r="H18" s="466">
        <v>0.33</v>
      </c>
      <c r="I18" s="465">
        <v>20</v>
      </c>
      <c r="J18" s="509">
        <v>7.0000000000000007E-2</v>
      </c>
      <c r="K18" s="464">
        <v>0</v>
      </c>
      <c r="L18" s="464">
        <v>0.1</v>
      </c>
      <c r="M18" s="473">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2" x14ac:dyDescent="0.35">
      <c r="A19" s="1"/>
      <c r="B19" s="652"/>
      <c r="C19" s="472">
        <v>2038</v>
      </c>
      <c r="D19" s="463">
        <v>15</v>
      </c>
      <c r="E19" s="509">
        <v>0.05</v>
      </c>
      <c r="F19" s="464">
        <v>0.2</v>
      </c>
      <c r="G19" s="464">
        <v>0.1</v>
      </c>
      <c r="H19" s="466">
        <v>0.33</v>
      </c>
      <c r="I19" s="465">
        <v>20</v>
      </c>
      <c r="J19" s="509">
        <v>7.0000000000000007E-2</v>
      </c>
      <c r="K19" s="464">
        <v>0</v>
      </c>
      <c r="L19" s="464">
        <v>0.1</v>
      </c>
      <c r="M19" s="473">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2" x14ac:dyDescent="0.35">
      <c r="A20" s="1"/>
      <c r="B20" s="652"/>
      <c r="C20" s="472">
        <v>2040</v>
      </c>
      <c r="D20" s="463">
        <v>15</v>
      </c>
      <c r="E20" s="509">
        <v>0.05</v>
      </c>
      <c r="F20" s="464">
        <v>0.2</v>
      </c>
      <c r="G20" s="464">
        <v>0.1</v>
      </c>
      <c r="H20" s="466">
        <v>0.33</v>
      </c>
      <c r="I20" s="465">
        <v>20</v>
      </c>
      <c r="J20" s="509">
        <v>7.0000000000000007E-2</v>
      </c>
      <c r="K20" s="464">
        <v>0</v>
      </c>
      <c r="L20" s="464">
        <v>0.1</v>
      </c>
      <c r="M20" s="473">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2" x14ac:dyDescent="0.35">
      <c r="A21" s="1"/>
      <c r="B21" s="652"/>
      <c r="C21" s="472">
        <v>2042</v>
      </c>
      <c r="D21" s="463">
        <v>15</v>
      </c>
      <c r="E21" s="509">
        <v>0.05</v>
      </c>
      <c r="F21" s="464">
        <v>0.2</v>
      </c>
      <c r="G21" s="464">
        <v>0.1</v>
      </c>
      <c r="H21" s="466">
        <v>0.33</v>
      </c>
      <c r="I21" s="465">
        <v>20</v>
      </c>
      <c r="J21" s="509">
        <v>7.0000000000000007E-2</v>
      </c>
      <c r="K21" s="464">
        <v>0</v>
      </c>
      <c r="L21" s="464">
        <v>0.1</v>
      </c>
      <c r="M21" s="473">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652"/>
      <c r="C22" s="472">
        <v>2044</v>
      </c>
      <c r="D22" s="463">
        <v>15</v>
      </c>
      <c r="E22" s="509">
        <v>0.05</v>
      </c>
      <c r="F22" s="464">
        <v>0.2</v>
      </c>
      <c r="G22" s="464">
        <v>0.1</v>
      </c>
      <c r="H22" s="466">
        <v>0.33</v>
      </c>
      <c r="I22" s="465">
        <v>20</v>
      </c>
      <c r="J22" s="509">
        <v>7.0000000000000007E-2</v>
      </c>
      <c r="K22" s="464">
        <v>0</v>
      </c>
      <c r="L22" s="464">
        <v>0.1</v>
      </c>
      <c r="M22" s="473">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652"/>
      <c r="C23" s="472">
        <v>2046</v>
      </c>
      <c r="D23" s="463">
        <v>15</v>
      </c>
      <c r="E23" s="509">
        <v>0.05</v>
      </c>
      <c r="F23" s="464">
        <v>0.2</v>
      </c>
      <c r="G23" s="464">
        <v>0.1</v>
      </c>
      <c r="H23" s="466">
        <v>0.33</v>
      </c>
      <c r="I23" s="465">
        <v>20</v>
      </c>
      <c r="J23" s="509">
        <v>7.0000000000000007E-2</v>
      </c>
      <c r="K23" s="464">
        <v>0</v>
      </c>
      <c r="L23" s="464">
        <v>0.1</v>
      </c>
      <c r="M23" s="473">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652"/>
      <c r="C24" s="472">
        <v>2048</v>
      </c>
      <c r="D24" s="463">
        <v>15</v>
      </c>
      <c r="E24" s="509">
        <v>0.05</v>
      </c>
      <c r="F24" s="464">
        <v>0.2</v>
      </c>
      <c r="G24" s="464">
        <v>0.1</v>
      </c>
      <c r="H24" s="466">
        <v>0.33</v>
      </c>
      <c r="I24" s="465">
        <v>20</v>
      </c>
      <c r="J24" s="509">
        <v>7.0000000000000007E-2</v>
      </c>
      <c r="K24" s="464">
        <v>0</v>
      </c>
      <c r="L24" s="464">
        <v>0.1</v>
      </c>
      <c r="M24" s="473">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653"/>
      <c r="C25" s="474">
        <v>2050</v>
      </c>
      <c r="D25" s="475">
        <v>15</v>
      </c>
      <c r="E25" s="510">
        <v>0.05</v>
      </c>
      <c r="F25" s="476">
        <v>0.2</v>
      </c>
      <c r="G25" s="476">
        <v>0.1</v>
      </c>
      <c r="H25" s="483">
        <v>0.33</v>
      </c>
      <c r="I25" s="477">
        <v>20</v>
      </c>
      <c r="J25" s="510">
        <v>7.0000000000000007E-2</v>
      </c>
      <c r="K25" s="476">
        <v>0</v>
      </c>
      <c r="L25" s="476">
        <v>0.1</v>
      </c>
      <c r="M25" s="478">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4"/>
      <c r="C26" s="384"/>
      <c r="D26" s="384"/>
      <c r="E26" s="384"/>
      <c r="F26" s="384"/>
      <c r="G26" s="384"/>
      <c r="H26" s="384"/>
      <c r="I26" s="384"/>
      <c r="J26" s="384"/>
      <c r="K26" s="384"/>
      <c r="L26" s="384"/>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4"/>
      <c r="C27" s="384"/>
      <c r="D27" s="384"/>
      <c r="E27" s="384"/>
      <c r="F27" s="384"/>
      <c r="G27" s="384"/>
      <c r="H27" s="384"/>
      <c r="I27" s="384"/>
      <c r="J27" s="384"/>
      <c r="K27" s="384"/>
      <c r="L27" s="384"/>
      <c r="M27" s="1"/>
      <c r="N27" s="1"/>
      <c r="O27" s="56"/>
      <c r="P27" s="56"/>
      <c r="Q27" s="563"/>
      <c r="R27" s="648" t="s">
        <v>260</v>
      </c>
      <c r="S27" s="648"/>
      <c r="T27" s="648"/>
      <c r="U27" s="648"/>
      <c r="V27" s="648"/>
      <c r="W27" s="648"/>
      <c r="X27" s="648"/>
      <c r="Y27" s="648"/>
      <c r="Z27" s="648"/>
      <c r="AA27" s="648"/>
      <c r="AB27" s="648"/>
      <c r="AC27" s="648"/>
      <c r="AD27" s="648"/>
      <c r="AE27" s="648"/>
      <c r="AF27" s="648"/>
      <c r="AG27" s="648"/>
      <c r="AH27" s="648"/>
      <c r="AI27" s="648"/>
      <c r="AJ27" s="649"/>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4" customFormat="1" ht="18.600000000000001" thickBot="1" x14ac:dyDescent="0.35">
      <c r="B28" s="650" t="s">
        <v>212</v>
      </c>
      <c r="C28" s="654" t="s">
        <v>253</v>
      </c>
      <c r="D28" s="656" t="s">
        <v>333</v>
      </c>
      <c r="E28" s="657"/>
      <c r="F28" s="657"/>
      <c r="G28" s="657"/>
      <c r="H28" s="657"/>
      <c r="I28" s="658"/>
      <c r="J28" s="656" t="s">
        <v>336</v>
      </c>
      <c r="K28" s="657"/>
      <c r="L28" s="657"/>
      <c r="M28" s="657"/>
      <c r="N28" s="657"/>
      <c r="O28" s="658"/>
      <c r="Q28" s="541"/>
      <c r="R28" s="659" t="s">
        <v>349</v>
      </c>
      <c r="S28" s="660"/>
      <c r="T28" s="660"/>
      <c r="U28" s="660"/>
      <c r="V28" s="660"/>
      <c r="W28" s="660"/>
      <c r="X28" s="660"/>
      <c r="Y28" s="660"/>
      <c r="Z28" s="660"/>
      <c r="AA28" s="660"/>
      <c r="AB28" s="660"/>
      <c r="AC28" s="660"/>
      <c r="AD28" s="660"/>
      <c r="AE28" s="660"/>
      <c r="AF28" s="660"/>
      <c r="AG28" s="660"/>
      <c r="AH28" s="660"/>
      <c r="AI28" s="660"/>
      <c r="AJ28" s="661"/>
    </row>
    <row r="29" spans="1:84" s="384" customFormat="1" ht="54.6" thickBot="1" x14ac:dyDescent="0.35">
      <c r="B29" s="651"/>
      <c r="C29" s="655"/>
      <c r="D29" s="495" t="s">
        <v>261</v>
      </c>
      <c r="E29" s="496" t="s">
        <v>332</v>
      </c>
      <c r="F29" s="496" t="s">
        <v>262</v>
      </c>
      <c r="G29" s="496" t="s">
        <v>263</v>
      </c>
      <c r="H29" s="497" t="s">
        <v>264</v>
      </c>
      <c r="I29" s="498" t="s">
        <v>337</v>
      </c>
      <c r="J29" s="479" t="s">
        <v>334</v>
      </c>
      <c r="K29" s="480" t="s">
        <v>335</v>
      </c>
      <c r="L29" s="480" t="s">
        <v>262</v>
      </c>
      <c r="M29" s="480" t="s">
        <v>263</v>
      </c>
      <c r="N29" s="490" t="s">
        <v>264</v>
      </c>
      <c r="O29" s="498" t="s">
        <v>337</v>
      </c>
      <c r="Q29" s="542" t="s">
        <v>348</v>
      </c>
      <c r="R29" s="551">
        <v>2014</v>
      </c>
      <c r="S29" s="552">
        <v>2016</v>
      </c>
      <c r="T29" s="552">
        <v>2018</v>
      </c>
      <c r="U29" s="552">
        <v>2020</v>
      </c>
      <c r="V29" s="552">
        <v>2022</v>
      </c>
      <c r="W29" s="552">
        <v>2024</v>
      </c>
      <c r="X29" s="552">
        <v>2026</v>
      </c>
      <c r="Y29" s="552">
        <v>2028</v>
      </c>
      <c r="Z29" s="552">
        <v>2030</v>
      </c>
      <c r="AA29" s="552">
        <v>2032</v>
      </c>
      <c r="AB29" s="552">
        <v>2034</v>
      </c>
      <c r="AC29" s="552">
        <v>2036</v>
      </c>
      <c r="AD29" s="552">
        <v>2038</v>
      </c>
      <c r="AE29" s="552">
        <v>2040</v>
      </c>
      <c r="AF29" s="552">
        <v>2042</v>
      </c>
      <c r="AG29" s="552">
        <v>2044</v>
      </c>
      <c r="AH29" s="552">
        <v>2046</v>
      </c>
      <c r="AI29" s="552">
        <v>2048</v>
      </c>
      <c r="AJ29" s="553">
        <v>2050</v>
      </c>
    </row>
    <row r="30" spans="1:84" s="384" customFormat="1" ht="22.05" customHeight="1" x14ac:dyDescent="0.3">
      <c r="B30" s="652"/>
      <c r="C30" s="467">
        <v>2014</v>
      </c>
      <c r="D30" s="484">
        <v>20</v>
      </c>
      <c r="E30" s="505">
        <v>5.2499999999999998E-2</v>
      </c>
      <c r="F30" s="485">
        <v>0.2</v>
      </c>
      <c r="G30" s="485">
        <v>0.12</v>
      </c>
      <c r="H30" s="491">
        <v>0.35</v>
      </c>
      <c r="I30" s="499">
        <v>25</v>
      </c>
      <c r="J30" s="468">
        <v>20</v>
      </c>
      <c r="K30" s="508">
        <v>7.0000000000000007E-2</v>
      </c>
      <c r="L30" s="469">
        <v>0</v>
      </c>
      <c r="M30" s="469">
        <v>0.1</v>
      </c>
      <c r="N30" s="491">
        <v>0.35</v>
      </c>
      <c r="O30" s="501">
        <v>25</v>
      </c>
      <c r="Q30" s="504">
        <v>1</v>
      </c>
      <c r="R30" s="548">
        <v>0.6</v>
      </c>
      <c r="S30" s="548">
        <v>0.6</v>
      </c>
      <c r="T30" s="548">
        <v>0.6</v>
      </c>
      <c r="U30" s="548">
        <v>0.56000000000000005</v>
      </c>
      <c r="V30" s="548">
        <v>0.32</v>
      </c>
      <c r="W30" s="548">
        <v>0.2</v>
      </c>
      <c r="X30" s="548">
        <v>0.2</v>
      </c>
      <c r="Y30" s="548">
        <v>0.2</v>
      </c>
      <c r="Z30" s="548">
        <v>0.2</v>
      </c>
      <c r="AA30" s="548">
        <v>0.2</v>
      </c>
      <c r="AB30" s="548">
        <v>0.2</v>
      </c>
      <c r="AC30" s="548">
        <v>0.2</v>
      </c>
      <c r="AD30" s="548">
        <v>0.2</v>
      </c>
      <c r="AE30" s="548">
        <v>0.2</v>
      </c>
      <c r="AF30" s="548">
        <v>0.2</v>
      </c>
      <c r="AG30" s="548">
        <v>0.2</v>
      </c>
      <c r="AH30" s="548">
        <v>0.2</v>
      </c>
      <c r="AI30" s="548">
        <v>0.2</v>
      </c>
      <c r="AJ30" s="549">
        <v>0.2</v>
      </c>
    </row>
    <row r="31" spans="1:84" s="384" customFormat="1" ht="17.25" customHeight="1" x14ac:dyDescent="0.3">
      <c r="B31" s="652"/>
      <c r="C31" s="472">
        <v>2016</v>
      </c>
      <c r="D31" s="486">
        <v>20</v>
      </c>
      <c r="E31" s="506">
        <v>5.2499999999999998E-2</v>
      </c>
      <c r="F31" s="487">
        <v>0.2</v>
      </c>
      <c r="G31" s="487">
        <v>0.12</v>
      </c>
      <c r="H31" s="492">
        <v>0.35</v>
      </c>
      <c r="I31" s="494">
        <v>25</v>
      </c>
      <c r="J31" s="463">
        <v>20</v>
      </c>
      <c r="K31" s="509">
        <v>7.0000000000000007E-2</v>
      </c>
      <c r="L31" s="464">
        <v>0</v>
      </c>
      <c r="M31" s="464">
        <v>0.1</v>
      </c>
      <c r="N31" s="492">
        <v>0.35</v>
      </c>
      <c r="O31" s="502">
        <v>25</v>
      </c>
      <c r="Q31" s="504">
        <v>2</v>
      </c>
      <c r="R31" s="548">
        <v>0.16</v>
      </c>
      <c r="S31" s="548">
        <v>0.16</v>
      </c>
      <c r="T31" s="548">
        <v>0.16</v>
      </c>
      <c r="U31" s="548">
        <v>0.17599999999999999</v>
      </c>
      <c r="V31" s="548">
        <v>0.27200000000000002</v>
      </c>
      <c r="W31" s="548">
        <v>0.32</v>
      </c>
      <c r="X31" s="548">
        <v>0.32</v>
      </c>
      <c r="Y31" s="548">
        <v>0.32</v>
      </c>
      <c r="Z31" s="548">
        <v>0.32</v>
      </c>
      <c r="AA31" s="548">
        <v>0.32</v>
      </c>
      <c r="AB31" s="548">
        <v>0.32</v>
      </c>
      <c r="AC31" s="548">
        <v>0.32</v>
      </c>
      <c r="AD31" s="548">
        <v>0.32</v>
      </c>
      <c r="AE31" s="548">
        <v>0.32</v>
      </c>
      <c r="AF31" s="548">
        <v>0.32</v>
      </c>
      <c r="AG31" s="548">
        <v>0.32</v>
      </c>
      <c r="AH31" s="548">
        <v>0.32</v>
      </c>
      <c r="AI31" s="548">
        <v>0.32</v>
      </c>
      <c r="AJ31" s="549">
        <v>0.32</v>
      </c>
    </row>
    <row r="32" spans="1:84" s="384" customFormat="1" ht="15.6" x14ac:dyDescent="0.3">
      <c r="B32" s="652"/>
      <c r="C32" s="472">
        <v>2018</v>
      </c>
      <c r="D32" s="486">
        <v>20</v>
      </c>
      <c r="E32" s="506">
        <v>5.2499999999999998E-2</v>
      </c>
      <c r="F32" s="487">
        <v>0.2</v>
      </c>
      <c r="G32" s="487">
        <v>0.12</v>
      </c>
      <c r="H32" s="492">
        <v>0.35</v>
      </c>
      <c r="I32" s="494">
        <v>25</v>
      </c>
      <c r="J32" s="463">
        <v>20</v>
      </c>
      <c r="K32" s="509">
        <v>7.0000000000000007E-2</v>
      </c>
      <c r="L32" s="464">
        <v>0</v>
      </c>
      <c r="M32" s="464">
        <v>0.1</v>
      </c>
      <c r="N32" s="492">
        <v>0.35</v>
      </c>
      <c r="O32" s="502">
        <v>25</v>
      </c>
      <c r="Q32" s="504">
        <v>3</v>
      </c>
      <c r="R32" s="548">
        <v>9.6000000000000002E-2</v>
      </c>
      <c r="S32" s="548">
        <v>9.6000000000000002E-2</v>
      </c>
      <c r="T32" s="548">
        <v>9.6000000000000002E-2</v>
      </c>
      <c r="U32" s="548">
        <v>0.1056</v>
      </c>
      <c r="V32" s="548">
        <v>0.16320000000000001</v>
      </c>
      <c r="W32" s="548">
        <v>0.192</v>
      </c>
      <c r="X32" s="548">
        <v>0.192</v>
      </c>
      <c r="Y32" s="548">
        <v>0.192</v>
      </c>
      <c r="Z32" s="548">
        <v>0.192</v>
      </c>
      <c r="AA32" s="548">
        <v>0.192</v>
      </c>
      <c r="AB32" s="548">
        <v>0.192</v>
      </c>
      <c r="AC32" s="548">
        <v>0.192</v>
      </c>
      <c r="AD32" s="548">
        <v>0.192</v>
      </c>
      <c r="AE32" s="548">
        <v>0.192</v>
      </c>
      <c r="AF32" s="548">
        <v>0.192</v>
      </c>
      <c r="AG32" s="548">
        <v>0.192</v>
      </c>
      <c r="AH32" s="548">
        <v>0.192</v>
      </c>
      <c r="AI32" s="548">
        <v>0.192</v>
      </c>
      <c r="AJ32" s="549">
        <v>0.192</v>
      </c>
    </row>
    <row r="33" spans="2:36" s="384" customFormat="1" ht="15.6" x14ac:dyDescent="0.3">
      <c r="B33" s="652"/>
      <c r="C33" s="472">
        <v>2020</v>
      </c>
      <c r="D33" s="486">
        <v>20</v>
      </c>
      <c r="E33" s="506">
        <v>5.2499999999999998E-2</v>
      </c>
      <c r="F33" s="487">
        <v>0.2</v>
      </c>
      <c r="G33" s="487">
        <v>0.12</v>
      </c>
      <c r="H33" s="492">
        <v>0.35</v>
      </c>
      <c r="I33" s="494">
        <v>25</v>
      </c>
      <c r="J33" s="463">
        <v>20</v>
      </c>
      <c r="K33" s="509">
        <v>7.0000000000000007E-2</v>
      </c>
      <c r="L33" s="464">
        <v>0</v>
      </c>
      <c r="M33" s="464">
        <v>0.1</v>
      </c>
      <c r="N33" s="492">
        <v>0.35</v>
      </c>
      <c r="O33" s="502">
        <v>25</v>
      </c>
      <c r="Q33" s="504">
        <v>4</v>
      </c>
      <c r="R33" s="548">
        <v>5.7599999999999998E-2</v>
      </c>
      <c r="S33" s="548">
        <v>5.7599999999999998E-2</v>
      </c>
      <c r="T33" s="548">
        <v>5.7599999999999998E-2</v>
      </c>
      <c r="U33" s="548">
        <v>6.336E-2</v>
      </c>
      <c r="V33" s="548">
        <v>9.7919999999999993E-2</v>
      </c>
      <c r="W33" s="548">
        <v>0.1152</v>
      </c>
      <c r="X33" s="548">
        <v>0.1152</v>
      </c>
      <c r="Y33" s="548">
        <v>0.1152</v>
      </c>
      <c r="Z33" s="548">
        <v>0.1152</v>
      </c>
      <c r="AA33" s="548">
        <v>0.1152</v>
      </c>
      <c r="AB33" s="548">
        <v>0.1152</v>
      </c>
      <c r="AC33" s="548">
        <v>0.1152</v>
      </c>
      <c r="AD33" s="548">
        <v>0.1152</v>
      </c>
      <c r="AE33" s="548">
        <v>0.1152</v>
      </c>
      <c r="AF33" s="548">
        <v>0.1152</v>
      </c>
      <c r="AG33" s="548">
        <v>0.1152</v>
      </c>
      <c r="AH33" s="548">
        <v>0.1152</v>
      </c>
      <c r="AI33" s="548">
        <v>0.1152</v>
      </c>
      <c r="AJ33" s="549">
        <v>0.1152</v>
      </c>
    </row>
    <row r="34" spans="2:36" s="384" customFormat="1" ht="15.6" x14ac:dyDescent="0.3">
      <c r="B34" s="652"/>
      <c r="C34" s="472">
        <v>2022</v>
      </c>
      <c r="D34" s="486">
        <v>20</v>
      </c>
      <c r="E34" s="506">
        <v>5.2499999999999998E-2</v>
      </c>
      <c r="F34" s="487">
        <v>0.2</v>
      </c>
      <c r="G34" s="487">
        <v>0.12</v>
      </c>
      <c r="H34" s="492">
        <v>0.35</v>
      </c>
      <c r="I34" s="494">
        <v>25</v>
      </c>
      <c r="J34" s="463">
        <v>20</v>
      </c>
      <c r="K34" s="509">
        <v>7.0000000000000007E-2</v>
      </c>
      <c r="L34" s="464">
        <v>0</v>
      </c>
      <c r="M34" s="464">
        <v>0.1</v>
      </c>
      <c r="N34" s="492">
        <v>0.35</v>
      </c>
      <c r="O34" s="502">
        <v>25</v>
      </c>
      <c r="Q34" s="504">
        <v>5</v>
      </c>
      <c r="R34" s="548">
        <v>5.7599999999999998E-2</v>
      </c>
      <c r="S34" s="548">
        <v>5.7599999999999998E-2</v>
      </c>
      <c r="T34" s="548">
        <v>5.7599999999999998E-2</v>
      </c>
      <c r="U34" s="548">
        <v>6.336E-2</v>
      </c>
      <c r="V34" s="548">
        <v>9.7919999999999993E-2</v>
      </c>
      <c r="W34" s="548">
        <v>0.1152</v>
      </c>
      <c r="X34" s="548">
        <v>0.1152</v>
      </c>
      <c r="Y34" s="548">
        <v>0.1152</v>
      </c>
      <c r="Z34" s="548">
        <v>0.1152</v>
      </c>
      <c r="AA34" s="548">
        <v>0.1152</v>
      </c>
      <c r="AB34" s="548">
        <v>0.1152</v>
      </c>
      <c r="AC34" s="548">
        <v>0.1152</v>
      </c>
      <c r="AD34" s="548">
        <v>0.1152</v>
      </c>
      <c r="AE34" s="548">
        <v>0.1152</v>
      </c>
      <c r="AF34" s="548">
        <v>0.1152</v>
      </c>
      <c r="AG34" s="548">
        <v>0.1152</v>
      </c>
      <c r="AH34" s="548">
        <v>0.1152</v>
      </c>
      <c r="AI34" s="548">
        <v>0.1152</v>
      </c>
      <c r="AJ34" s="549">
        <v>0.1152</v>
      </c>
    </row>
    <row r="35" spans="2:36" s="384" customFormat="1" ht="15.6" x14ac:dyDescent="0.3">
      <c r="B35" s="652"/>
      <c r="C35" s="472">
        <v>2024</v>
      </c>
      <c r="D35" s="486">
        <v>20</v>
      </c>
      <c r="E35" s="506">
        <v>5.2499999999999998E-2</v>
      </c>
      <c r="F35" s="487">
        <v>0.2</v>
      </c>
      <c r="G35" s="487">
        <v>0.12</v>
      </c>
      <c r="H35" s="492">
        <v>0.35</v>
      </c>
      <c r="I35" s="494">
        <v>25</v>
      </c>
      <c r="J35" s="463">
        <v>20</v>
      </c>
      <c r="K35" s="509">
        <v>7.0000000000000007E-2</v>
      </c>
      <c r="L35" s="464">
        <v>0</v>
      </c>
      <c r="M35" s="464">
        <v>0.1</v>
      </c>
      <c r="N35" s="492">
        <v>0.35</v>
      </c>
      <c r="O35" s="502">
        <v>25</v>
      </c>
      <c r="Q35" s="504">
        <v>6</v>
      </c>
      <c r="R35" s="548">
        <v>2.8799999999999999E-2</v>
      </c>
      <c r="S35" s="548">
        <v>2.8799999999999999E-2</v>
      </c>
      <c r="T35" s="548">
        <v>2.8799999999999999E-2</v>
      </c>
      <c r="U35" s="548">
        <v>3.168E-2</v>
      </c>
      <c r="V35" s="548">
        <v>4.8959999999999997E-2</v>
      </c>
      <c r="W35" s="548">
        <v>5.7599999999999998E-2</v>
      </c>
      <c r="X35" s="548">
        <v>5.7599999999999998E-2</v>
      </c>
      <c r="Y35" s="548">
        <v>5.7599999999999998E-2</v>
      </c>
      <c r="Z35" s="548">
        <v>5.7599999999999998E-2</v>
      </c>
      <c r="AA35" s="548">
        <v>5.7599999999999998E-2</v>
      </c>
      <c r="AB35" s="548">
        <v>5.7599999999999998E-2</v>
      </c>
      <c r="AC35" s="548">
        <v>5.7599999999999998E-2</v>
      </c>
      <c r="AD35" s="548">
        <v>5.7599999999999998E-2</v>
      </c>
      <c r="AE35" s="548">
        <v>5.7599999999999998E-2</v>
      </c>
      <c r="AF35" s="548">
        <v>5.7599999999999998E-2</v>
      </c>
      <c r="AG35" s="548">
        <v>5.7599999999999998E-2</v>
      </c>
      <c r="AH35" s="548">
        <v>5.7599999999999998E-2</v>
      </c>
      <c r="AI35" s="548">
        <v>5.7599999999999998E-2</v>
      </c>
      <c r="AJ35" s="549">
        <v>5.7599999999999998E-2</v>
      </c>
    </row>
    <row r="36" spans="2:36" s="384" customFormat="1" ht="15.6" x14ac:dyDescent="0.3">
      <c r="B36" s="652"/>
      <c r="C36" s="472">
        <v>2026</v>
      </c>
      <c r="D36" s="486">
        <v>20</v>
      </c>
      <c r="E36" s="506">
        <v>5.2499999999999998E-2</v>
      </c>
      <c r="F36" s="487">
        <v>0.2</v>
      </c>
      <c r="G36" s="487">
        <v>0.12</v>
      </c>
      <c r="H36" s="492">
        <v>0.35</v>
      </c>
      <c r="I36" s="494">
        <v>25</v>
      </c>
      <c r="J36" s="463">
        <v>20</v>
      </c>
      <c r="K36" s="509">
        <v>7.0000000000000007E-2</v>
      </c>
      <c r="L36" s="464">
        <v>0</v>
      </c>
      <c r="M36" s="464">
        <v>0.1</v>
      </c>
      <c r="N36" s="492">
        <v>0.35</v>
      </c>
      <c r="O36" s="502">
        <v>25</v>
      </c>
      <c r="Q36" s="504">
        <v>7</v>
      </c>
      <c r="R36" s="544">
        <v>0</v>
      </c>
      <c r="S36" s="544">
        <v>0</v>
      </c>
      <c r="T36" s="544">
        <v>0</v>
      </c>
      <c r="U36" s="544">
        <v>0</v>
      </c>
      <c r="V36" s="544">
        <v>0</v>
      </c>
      <c r="W36" s="544">
        <v>0</v>
      </c>
      <c r="X36" s="544">
        <v>0</v>
      </c>
      <c r="Y36" s="544">
        <v>0</v>
      </c>
      <c r="Z36" s="544">
        <v>0</v>
      </c>
      <c r="AA36" s="544">
        <v>0</v>
      </c>
      <c r="AB36" s="544">
        <v>0</v>
      </c>
      <c r="AC36" s="544">
        <v>0</v>
      </c>
      <c r="AD36" s="544">
        <v>0</v>
      </c>
      <c r="AE36" s="544">
        <v>0</v>
      </c>
      <c r="AF36" s="544">
        <v>0</v>
      </c>
      <c r="AG36" s="544">
        <v>0</v>
      </c>
      <c r="AH36" s="544">
        <v>0</v>
      </c>
      <c r="AI36" s="544">
        <v>0</v>
      </c>
      <c r="AJ36" s="545">
        <v>0</v>
      </c>
    </row>
    <row r="37" spans="2:36" s="384" customFormat="1" ht="15.6" x14ac:dyDescent="0.3">
      <c r="B37" s="652"/>
      <c r="C37" s="472">
        <v>2028</v>
      </c>
      <c r="D37" s="486">
        <v>20</v>
      </c>
      <c r="E37" s="506">
        <v>5.2499999999999998E-2</v>
      </c>
      <c r="F37" s="487">
        <v>0.2</v>
      </c>
      <c r="G37" s="487">
        <v>0.12</v>
      </c>
      <c r="H37" s="492">
        <v>0.35</v>
      </c>
      <c r="I37" s="494">
        <v>25</v>
      </c>
      <c r="J37" s="463">
        <v>20</v>
      </c>
      <c r="K37" s="509">
        <v>7.0000000000000007E-2</v>
      </c>
      <c r="L37" s="464">
        <v>0</v>
      </c>
      <c r="M37" s="464">
        <v>0.1</v>
      </c>
      <c r="N37" s="492">
        <v>0.35</v>
      </c>
      <c r="O37" s="502">
        <v>25</v>
      </c>
      <c r="Q37" s="504">
        <v>8</v>
      </c>
      <c r="R37" s="544">
        <v>0</v>
      </c>
      <c r="S37" s="544">
        <v>0</v>
      </c>
      <c r="T37" s="544">
        <v>0</v>
      </c>
      <c r="U37" s="544">
        <v>0</v>
      </c>
      <c r="V37" s="544">
        <v>0</v>
      </c>
      <c r="W37" s="544">
        <v>0</v>
      </c>
      <c r="X37" s="544">
        <v>0</v>
      </c>
      <c r="Y37" s="544">
        <v>0</v>
      </c>
      <c r="Z37" s="544">
        <v>0</v>
      </c>
      <c r="AA37" s="544">
        <v>0</v>
      </c>
      <c r="AB37" s="544">
        <v>0</v>
      </c>
      <c r="AC37" s="544">
        <v>0</v>
      </c>
      <c r="AD37" s="544">
        <v>0</v>
      </c>
      <c r="AE37" s="544">
        <v>0</v>
      </c>
      <c r="AF37" s="544">
        <v>0</v>
      </c>
      <c r="AG37" s="544">
        <v>0</v>
      </c>
      <c r="AH37" s="544">
        <v>0</v>
      </c>
      <c r="AI37" s="544">
        <v>0</v>
      </c>
      <c r="AJ37" s="545">
        <v>0</v>
      </c>
    </row>
    <row r="38" spans="2:36" s="384" customFormat="1" ht="15.6" x14ac:dyDescent="0.3">
      <c r="B38" s="652"/>
      <c r="C38" s="472">
        <v>2030</v>
      </c>
      <c r="D38" s="486">
        <v>20</v>
      </c>
      <c r="E38" s="506">
        <v>5.2499999999999998E-2</v>
      </c>
      <c r="F38" s="487">
        <v>0.2</v>
      </c>
      <c r="G38" s="487">
        <v>0.12</v>
      </c>
      <c r="H38" s="492">
        <v>0.35</v>
      </c>
      <c r="I38" s="494">
        <v>25</v>
      </c>
      <c r="J38" s="463">
        <v>20</v>
      </c>
      <c r="K38" s="509">
        <v>7.0000000000000007E-2</v>
      </c>
      <c r="L38" s="464">
        <v>0</v>
      </c>
      <c r="M38" s="464">
        <v>0.1</v>
      </c>
      <c r="N38" s="492">
        <v>0.35</v>
      </c>
      <c r="O38" s="502">
        <v>25</v>
      </c>
      <c r="Q38" s="504">
        <v>9</v>
      </c>
      <c r="R38" s="544">
        <v>0</v>
      </c>
      <c r="S38" s="544">
        <v>0</v>
      </c>
      <c r="T38" s="544">
        <v>0</v>
      </c>
      <c r="U38" s="544">
        <v>0</v>
      </c>
      <c r="V38" s="544">
        <v>0</v>
      </c>
      <c r="W38" s="544">
        <v>0</v>
      </c>
      <c r="X38" s="544">
        <v>0</v>
      </c>
      <c r="Y38" s="544">
        <v>0</v>
      </c>
      <c r="Z38" s="544">
        <v>0</v>
      </c>
      <c r="AA38" s="544">
        <v>0</v>
      </c>
      <c r="AB38" s="544">
        <v>0</v>
      </c>
      <c r="AC38" s="544">
        <v>0</v>
      </c>
      <c r="AD38" s="544">
        <v>0</v>
      </c>
      <c r="AE38" s="544">
        <v>0</v>
      </c>
      <c r="AF38" s="544">
        <v>0</v>
      </c>
      <c r="AG38" s="544">
        <v>0</v>
      </c>
      <c r="AH38" s="544">
        <v>0</v>
      </c>
      <c r="AI38" s="544">
        <v>0</v>
      </c>
      <c r="AJ38" s="545">
        <v>0</v>
      </c>
    </row>
    <row r="39" spans="2:36" s="384" customFormat="1" ht="15.6" x14ac:dyDescent="0.3">
      <c r="B39" s="652"/>
      <c r="C39" s="472">
        <v>2032</v>
      </c>
      <c r="D39" s="486">
        <v>20</v>
      </c>
      <c r="E39" s="506">
        <v>5.2499999999999998E-2</v>
      </c>
      <c r="F39" s="487">
        <v>0.2</v>
      </c>
      <c r="G39" s="487">
        <v>0.12</v>
      </c>
      <c r="H39" s="492">
        <v>0.35</v>
      </c>
      <c r="I39" s="494">
        <v>25</v>
      </c>
      <c r="J39" s="463">
        <v>20</v>
      </c>
      <c r="K39" s="509">
        <v>7.0000000000000007E-2</v>
      </c>
      <c r="L39" s="464">
        <v>0</v>
      </c>
      <c r="M39" s="464">
        <v>0.1</v>
      </c>
      <c r="N39" s="492">
        <v>0.35</v>
      </c>
      <c r="O39" s="502">
        <v>25</v>
      </c>
      <c r="Q39" s="504">
        <v>10</v>
      </c>
      <c r="R39" s="544">
        <v>0</v>
      </c>
      <c r="S39" s="544">
        <v>0</v>
      </c>
      <c r="T39" s="544">
        <v>0</v>
      </c>
      <c r="U39" s="544">
        <v>0</v>
      </c>
      <c r="V39" s="544">
        <v>0</v>
      </c>
      <c r="W39" s="544">
        <v>0</v>
      </c>
      <c r="X39" s="544">
        <v>0</v>
      </c>
      <c r="Y39" s="544">
        <v>0</v>
      </c>
      <c r="Z39" s="544">
        <v>0</v>
      </c>
      <c r="AA39" s="544">
        <v>0</v>
      </c>
      <c r="AB39" s="544">
        <v>0</v>
      </c>
      <c r="AC39" s="544">
        <v>0</v>
      </c>
      <c r="AD39" s="544">
        <v>0</v>
      </c>
      <c r="AE39" s="544">
        <v>0</v>
      </c>
      <c r="AF39" s="544">
        <v>0</v>
      </c>
      <c r="AG39" s="544">
        <v>0</v>
      </c>
      <c r="AH39" s="544">
        <v>0</v>
      </c>
      <c r="AI39" s="544">
        <v>0</v>
      </c>
      <c r="AJ39" s="545">
        <v>0</v>
      </c>
    </row>
    <row r="40" spans="2:36" s="384" customFormat="1" ht="15.6" x14ac:dyDescent="0.3">
      <c r="B40" s="652"/>
      <c r="C40" s="472">
        <v>2034</v>
      </c>
      <c r="D40" s="486">
        <v>20</v>
      </c>
      <c r="E40" s="506">
        <v>5.2499999999999998E-2</v>
      </c>
      <c r="F40" s="487">
        <v>0.2</v>
      </c>
      <c r="G40" s="487">
        <v>0.12</v>
      </c>
      <c r="H40" s="492">
        <v>0.35</v>
      </c>
      <c r="I40" s="494">
        <v>25</v>
      </c>
      <c r="J40" s="463">
        <v>20</v>
      </c>
      <c r="K40" s="509">
        <v>7.0000000000000007E-2</v>
      </c>
      <c r="L40" s="464">
        <v>0</v>
      </c>
      <c r="M40" s="464">
        <v>0.1</v>
      </c>
      <c r="N40" s="492">
        <v>0.35</v>
      </c>
      <c r="O40" s="502">
        <v>25</v>
      </c>
      <c r="Q40" s="504">
        <v>11</v>
      </c>
      <c r="R40" s="544">
        <v>0</v>
      </c>
      <c r="S40" s="544">
        <v>0</v>
      </c>
      <c r="T40" s="544">
        <v>0</v>
      </c>
      <c r="U40" s="544">
        <v>0</v>
      </c>
      <c r="V40" s="544">
        <v>0</v>
      </c>
      <c r="W40" s="544">
        <v>0</v>
      </c>
      <c r="X40" s="544">
        <v>0</v>
      </c>
      <c r="Y40" s="544">
        <v>0</v>
      </c>
      <c r="Z40" s="544">
        <v>0</v>
      </c>
      <c r="AA40" s="544">
        <v>0</v>
      </c>
      <c r="AB40" s="544">
        <v>0</v>
      </c>
      <c r="AC40" s="544">
        <v>0</v>
      </c>
      <c r="AD40" s="544">
        <v>0</v>
      </c>
      <c r="AE40" s="544">
        <v>0</v>
      </c>
      <c r="AF40" s="544">
        <v>0</v>
      </c>
      <c r="AG40" s="544">
        <v>0</v>
      </c>
      <c r="AH40" s="544">
        <v>0</v>
      </c>
      <c r="AI40" s="544">
        <v>0</v>
      </c>
      <c r="AJ40" s="545">
        <v>0</v>
      </c>
    </row>
    <row r="41" spans="2:36" s="384" customFormat="1" ht="15.6" x14ac:dyDescent="0.3">
      <c r="B41" s="652"/>
      <c r="C41" s="472">
        <v>2036</v>
      </c>
      <c r="D41" s="486">
        <v>20</v>
      </c>
      <c r="E41" s="506">
        <v>5.2499999999999998E-2</v>
      </c>
      <c r="F41" s="487">
        <v>0.2</v>
      </c>
      <c r="G41" s="487">
        <v>0.12</v>
      </c>
      <c r="H41" s="492">
        <v>0.35</v>
      </c>
      <c r="I41" s="494">
        <v>25</v>
      </c>
      <c r="J41" s="463">
        <v>20</v>
      </c>
      <c r="K41" s="509">
        <v>7.0000000000000007E-2</v>
      </c>
      <c r="L41" s="464">
        <v>0</v>
      </c>
      <c r="M41" s="464">
        <v>0.1</v>
      </c>
      <c r="N41" s="492">
        <v>0.35</v>
      </c>
      <c r="O41" s="502">
        <v>25</v>
      </c>
      <c r="Q41" s="504">
        <v>12</v>
      </c>
      <c r="R41" s="544">
        <v>0</v>
      </c>
      <c r="S41" s="544">
        <v>0</v>
      </c>
      <c r="T41" s="544">
        <v>0</v>
      </c>
      <c r="U41" s="544">
        <v>0</v>
      </c>
      <c r="V41" s="544">
        <v>0</v>
      </c>
      <c r="W41" s="544">
        <v>0</v>
      </c>
      <c r="X41" s="544">
        <v>0</v>
      </c>
      <c r="Y41" s="544">
        <v>0</v>
      </c>
      <c r="Z41" s="544">
        <v>0</v>
      </c>
      <c r="AA41" s="544">
        <v>0</v>
      </c>
      <c r="AB41" s="544">
        <v>0</v>
      </c>
      <c r="AC41" s="544">
        <v>0</v>
      </c>
      <c r="AD41" s="544">
        <v>0</v>
      </c>
      <c r="AE41" s="544">
        <v>0</v>
      </c>
      <c r="AF41" s="544">
        <v>0</v>
      </c>
      <c r="AG41" s="544">
        <v>0</v>
      </c>
      <c r="AH41" s="544">
        <v>0</v>
      </c>
      <c r="AI41" s="544">
        <v>0</v>
      </c>
      <c r="AJ41" s="545">
        <v>0</v>
      </c>
    </row>
    <row r="42" spans="2:36" s="384" customFormat="1" ht="15.6" x14ac:dyDescent="0.3">
      <c r="B42" s="652"/>
      <c r="C42" s="472">
        <v>2038</v>
      </c>
      <c r="D42" s="486">
        <v>20</v>
      </c>
      <c r="E42" s="506">
        <v>5.2499999999999998E-2</v>
      </c>
      <c r="F42" s="487">
        <v>0.2</v>
      </c>
      <c r="G42" s="487">
        <v>0.12</v>
      </c>
      <c r="H42" s="492">
        <v>0.35</v>
      </c>
      <c r="I42" s="494">
        <v>25</v>
      </c>
      <c r="J42" s="463">
        <v>20</v>
      </c>
      <c r="K42" s="509">
        <v>7.0000000000000007E-2</v>
      </c>
      <c r="L42" s="464">
        <v>0</v>
      </c>
      <c r="M42" s="464">
        <v>0.1</v>
      </c>
      <c r="N42" s="492">
        <v>0.35</v>
      </c>
      <c r="O42" s="502">
        <v>25</v>
      </c>
      <c r="Q42" s="504">
        <v>13</v>
      </c>
      <c r="R42" s="544">
        <v>0</v>
      </c>
      <c r="S42" s="544">
        <v>0</v>
      </c>
      <c r="T42" s="544">
        <v>0</v>
      </c>
      <c r="U42" s="544">
        <v>0</v>
      </c>
      <c r="V42" s="544">
        <v>0</v>
      </c>
      <c r="W42" s="544">
        <v>0</v>
      </c>
      <c r="X42" s="544">
        <v>0</v>
      </c>
      <c r="Y42" s="544">
        <v>0</v>
      </c>
      <c r="Z42" s="544">
        <v>0</v>
      </c>
      <c r="AA42" s="544">
        <v>0</v>
      </c>
      <c r="AB42" s="544">
        <v>0</v>
      </c>
      <c r="AC42" s="544">
        <v>0</v>
      </c>
      <c r="AD42" s="544">
        <v>0</v>
      </c>
      <c r="AE42" s="544">
        <v>0</v>
      </c>
      <c r="AF42" s="544">
        <v>0</v>
      </c>
      <c r="AG42" s="544">
        <v>0</v>
      </c>
      <c r="AH42" s="544">
        <v>0</v>
      </c>
      <c r="AI42" s="544">
        <v>0</v>
      </c>
      <c r="AJ42" s="545">
        <v>0</v>
      </c>
    </row>
    <row r="43" spans="2:36" s="384" customFormat="1" ht="15.6" x14ac:dyDescent="0.3">
      <c r="B43" s="652"/>
      <c r="C43" s="472">
        <v>2040</v>
      </c>
      <c r="D43" s="486">
        <v>20</v>
      </c>
      <c r="E43" s="506">
        <v>5.2499999999999998E-2</v>
      </c>
      <c r="F43" s="487">
        <v>0.2</v>
      </c>
      <c r="G43" s="487">
        <v>0.12</v>
      </c>
      <c r="H43" s="492">
        <v>0.35</v>
      </c>
      <c r="I43" s="494">
        <v>25</v>
      </c>
      <c r="J43" s="463">
        <v>20</v>
      </c>
      <c r="K43" s="509">
        <v>7.0000000000000007E-2</v>
      </c>
      <c r="L43" s="464">
        <v>0</v>
      </c>
      <c r="M43" s="464">
        <v>0.1</v>
      </c>
      <c r="N43" s="492">
        <v>0.35</v>
      </c>
      <c r="O43" s="502">
        <v>25</v>
      </c>
      <c r="Q43" s="504">
        <v>14</v>
      </c>
      <c r="R43" s="544">
        <v>0</v>
      </c>
      <c r="S43" s="544">
        <v>0</v>
      </c>
      <c r="T43" s="544">
        <v>0</v>
      </c>
      <c r="U43" s="544">
        <v>0</v>
      </c>
      <c r="V43" s="544">
        <v>0</v>
      </c>
      <c r="W43" s="544">
        <v>0</v>
      </c>
      <c r="X43" s="544">
        <v>0</v>
      </c>
      <c r="Y43" s="544">
        <v>0</v>
      </c>
      <c r="Z43" s="544">
        <v>0</v>
      </c>
      <c r="AA43" s="544">
        <v>0</v>
      </c>
      <c r="AB43" s="544">
        <v>0</v>
      </c>
      <c r="AC43" s="544">
        <v>0</v>
      </c>
      <c r="AD43" s="544">
        <v>0</v>
      </c>
      <c r="AE43" s="544">
        <v>0</v>
      </c>
      <c r="AF43" s="544">
        <v>0</v>
      </c>
      <c r="AG43" s="544">
        <v>0</v>
      </c>
      <c r="AH43" s="544">
        <v>0</v>
      </c>
      <c r="AI43" s="544">
        <v>0</v>
      </c>
      <c r="AJ43" s="545">
        <v>0</v>
      </c>
    </row>
    <row r="44" spans="2:36" s="384" customFormat="1" ht="15.6" x14ac:dyDescent="0.3">
      <c r="B44" s="652"/>
      <c r="C44" s="472">
        <v>2042</v>
      </c>
      <c r="D44" s="486">
        <v>20</v>
      </c>
      <c r="E44" s="506">
        <v>5.2499999999999998E-2</v>
      </c>
      <c r="F44" s="487">
        <v>0.2</v>
      </c>
      <c r="G44" s="487">
        <v>0.12</v>
      </c>
      <c r="H44" s="492">
        <v>0.35</v>
      </c>
      <c r="I44" s="494">
        <v>25</v>
      </c>
      <c r="J44" s="463">
        <v>20</v>
      </c>
      <c r="K44" s="509">
        <v>7.0000000000000007E-2</v>
      </c>
      <c r="L44" s="464">
        <v>0</v>
      </c>
      <c r="M44" s="464">
        <v>0.1</v>
      </c>
      <c r="N44" s="492">
        <v>0.35</v>
      </c>
      <c r="O44" s="502">
        <v>25</v>
      </c>
      <c r="Q44" s="504">
        <v>15</v>
      </c>
      <c r="R44" s="544">
        <v>0</v>
      </c>
      <c r="S44" s="544">
        <v>0</v>
      </c>
      <c r="T44" s="544">
        <v>0</v>
      </c>
      <c r="U44" s="544">
        <v>0</v>
      </c>
      <c r="V44" s="544">
        <v>0</v>
      </c>
      <c r="W44" s="544">
        <v>0</v>
      </c>
      <c r="X44" s="544">
        <v>0</v>
      </c>
      <c r="Y44" s="544">
        <v>0</v>
      </c>
      <c r="Z44" s="544">
        <v>0</v>
      </c>
      <c r="AA44" s="544">
        <v>0</v>
      </c>
      <c r="AB44" s="544">
        <v>0</v>
      </c>
      <c r="AC44" s="544">
        <v>0</v>
      </c>
      <c r="AD44" s="544">
        <v>0</v>
      </c>
      <c r="AE44" s="544">
        <v>0</v>
      </c>
      <c r="AF44" s="544">
        <v>0</v>
      </c>
      <c r="AG44" s="544">
        <v>0</v>
      </c>
      <c r="AH44" s="544">
        <v>0</v>
      </c>
      <c r="AI44" s="544">
        <v>0</v>
      </c>
      <c r="AJ44" s="545">
        <v>0</v>
      </c>
    </row>
    <row r="45" spans="2:36" s="384" customFormat="1" ht="15.6" x14ac:dyDescent="0.3">
      <c r="B45" s="652"/>
      <c r="C45" s="472">
        <v>2044</v>
      </c>
      <c r="D45" s="486">
        <v>20</v>
      </c>
      <c r="E45" s="506">
        <v>5.2499999999999998E-2</v>
      </c>
      <c r="F45" s="487">
        <v>0.2</v>
      </c>
      <c r="G45" s="487">
        <v>0.12</v>
      </c>
      <c r="H45" s="492">
        <v>0.35</v>
      </c>
      <c r="I45" s="494">
        <v>25</v>
      </c>
      <c r="J45" s="463">
        <v>20</v>
      </c>
      <c r="K45" s="509">
        <v>7.0000000000000007E-2</v>
      </c>
      <c r="L45" s="464">
        <v>0</v>
      </c>
      <c r="M45" s="464">
        <v>0.1</v>
      </c>
      <c r="N45" s="492">
        <v>0.35</v>
      </c>
      <c r="O45" s="502">
        <v>25</v>
      </c>
      <c r="Q45" s="504">
        <v>16</v>
      </c>
      <c r="R45" s="544">
        <v>0</v>
      </c>
      <c r="S45" s="544">
        <v>0</v>
      </c>
      <c r="T45" s="544">
        <v>0</v>
      </c>
      <c r="U45" s="544">
        <v>0</v>
      </c>
      <c r="V45" s="544">
        <v>0</v>
      </c>
      <c r="W45" s="544">
        <v>0</v>
      </c>
      <c r="X45" s="544">
        <v>0</v>
      </c>
      <c r="Y45" s="544">
        <v>0</v>
      </c>
      <c r="Z45" s="544">
        <v>0</v>
      </c>
      <c r="AA45" s="544">
        <v>0</v>
      </c>
      <c r="AB45" s="544">
        <v>0</v>
      </c>
      <c r="AC45" s="544">
        <v>0</v>
      </c>
      <c r="AD45" s="544">
        <v>0</v>
      </c>
      <c r="AE45" s="544">
        <v>0</v>
      </c>
      <c r="AF45" s="544">
        <v>0</v>
      </c>
      <c r="AG45" s="544">
        <v>0</v>
      </c>
      <c r="AH45" s="544">
        <v>0</v>
      </c>
      <c r="AI45" s="544">
        <v>0</v>
      </c>
      <c r="AJ45" s="545">
        <v>0</v>
      </c>
    </row>
    <row r="46" spans="2:36" s="384" customFormat="1" ht="15.6" x14ac:dyDescent="0.3">
      <c r="B46" s="652"/>
      <c r="C46" s="472">
        <v>2046</v>
      </c>
      <c r="D46" s="486">
        <v>20</v>
      </c>
      <c r="E46" s="506">
        <v>5.2499999999999998E-2</v>
      </c>
      <c r="F46" s="487">
        <v>0.2</v>
      </c>
      <c r="G46" s="487">
        <v>0.12</v>
      </c>
      <c r="H46" s="492">
        <v>0.35</v>
      </c>
      <c r="I46" s="494">
        <v>25</v>
      </c>
      <c r="J46" s="463">
        <v>20</v>
      </c>
      <c r="K46" s="509">
        <v>7.0000000000000007E-2</v>
      </c>
      <c r="L46" s="464">
        <v>0</v>
      </c>
      <c r="M46" s="464">
        <v>0.1</v>
      </c>
      <c r="N46" s="492">
        <v>0.35</v>
      </c>
      <c r="O46" s="502">
        <v>25</v>
      </c>
      <c r="Q46" s="504">
        <v>17</v>
      </c>
      <c r="R46" s="544">
        <v>0</v>
      </c>
      <c r="S46" s="544">
        <v>0</v>
      </c>
      <c r="T46" s="544">
        <v>0</v>
      </c>
      <c r="U46" s="544">
        <v>0</v>
      </c>
      <c r="V46" s="544">
        <v>0</v>
      </c>
      <c r="W46" s="544">
        <v>0</v>
      </c>
      <c r="X46" s="544">
        <v>0</v>
      </c>
      <c r="Y46" s="544">
        <v>0</v>
      </c>
      <c r="Z46" s="544">
        <v>0</v>
      </c>
      <c r="AA46" s="544">
        <v>0</v>
      </c>
      <c r="AB46" s="544">
        <v>0</v>
      </c>
      <c r="AC46" s="544">
        <v>0</v>
      </c>
      <c r="AD46" s="544">
        <v>0</v>
      </c>
      <c r="AE46" s="544">
        <v>0</v>
      </c>
      <c r="AF46" s="544">
        <v>0</v>
      </c>
      <c r="AG46" s="544">
        <v>0</v>
      </c>
      <c r="AH46" s="544">
        <v>0</v>
      </c>
      <c r="AI46" s="544">
        <v>0</v>
      </c>
      <c r="AJ46" s="545">
        <v>0</v>
      </c>
    </row>
    <row r="47" spans="2:36" s="384" customFormat="1" ht="15.6" x14ac:dyDescent="0.3">
      <c r="B47" s="652"/>
      <c r="C47" s="472">
        <v>2048</v>
      </c>
      <c r="D47" s="486">
        <v>20</v>
      </c>
      <c r="E47" s="506">
        <v>5.2499999999999998E-2</v>
      </c>
      <c r="F47" s="487">
        <v>0.2</v>
      </c>
      <c r="G47" s="487">
        <v>0.12</v>
      </c>
      <c r="H47" s="492">
        <v>0.35</v>
      </c>
      <c r="I47" s="494">
        <v>25</v>
      </c>
      <c r="J47" s="463">
        <v>20</v>
      </c>
      <c r="K47" s="509">
        <v>7.0000000000000007E-2</v>
      </c>
      <c r="L47" s="464">
        <v>0</v>
      </c>
      <c r="M47" s="464">
        <v>0.1</v>
      </c>
      <c r="N47" s="492">
        <v>0.35</v>
      </c>
      <c r="O47" s="502">
        <v>25</v>
      </c>
      <c r="Q47" s="504">
        <v>18</v>
      </c>
      <c r="R47" s="544">
        <v>0</v>
      </c>
      <c r="S47" s="544">
        <v>0</v>
      </c>
      <c r="T47" s="544">
        <v>0</v>
      </c>
      <c r="U47" s="544">
        <v>0</v>
      </c>
      <c r="V47" s="544">
        <v>0</v>
      </c>
      <c r="W47" s="544">
        <v>0</v>
      </c>
      <c r="X47" s="544">
        <v>0</v>
      </c>
      <c r="Y47" s="544">
        <v>0</v>
      </c>
      <c r="Z47" s="544">
        <v>0</v>
      </c>
      <c r="AA47" s="544">
        <v>0</v>
      </c>
      <c r="AB47" s="544">
        <v>0</v>
      </c>
      <c r="AC47" s="544">
        <v>0</v>
      </c>
      <c r="AD47" s="544">
        <v>0</v>
      </c>
      <c r="AE47" s="544">
        <v>0</v>
      </c>
      <c r="AF47" s="544">
        <v>0</v>
      </c>
      <c r="AG47" s="544">
        <v>0</v>
      </c>
      <c r="AH47" s="544">
        <v>0</v>
      </c>
      <c r="AI47" s="544">
        <v>0</v>
      </c>
      <c r="AJ47" s="545">
        <v>0</v>
      </c>
    </row>
    <row r="48" spans="2:36" s="384" customFormat="1" ht="16.2" thickBot="1" x14ac:dyDescent="0.35">
      <c r="B48" s="653"/>
      <c r="C48" s="474">
        <v>2050</v>
      </c>
      <c r="D48" s="488">
        <v>20</v>
      </c>
      <c r="E48" s="507">
        <v>5.2499999999999998E-2</v>
      </c>
      <c r="F48" s="489">
        <v>0.2</v>
      </c>
      <c r="G48" s="489">
        <v>0.12</v>
      </c>
      <c r="H48" s="493">
        <v>0.35</v>
      </c>
      <c r="I48" s="500">
        <v>25</v>
      </c>
      <c r="J48" s="475">
        <v>20</v>
      </c>
      <c r="K48" s="510">
        <v>7.0000000000000007E-2</v>
      </c>
      <c r="L48" s="476">
        <v>0</v>
      </c>
      <c r="M48" s="476">
        <v>0.1</v>
      </c>
      <c r="N48" s="493">
        <v>0.35</v>
      </c>
      <c r="O48" s="503">
        <v>25</v>
      </c>
      <c r="Q48" s="504">
        <v>19</v>
      </c>
      <c r="R48" s="544">
        <v>0</v>
      </c>
      <c r="S48" s="544">
        <v>0</v>
      </c>
      <c r="T48" s="544">
        <v>0</v>
      </c>
      <c r="U48" s="544">
        <v>0</v>
      </c>
      <c r="V48" s="544">
        <v>0</v>
      </c>
      <c r="W48" s="544">
        <v>0</v>
      </c>
      <c r="X48" s="544">
        <v>0</v>
      </c>
      <c r="Y48" s="544">
        <v>0</v>
      </c>
      <c r="Z48" s="544">
        <v>0</v>
      </c>
      <c r="AA48" s="544">
        <v>0</v>
      </c>
      <c r="AB48" s="544">
        <v>0</v>
      </c>
      <c r="AC48" s="544">
        <v>0</v>
      </c>
      <c r="AD48" s="544">
        <v>0</v>
      </c>
      <c r="AE48" s="544">
        <v>0</v>
      </c>
      <c r="AF48" s="544">
        <v>0</v>
      </c>
      <c r="AG48" s="544">
        <v>0</v>
      </c>
      <c r="AH48" s="544">
        <v>0</v>
      </c>
      <c r="AI48" s="544">
        <v>0</v>
      </c>
      <c r="AJ48" s="545">
        <v>0</v>
      </c>
    </row>
    <row r="49" spans="1:84" s="6" customFormat="1" ht="15.6" thickBot="1" x14ac:dyDescent="0.4">
      <c r="A49" s="1"/>
      <c r="B49" s="1"/>
      <c r="C49" s="1"/>
      <c r="D49" s="1"/>
      <c r="E49" s="1"/>
      <c r="F49" s="1"/>
      <c r="G49" s="1"/>
      <c r="H49" s="1"/>
      <c r="I49" s="1"/>
      <c r="J49" s="1"/>
      <c r="K49" s="1"/>
      <c r="L49" s="1"/>
      <c r="M49" s="1"/>
      <c r="N49" s="1"/>
      <c r="O49" s="1"/>
      <c r="P49" s="1"/>
      <c r="Q49" s="543">
        <v>20</v>
      </c>
      <c r="R49" s="546">
        <v>0</v>
      </c>
      <c r="S49" s="546">
        <v>0</v>
      </c>
      <c r="T49" s="546">
        <v>0</v>
      </c>
      <c r="U49" s="546">
        <v>0</v>
      </c>
      <c r="V49" s="546">
        <v>0</v>
      </c>
      <c r="W49" s="546">
        <v>0</v>
      </c>
      <c r="X49" s="546">
        <v>0</v>
      </c>
      <c r="Y49" s="546">
        <v>0</v>
      </c>
      <c r="Z49" s="546">
        <v>0</v>
      </c>
      <c r="AA49" s="546">
        <v>0</v>
      </c>
      <c r="AB49" s="546">
        <v>0</v>
      </c>
      <c r="AC49" s="546">
        <v>0</v>
      </c>
      <c r="AD49" s="546">
        <v>0</v>
      </c>
      <c r="AE49" s="546">
        <v>0</v>
      </c>
      <c r="AF49" s="546">
        <v>0</v>
      </c>
      <c r="AG49" s="546">
        <v>0</v>
      </c>
      <c r="AH49" s="546">
        <v>0</v>
      </c>
      <c r="AI49" s="546">
        <v>0</v>
      </c>
      <c r="AJ49" s="547">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x14ac:dyDescent="0.35">
      <c r="A50" s="1"/>
      <c r="B50" s="1"/>
      <c r="C50" s="1"/>
      <c r="D50" s="1"/>
      <c r="E50" s="1"/>
      <c r="F50" s="1"/>
      <c r="G50" s="1"/>
      <c r="H50" s="1"/>
      <c r="I50" s="1"/>
      <c r="J50" s="1"/>
      <c r="K50" s="1"/>
      <c r="L50" s="1"/>
      <c r="M50" s="1"/>
      <c r="N50" s="1"/>
      <c r="O50" s="1"/>
      <c r="P50" s="1"/>
      <c r="Q50" s="1"/>
      <c r="R50" s="550">
        <f>SUM(R30:R49)</f>
        <v>1</v>
      </c>
      <c r="S50" s="550">
        <f t="shared" ref="S50:AJ50" si="0">SUM(S30:S49)</f>
        <v>1</v>
      </c>
      <c r="T50" s="550">
        <f t="shared" si="0"/>
        <v>1</v>
      </c>
      <c r="U50" s="550">
        <f t="shared" si="0"/>
        <v>1</v>
      </c>
      <c r="V50" s="550">
        <f t="shared" si="0"/>
        <v>1</v>
      </c>
      <c r="W50" s="550">
        <f t="shared" si="0"/>
        <v>0.99999999999999989</v>
      </c>
      <c r="X50" s="550">
        <f t="shared" si="0"/>
        <v>0.99999999999999989</v>
      </c>
      <c r="Y50" s="550">
        <f t="shared" si="0"/>
        <v>0.99999999999999989</v>
      </c>
      <c r="Z50" s="550">
        <f t="shared" si="0"/>
        <v>0.99999999999999989</v>
      </c>
      <c r="AA50" s="550">
        <f t="shared" si="0"/>
        <v>0.99999999999999989</v>
      </c>
      <c r="AB50" s="550">
        <f t="shared" si="0"/>
        <v>0.99999999999999989</v>
      </c>
      <c r="AC50" s="550">
        <f t="shared" si="0"/>
        <v>0.99999999999999989</v>
      </c>
      <c r="AD50" s="550">
        <f t="shared" si="0"/>
        <v>0.99999999999999989</v>
      </c>
      <c r="AE50" s="550">
        <f t="shared" si="0"/>
        <v>0.99999999999999989</v>
      </c>
      <c r="AF50" s="550">
        <f t="shared" si="0"/>
        <v>0.99999999999999989</v>
      </c>
      <c r="AG50" s="550">
        <f t="shared" si="0"/>
        <v>0.99999999999999989</v>
      </c>
      <c r="AH50" s="550">
        <f t="shared" si="0"/>
        <v>0.99999999999999989</v>
      </c>
      <c r="AI50" s="550">
        <f t="shared" si="0"/>
        <v>0.99999999999999989</v>
      </c>
      <c r="AJ50" s="550">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x14ac:dyDescent="0.35">
      <c r="A51" s="1"/>
      <c r="B51" s="650" t="s">
        <v>213</v>
      </c>
      <c r="C51" s="654" t="s">
        <v>253</v>
      </c>
      <c r="D51" s="656" t="s">
        <v>333</v>
      </c>
      <c r="E51" s="657"/>
      <c r="F51" s="657"/>
      <c r="G51" s="657"/>
      <c r="H51" s="657"/>
      <c r="I51" s="658"/>
      <c r="J51" s="656" t="s">
        <v>336</v>
      </c>
      <c r="K51" s="657"/>
      <c r="L51" s="657"/>
      <c r="M51" s="657"/>
      <c r="N51" s="657"/>
      <c r="O51" s="658"/>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4.6" thickBot="1" x14ac:dyDescent="0.4">
      <c r="A52" s="1"/>
      <c r="B52" s="651"/>
      <c r="C52" s="655"/>
      <c r="D52" s="495" t="s">
        <v>261</v>
      </c>
      <c r="E52" s="496" t="s">
        <v>332</v>
      </c>
      <c r="F52" s="496" t="s">
        <v>262</v>
      </c>
      <c r="G52" s="496" t="s">
        <v>263</v>
      </c>
      <c r="H52" s="497" t="s">
        <v>264</v>
      </c>
      <c r="I52" s="498" t="s">
        <v>337</v>
      </c>
      <c r="J52" s="479" t="s">
        <v>334</v>
      </c>
      <c r="K52" s="480" t="s">
        <v>335</v>
      </c>
      <c r="L52" s="480" t="s">
        <v>262</v>
      </c>
      <c r="M52" s="480" t="s">
        <v>263</v>
      </c>
      <c r="N52" s="490" t="s">
        <v>264</v>
      </c>
      <c r="O52" s="498" t="s">
        <v>337</v>
      </c>
      <c r="P52" s="1"/>
      <c r="Q52" s="384"/>
      <c r="R52" s="384"/>
      <c r="S52" s="384"/>
      <c r="T52" s="384"/>
      <c r="U52" s="384"/>
      <c r="V52" s="384"/>
      <c r="W52" s="384"/>
      <c r="X52" s="384"/>
      <c r="Y52" s="384"/>
      <c r="Z52" s="384"/>
      <c r="AA52" s="384"/>
      <c r="AB52" s="384"/>
      <c r="AC52" s="384"/>
      <c r="AD52" s="384"/>
      <c r="AE52" s="384"/>
      <c r="AF52" s="384"/>
      <c r="AG52" s="384"/>
      <c r="AH52" s="384"/>
      <c r="AI52" s="384"/>
      <c r="AJ52" s="384"/>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2" x14ac:dyDescent="0.35">
      <c r="A53" s="1"/>
      <c r="B53" s="652"/>
      <c r="C53" s="467">
        <v>2014</v>
      </c>
      <c r="D53" s="484">
        <v>20</v>
      </c>
      <c r="E53" s="505">
        <v>5.2499999999999998E-2</v>
      </c>
      <c r="F53" s="485">
        <v>0.2</v>
      </c>
      <c r="G53" s="485">
        <v>0.12</v>
      </c>
      <c r="H53" s="491">
        <v>0.35</v>
      </c>
      <c r="I53" s="499">
        <v>25</v>
      </c>
      <c r="J53" s="468">
        <v>20</v>
      </c>
      <c r="K53" s="508">
        <v>7.0000000000000007E-2</v>
      </c>
      <c r="L53" s="469">
        <v>0</v>
      </c>
      <c r="M53" s="469">
        <v>0.1</v>
      </c>
      <c r="N53" s="491">
        <v>0.35</v>
      </c>
      <c r="O53" s="501">
        <v>25</v>
      </c>
      <c r="P53" s="1"/>
      <c r="Q53" s="384"/>
      <c r="R53" s="384"/>
      <c r="S53" s="384"/>
      <c r="T53" s="384"/>
      <c r="U53" s="384"/>
      <c r="V53" s="384"/>
      <c r="W53" s="384"/>
      <c r="X53" s="384"/>
      <c r="Y53" s="384"/>
      <c r="Z53" s="384"/>
      <c r="AA53" s="384"/>
      <c r="AB53" s="384"/>
      <c r="AC53" s="384"/>
      <c r="AD53" s="384"/>
      <c r="AE53" s="384"/>
      <c r="AF53" s="384"/>
      <c r="AG53" s="384"/>
      <c r="AH53" s="384"/>
      <c r="AI53" s="384"/>
      <c r="AJ53" s="384"/>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2" x14ac:dyDescent="0.35">
      <c r="A54" s="1"/>
      <c r="B54" s="652"/>
      <c r="C54" s="472">
        <v>2016</v>
      </c>
      <c r="D54" s="486">
        <v>20</v>
      </c>
      <c r="E54" s="506">
        <v>5.2499999999999998E-2</v>
      </c>
      <c r="F54" s="487">
        <v>0.2</v>
      </c>
      <c r="G54" s="487">
        <v>0.12</v>
      </c>
      <c r="H54" s="492">
        <v>0.35</v>
      </c>
      <c r="I54" s="494">
        <v>25</v>
      </c>
      <c r="J54" s="463">
        <v>20</v>
      </c>
      <c r="K54" s="509">
        <v>7.0000000000000007E-2</v>
      </c>
      <c r="L54" s="464">
        <v>0</v>
      </c>
      <c r="M54" s="464">
        <v>0.1</v>
      </c>
      <c r="N54" s="492">
        <v>0.35</v>
      </c>
      <c r="O54" s="502">
        <v>25</v>
      </c>
      <c r="P54" s="1"/>
      <c r="Q54" s="384"/>
      <c r="R54" s="384"/>
      <c r="S54" s="384"/>
      <c r="T54" s="384"/>
      <c r="U54" s="384"/>
      <c r="V54" s="384"/>
      <c r="W54" s="384"/>
      <c r="X54" s="384"/>
      <c r="Y54" s="384"/>
      <c r="Z54" s="384"/>
      <c r="AA54" s="384"/>
      <c r="AB54" s="384"/>
      <c r="AC54" s="384"/>
      <c r="AD54" s="384"/>
      <c r="AE54" s="384"/>
      <c r="AF54" s="384"/>
      <c r="AG54" s="384"/>
      <c r="AH54" s="384"/>
      <c r="AI54" s="384"/>
      <c r="AJ54" s="384"/>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2" x14ac:dyDescent="0.35">
      <c r="A55" s="1"/>
      <c r="B55" s="652"/>
      <c r="C55" s="472">
        <v>2018</v>
      </c>
      <c r="D55" s="486">
        <v>20</v>
      </c>
      <c r="E55" s="506">
        <v>5.2499999999999998E-2</v>
      </c>
      <c r="F55" s="487">
        <v>0.2</v>
      </c>
      <c r="G55" s="487">
        <v>0.12</v>
      </c>
      <c r="H55" s="492">
        <v>0.35</v>
      </c>
      <c r="I55" s="494">
        <v>25</v>
      </c>
      <c r="J55" s="463">
        <v>20</v>
      </c>
      <c r="K55" s="509">
        <v>7.0000000000000007E-2</v>
      </c>
      <c r="L55" s="464">
        <v>0</v>
      </c>
      <c r="M55" s="464">
        <v>0.1</v>
      </c>
      <c r="N55" s="492">
        <v>0.35</v>
      </c>
      <c r="O55" s="502">
        <v>25</v>
      </c>
      <c r="P55" s="1"/>
      <c r="Q55" s="384"/>
      <c r="R55" s="384"/>
      <c r="S55" s="384"/>
      <c r="T55" s="384"/>
      <c r="U55" s="384"/>
      <c r="V55" s="384"/>
      <c r="W55" s="384"/>
      <c r="X55" s="384"/>
      <c r="Y55" s="384"/>
      <c r="Z55" s="384"/>
      <c r="AA55" s="384"/>
      <c r="AB55" s="384"/>
      <c r="AC55" s="384"/>
      <c r="AD55" s="384"/>
      <c r="AE55" s="384"/>
      <c r="AF55" s="384"/>
      <c r="AG55" s="384"/>
      <c r="AH55" s="384"/>
      <c r="AI55" s="384"/>
      <c r="AJ55" s="384"/>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6.2" x14ac:dyDescent="0.35">
      <c r="A56" s="1"/>
      <c r="B56" s="652"/>
      <c r="C56" s="472">
        <v>2020</v>
      </c>
      <c r="D56" s="486">
        <v>20</v>
      </c>
      <c r="E56" s="506">
        <v>5.2499999999999998E-2</v>
      </c>
      <c r="F56" s="487">
        <v>0.2</v>
      </c>
      <c r="G56" s="487">
        <v>0.12</v>
      </c>
      <c r="H56" s="492">
        <v>0.35</v>
      </c>
      <c r="I56" s="494">
        <v>25</v>
      </c>
      <c r="J56" s="463">
        <v>20</v>
      </c>
      <c r="K56" s="509">
        <v>7.0000000000000007E-2</v>
      </c>
      <c r="L56" s="464">
        <v>0</v>
      </c>
      <c r="M56" s="464">
        <v>0.1</v>
      </c>
      <c r="N56" s="492">
        <v>0.35</v>
      </c>
      <c r="O56" s="502">
        <v>25</v>
      </c>
      <c r="P56" s="1"/>
      <c r="Q56" s="384"/>
      <c r="R56" s="384"/>
      <c r="S56" s="384"/>
      <c r="T56" s="384"/>
      <c r="U56" s="384"/>
      <c r="V56" s="384"/>
      <c r="W56" s="384"/>
      <c r="X56" s="384"/>
      <c r="Y56" s="384"/>
      <c r="Z56" s="384"/>
      <c r="AA56" s="384"/>
      <c r="AB56" s="384"/>
      <c r="AC56" s="384"/>
      <c r="AD56" s="384"/>
      <c r="AE56" s="384"/>
      <c r="AF56" s="384"/>
      <c r="AG56" s="384"/>
      <c r="AH56" s="384"/>
      <c r="AI56" s="384"/>
      <c r="AJ56" s="384"/>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6.2" x14ac:dyDescent="0.35">
      <c r="A57" s="1"/>
      <c r="B57" s="652"/>
      <c r="C57" s="472">
        <v>2022</v>
      </c>
      <c r="D57" s="486">
        <v>20</v>
      </c>
      <c r="E57" s="506">
        <v>5.2499999999999998E-2</v>
      </c>
      <c r="F57" s="487">
        <v>0.2</v>
      </c>
      <c r="G57" s="487">
        <v>0.12</v>
      </c>
      <c r="H57" s="492">
        <v>0.35</v>
      </c>
      <c r="I57" s="494">
        <v>25</v>
      </c>
      <c r="J57" s="463">
        <v>20</v>
      </c>
      <c r="K57" s="509">
        <v>7.0000000000000007E-2</v>
      </c>
      <c r="L57" s="464">
        <v>0</v>
      </c>
      <c r="M57" s="464">
        <v>0.1</v>
      </c>
      <c r="N57" s="492">
        <v>0.35</v>
      </c>
      <c r="O57" s="502">
        <v>25</v>
      </c>
      <c r="P57" s="1"/>
      <c r="Q57" s="384"/>
      <c r="R57" s="384"/>
      <c r="S57" s="384"/>
      <c r="T57" s="384"/>
      <c r="U57" s="384"/>
      <c r="V57" s="384"/>
      <c r="W57" s="384"/>
      <c r="X57" s="384"/>
      <c r="Y57" s="384"/>
      <c r="Z57" s="384"/>
      <c r="AA57" s="384"/>
      <c r="AB57" s="384"/>
      <c r="AC57" s="384"/>
      <c r="AD57" s="384"/>
      <c r="AE57" s="384"/>
      <c r="AF57" s="384"/>
      <c r="AG57" s="384"/>
      <c r="AH57" s="384"/>
      <c r="AI57" s="384"/>
      <c r="AJ57" s="384"/>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6.2" x14ac:dyDescent="0.35">
      <c r="A58" s="1"/>
      <c r="B58" s="652"/>
      <c r="C58" s="472">
        <v>2024</v>
      </c>
      <c r="D58" s="486">
        <v>20</v>
      </c>
      <c r="E58" s="506">
        <v>5.2499999999999998E-2</v>
      </c>
      <c r="F58" s="487">
        <v>0.2</v>
      </c>
      <c r="G58" s="487">
        <v>0.12</v>
      </c>
      <c r="H58" s="492">
        <v>0.35</v>
      </c>
      <c r="I58" s="494">
        <v>25</v>
      </c>
      <c r="J58" s="463">
        <v>20</v>
      </c>
      <c r="K58" s="509">
        <v>7.0000000000000007E-2</v>
      </c>
      <c r="L58" s="464">
        <v>0</v>
      </c>
      <c r="M58" s="464">
        <v>0.1</v>
      </c>
      <c r="N58" s="492">
        <v>0.35</v>
      </c>
      <c r="O58" s="502">
        <v>25</v>
      </c>
      <c r="P58" s="1"/>
      <c r="Q58" s="384"/>
      <c r="R58" s="384"/>
      <c r="S58" s="384"/>
      <c r="T58" s="384"/>
      <c r="U58" s="384"/>
      <c r="V58" s="384"/>
      <c r="W58" s="384"/>
      <c r="X58" s="384"/>
      <c r="Y58" s="384"/>
      <c r="Z58" s="384"/>
      <c r="AA58" s="384"/>
      <c r="AB58" s="384"/>
      <c r="AC58" s="384"/>
      <c r="AD58" s="384"/>
      <c r="AE58" s="384"/>
      <c r="AF58" s="384"/>
      <c r="AG58" s="384"/>
      <c r="AH58" s="384"/>
      <c r="AI58" s="384"/>
      <c r="AJ58" s="384"/>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6.2" x14ac:dyDescent="0.35">
      <c r="A59" s="1"/>
      <c r="B59" s="652"/>
      <c r="C59" s="472">
        <v>2026</v>
      </c>
      <c r="D59" s="486">
        <v>20</v>
      </c>
      <c r="E59" s="506">
        <v>5.2499999999999998E-2</v>
      </c>
      <c r="F59" s="487">
        <v>0.2</v>
      </c>
      <c r="G59" s="487">
        <v>0.12</v>
      </c>
      <c r="H59" s="492">
        <v>0.35</v>
      </c>
      <c r="I59" s="494">
        <v>25</v>
      </c>
      <c r="J59" s="463">
        <v>20</v>
      </c>
      <c r="K59" s="509">
        <v>7.0000000000000007E-2</v>
      </c>
      <c r="L59" s="464">
        <v>0</v>
      </c>
      <c r="M59" s="464">
        <v>0.1</v>
      </c>
      <c r="N59" s="492">
        <v>0.35</v>
      </c>
      <c r="O59" s="502">
        <v>25</v>
      </c>
      <c r="P59" s="1"/>
      <c r="Q59" s="384"/>
      <c r="R59" s="384"/>
      <c r="S59" s="384"/>
      <c r="T59" s="384"/>
      <c r="U59" s="384"/>
      <c r="V59" s="384"/>
      <c r="W59" s="384"/>
      <c r="X59" s="384"/>
      <c r="Y59" s="384"/>
      <c r="Z59" s="384"/>
      <c r="AA59" s="384"/>
      <c r="AB59" s="384"/>
      <c r="AC59" s="384"/>
      <c r="AD59" s="384"/>
      <c r="AE59" s="384"/>
      <c r="AF59" s="384"/>
      <c r="AG59" s="384"/>
      <c r="AH59" s="384"/>
      <c r="AI59" s="384"/>
      <c r="AJ59" s="384"/>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6.2" x14ac:dyDescent="0.35">
      <c r="A60" s="1"/>
      <c r="B60" s="652"/>
      <c r="C60" s="472">
        <v>2028</v>
      </c>
      <c r="D60" s="486">
        <v>20</v>
      </c>
      <c r="E60" s="506">
        <v>5.2499999999999998E-2</v>
      </c>
      <c r="F60" s="487">
        <v>0.2</v>
      </c>
      <c r="G60" s="487">
        <v>0.12</v>
      </c>
      <c r="H60" s="492">
        <v>0.35</v>
      </c>
      <c r="I60" s="494">
        <v>25</v>
      </c>
      <c r="J60" s="463">
        <v>20</v>
      </c>
      <c r="K60" s="509">
        <v>7.0000000000000007E-2</v>
      </c>
      <c r="L60" s="464">
        <v>0</v>
      </c>
      <c r="M60" s="464">
        <v>0.1</v>
      </c>
      <c r="N60" s="492">
        <v>0.35</v>
      </c>
      <c r="O60" s="502">
        <v>25</v>
      </c>
      <c r="P60" s="1"/>
      <c r="Q60" s="384"/>
      <c r="R60" s="384"/>
      <c r="S60" s="384"/>
      <c r="T60" s="384"/>
      <c r="U60" s="384"/>
      <c r="V60" s="384"/>
      <c r="W60" s="384"/>
      <c r="X60" s="384"/>
      <c r="Y60" s="384"/>
      <c r="Z60" s="384"/>
      <c r="AA60" s="384"/>
      <c r="AB60" s="384"/>
      <c r="AC60" s="384"/>
      <c r="AD60" s="384"/>
      <c r="AE60" s="384"/>
      <c r="AF60" s="384"/>
      <c r="AG60" s="384"/>
      <c r="AH60" s="384"/>
      <c r="AI60" s="384"/>
      <c r="AJ60" s="384"/>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6.2" x14ac:dyDescent="0.35">
      <c r="A61" s="1"/>
      <c r="B61" s="652"/>
      <c r="C61" s="472">
        <v>2030</v>
      </c>
      <c r="D61" s="486">
        <v>20</v>
      </c>
      <c r="E61" s="506">
        <v>5.2499999999999998E-2</v>
      </c>
      <c r="F61" s="487">
        <v>0.2</v>
      </c>
      <c r="G61" s="487">
        <v>0.12</v>
      </c>
      <c r="H61" s="492">
        <v>0.35</v>
      </c>
      <c r="I61" s="494">
        <v>25</v>
      </c>
      <c r="J61" s="463">
        <v>20</v>
      </c>
      <c r="K61" s="509">
        <v>7.0000000000000007E-2</v>
      </c>
      <c r="L61" s="464">
        <v>0</v>
      </c>
      <c r="M61" s="464">
        <v>0.1</v>
      </c>
      <c r="N61" s="492">
        <v>0.35</v>
      </c>
      <c r="O61" s="502">
        <v>25</v>
      </c>
      <c r="P61" s="1"/>
      <c r="Q61" s="384"/>
      <c r="R61" s="384"/>
      <c r="S61" s="384"/>
      <c r="T61" s="384"/>
      <c r="U61" s="384"/>
      <c r="V61" s="384"/>
      <c r="W61" s="384"/>
      <c r="X61" s="384"/>
      <c r="Y61" s="384"/>
      <c r="Z61" s="384"/>
      <c r="AA61" s="384"/>
      <c r="AB61" s="384"/>
      <c r="AC61" s="384"/>
      <c r="AD61" s="384"/>
      <c r="AE61" s="384"/>
      <c r="AF61" s="384"/>
      <c r="AG61" s="384"/>
      <c r="AH61" s="384"/>
      <c r="AI61" s="384"/>
      <c r="AJ61" s="384"/>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6.2" x14ac:dyDescent="0.35">
      <c r="A62" s="1"/>
      <c r="B62" s="652"/>
      <c r="C62" s="472">
        <v>2032</v>
      </c>
      <c r="D62" s="486">
        <v>20</v>
      </c>
      <c r="E62" s="506">
        <v>5.2499999999999998E-2</v>
      </c>
      <c r="F62" s="487">
        <v>0.2</v>
      </c>
      <c r="G62" s="487">
        <v>0.12</v>
      </c>
      <c r="H62" s="492">
        <v>0.35</v>
      </c>
      <c r="I62" s="494">
        <v>25</v>
      </c>
      <c r="J62" s="463">
        <v>20</v>
      </c>
      <c r="K62" s="509">
        <v>7.0000000000000007E-2</v>
      </c>
      <c r="L62" s="464">
        <v>0</v>
      </c>
      <c r="M62" s="464">
        <v>0.1</v>
      </c>
      <c r="N62" s="492">
        <v>0.35</v>
      </c>
      <c r="O62" s="502">
        <v>25</v>
      </c>
      <c r="P62" s="1"/>
      <c r="Q62" s="384"/>
      <c r="R62" s="384"/>
      <c r="S62" s="384"/>
      <c r="T62" s="384"/>
      <c r="U62" s="384"/>
      <c r="V62" s="384"/>
      <c r="W62" s="384"/>
      <c r="X62" s="384"/>
      <c r="Y62" s="384"/>
      <c r="Z62" s="384"/>
      <c r="AA62" s="384"/>
      <c r="AB62" s="384"/>
      <c r="AC62" s="384"/>
      <c r="AD62" s="384"/>
      <c r="AE62" s="384"/>
      <c r="AF62" s="384"/>
      <c r="AG62" s="384"/>
      <c r="AH62" s="384"/>
      <c r="AI62" s="384"/>
      <c r="AJ62" s="384"/>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6.2" x14ac:dyDescent="0.35">
      <c r="A63" s="1"/>
      <c r="B63" s="652"/>
      <c r="C63" s="472">
        <v>2034</v>
      </c>
      <c r="D63" s="486">
        <v>20</v>
      </c>
      <c r="E63" s="506">
        <v>5.2499999999999998E-2</v>
      </c>
      <c r="F63" s="487">
        <v>0.2</v>
      </c>
      <c r="G63" s="487">
        <v>0.12</v>
      </c>
      <c r="H63" s="492">
        <v>0.35</v>
      </c>
      <c r="I63" s="494">
        <v>25</v>
      </c>
      <c r="J63" s="463">
        <v>20</v>
      </c>
      <c r="K63" s="509">
        <v>7.0000000000000007E-2</v>
      </c>
      <c r="L63" s="464">
        <v>0</v>
      </c>
      <c r="M63" s="464">
        <v>0.1</v>
      </c>
      <c r="N63" s="492">
        <v>0.35</v>
      </c>
      <c r="O63" s="502">
        <v>25</v>
      </c>
      <c r="P63" s="1"/>
      <c r="Q63" s="384"/>
      <c r="R63" s="384"/>
      <c r="S63" s="384"/>
      <c r="T63" s="384"/>
      <c r="U63" s="384"/>
      <c r="V63" s="384"/>
      <c r="W63" s="384"/>
      <c r="X63" s="384"/>
      <c r="Y63" s="384"/>
      <c r="Z63" s="384"/>
      <c r="AA63" s="384"/>
      <c r="AB63" s="384"/>
      <c r="AC63" s="384"/>
      <c r="AD63" s="384"/>
      <c r="AE63" s="384"/>
      <c r="AF63" s="384"/>
      <c r="AG63" s="384"/>
      <c r="AH63" s="384"/>
      <c r="AI63" s="384"/>
      <c r="AJ63" s="384"/>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6.2" x14ac:dyDescent="0.35">
      <c r="A64" s="1"/>
      <c r="B64" s="652"/>
      <c r="C64" s="472">
        <v>2036</v>
      </c>
      <c r="D64" s="486">
        <v>20</v>
      </c>
      <c r="E64" s="506">
        <v>5.2499999999999998E-2</v>
      </c>
      <c r="F64" s="487">
        <v>0.2</v>
      </c>
      <c r="G64" s="487">
        <v>0.12</v>
      </c>
      <c r="H64" s="492">
        <v>0.35</v>
      </c>
      <c r="I64" s="494">
        <v>25</v>
      </c>
      <c r="J64" s="463">
        <v>20</v>
      </c>
      <c r="K64" s="509">
        <v>7.0000000000000007E-2</v>
      </c>
      <c r="L64" s="464">
        <v>0</v>
      </c>
      <c r="M64" s="464">
        <v>0.1</v>
      </c>
      <c r="N64" s="492">
        <v>0.35</v>
      </c>
      <c r="O64" s="502">
        <v>25</v>
      </c>
      <c r="P64" s="1"/>
      <c r="Q64" s="384"/>
      <c r="R64" s="384"/>
      <c r="S64" s="384"/>
      <c r="T64" s="384"/>
      <c r="U64" s="384"/>
      <c r="V64" s="384"/>
      <c r="W64" s="384"/>
      <c r="X64" s="384"/>
      <c r="Y64" s="384"/>
      <c r="Z64" s="384"/>
      <c r="AA64" s="384"/>
      <c r="AB64" s="384"/>
      <c r="AC64" s="384"/>
      <c r="AD64" s="384"/>
      <c r="AE64" s="384"/>
      <c r="AF64" s="384"/>
      <c r="AG64" s="384"/>
      <c r="AH64" s="384"/>
      <c r="AI64" s="384"/>
      <c r="AJ64" s="384"/>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6.2" x14ac:dyDescent="0.35">
      <c r="A65" s="1"/>
      <c r="B65" s="652"/>
      <c r="C65" s="472">
        <v>2038</v>
      </c>
      <c r="D65" s="486">
        <v>20</v>
      </c>
      <c r="E65" s="506">
        <v>5.2499999999999998E-2</v>
      </c>
      <c r="F65" s="487">
        <v>0.2</v>
      </c>
      <c r="G65" s="487">
        <v>0.12</v>
      </c>
      <c r="H65" s="492">
        <v>0.35</v>
      </c>
      <c r="I65" s="494">
        <v>25</v>
      </c>
      <c r="J65" s="463">
        <v>20</v>
      </c>
      <c r="K65" s="509">
        <v>7.0000000000000007E-2</v>
      </c>
      <c r="L65" s="464">
        <v>0</v>
      </c>
      <c r="M65" s="464">
        <v>0.1</v>
      </c>
      <c r="N65" s="492">
        <v>0.35</v>
      </c>
      <c r="O65" s="502">
        <v>25</v>
      </c>
      <c r="P65" s="1"/>
      <c r="Q65" s="384"/>
      <c r="R65" s="384"/>
      <c r="S65" s="384"/>
      <c r="T65" s="384"/>
      <c r="U65" s="384"/>
      <c r="V65" s="384"/>
      <c r="W65" s="384"/>
      <c r="X65" s="384"/>
      <c r="Y65" s="384"/>
      <c r="Z65" s="384"/>
      <c r="AA65" s="384"/>
      <c r="AB65" s="384"/>
      <c r="AC65" s="384"/>
      <c r="AD65" s="384"/>
      <c r="AE65" s="384"/>
      <c r="AF65" s="384"/>
      <c r="AG65" s="384"/>
      <c r="AH65" s="384"/>
      <c r="AI65" s="384"/>
      <c r="AJ65" s="384"/>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6.2" x14ac:dyDescent="0.35">
      <c r="A66" s="1"/>
      <c r="B66" s="652"/>
      <c r="C66" s="472">
        <v>2040</v>
      </c>
      <c r="D66" s="486">
        <v>20</v>
      </c>
      <c r="E66" s="506">
        <v>5.2499999999999998E-2</v>
      </c>
      <c r="F66" s="487">
        <v>0.2</v>
      </c>
      <c r="G66" s="487">
        <v>0.12</v>
      </c>
      <c r="H66" s="492">
        <v>0.35</v>
      </c>
      <c r="I66" s="494">
        <v>25</v>
      </c>
      <c r="J66" s="463">
        <v>20</v>
      </c>
      <c r="K66" s="509">
        <v>7.0000000000000007E-2</v>
      </c>
      <c r="L66" s="464">
        <v>0</v>
      </c>
      <c r="M66" s="464">
        <v>0.1</v>
      </c>
      <c r="N66" s="492">
        <v>0.35</v>
      </c>
      <c r="O66" s="502">
        <v>25</v>
      </c>
      <c r="P66" s="1"/>
      <c r="Q66" s="384"/>
      <c r="R66" s="384"/>
      <c r="S66" s="384"/>
      <c r="T66" s="384"/>
      <c r="U66" s="384"/>
      <c r="V66" s="384"/>
      <c r="W66" s="384"/>
      <c r="X66" s="384"/>
      <c r="Y66" s="384"/>
      <c r="Z66" s="384"/>
      <c r="AA66" s="384"/>
      <c r="AB66" s="384"/>
      <c r="AC66" s="384"/>
      <c r="AD66" s="384"/>
      <c r="AE66" s="384"/>
      <c r="AF66" s="384"/>
      <c r="AG66" s="384"/>
      <c r="AH66" s="384"/>
      <c r="AI66" s="384"/>
      <c r="AJ66" s="384"/>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6.2" x14ac:dyDescent="0.35">
      <c r="A67" s="1"/>
      <c r="B67" s="652"/>
      <c r="C67" s="472">
        <v>2042</v>
      </c>
      <c r="D67" s="486">
        <v>20</v>
      </c>
      <c r="E67" s="506">
        <v>5.2499999999999998E-2</v>
      </c>
      <c r="F67" s="487">
        <v>0.2</v>
      </c>
      <c r="G67" s="487">
        <v>0.12</v>
      </c>
      <c r="H67" s="492">
        <v>0.35</v>
      </c>
      <c r="I67" s="494">
        <v>25</v>
      </c>
      <c r="J67" s="463">
        <v>20</v>
      </c>
      <c r="K67" s="509">
        <v>7.0000000000000007E-2</v>
      </c>
      <c r="L67" s="464">
        <v>0</v>
      </c>
      <c r="M67" s="464">
        <v>0.1</v>
      </c>
      <c r="N67" s="492">
        <v>0.35</v>
      </c>
      <c r="O67" s="502">
        <v>25</v>
      </c>
      <c r="P67" s="1"/>
      <c r="Q67" s="384"/>
      <c r="R67" s="384"/>
      <c r="S67" s="384"/>
      <c r="T67" s="384"/>
      <c r="U67" s="384"/>
      <c r="V67" s="384"/>
      <c r="W67" s="384"/>
      <c r="X67" s="384"/>
      <c r="Y67" s="384"/>
      <c r="Z67" s="384"/>
      <c r="AA67" s="384"/>
      <c r="AB67" s="384"/>
      <c r="AC67" s="384"/>
      <c r="AD67" s="384"/>
      <c r="AE67" s="384"/>
      <c r="AF67" s="384"/>
      <c r="AG67" s="384"/>
      <c r="AH67" s="384"/>
      <c r="AI67" s="384"/>
      <c r="AJ67" s="384"/>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6.2" x14ac:dyDescent="0.35">
      <c r="A68" s="1"/>
      <c r="B68" s="652"/>
      <c r="C68" s="472">
        <v>2044</v>
      </c>
      <c r="D68" s="486">
        <v>20</v>
      </c>
      <c r="E68" s="506">
        <v>5.2499999999999998E-2</v>
      </c>
      <c r="F68" s="487">
        <v>0.2</v>
      </c>
      <c r="G68" s="487">
        <v>0.12</v>
      </c>
      <c r="H68" s="492">
        <v>0.35</v>
      </c>
      <c r="I68" s="494">
        <v>25</v>
      </c>
      <c r="J68" s="463">
        <v>20</v>
      </c>
      <c r="K68" s="509">
        <v>7.0000000000000007E-2</v>
      </c>
      <c r="L68" s="464">
        <v>0</v>
      </c>
      <c r="M68" s="464">
        <v>0.1</v>
      </c>
      <c r="N68" s="492">
        <v>0.35</v>
      </c>
      <c r="O68" s="502">
        <v>25</v>
      </c>
      <c r="P68" s="1"/>
      <c r="Q68" s="384"/>
      <c r="R68" s="384"/>
      <c r="S68" s="384"/>
      <c r="T68" s="384"/>
      <c r="U68" s="384"/>
      <c r="V68" s="384"/>
      <c r="W68" s="384"/>
      <c r="X68" s="384"/>
      <c r="Y68" s="384"/>
      <c r="Z68" s="384"/>
      <c r="AA68" s="384"/>
      <c r="AB68" s="384"/>
      <c r="AC68" s="384"/>
      <c r="AD68" s="384"/>
      <c r="AE68" s="384"/>
      <c r="AF68" s="384"/>
      <c r="AG68" s="384"/>
      <c r="AH68" s="384"/>
      <c r="AI68" s="384"/>
      <c r="AJ68" s="384"/>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6.2" x14ac:dyDescent="0.35">
      <c r="A69" s="1"/>
      <c r="B69" s="652"/>
      <c r="C69" s="472">
        <v>2046</v>
      </c>
      <c r="D69" s="486">
        <v>20</v>
      </c>
      <c r="E69" s="506">
        <v>5.2499999999999998E-2</v>
      </c>
      <c r="F69" s="487">
        <v>0.2</v>
      </c>
      <c r="G69" s="487">
        <v>0.12</v>
      </c>
      <c r="H69" s="492">
        <v>0.35</v>
      </c>
      <c r="I69" s="494">
        <v>25</v>
      </c>
      <c r="J69" s="463">
        <v>20</v>
      </c>
      <c r="K69" s="509">
        <v>7.0000000000000007E-2</v>
      </c>
      <c r="L69" s="464">
        <v>0</v>
      </c>
      <c r="M69" s="464">
        <v>0.1</v>
      </c>
      <c r="N69" s="492">
        <v>0.35</v>
      </c>
      <c r="O69" s="502">
        <v>25</v>
      </c>
      <c r="P69" s="1"/>
      <c r="Q69" s="384"/>
      <c r="R69" s="384"/>
      <c r="S69" s="384"/>
      <c r="T69" s="384"/>
      <c r="U69" s="384"/>
      <c r="V69" s="384"/>
      <c r="W69" s="384"/>
      <c r="X69" s="384"/>
      <c r="Y69" s="384"/>
      <c r="Z69" s="384"/>
      <c r="AA69" s="384"/>
      <c r="AB69" s="384"/>
      <c r="AC69" s="384"/>
      <c r="AD69" s="384"/>
      <c r="AE69" s="384"/>
      <c r="AF69" s="384"/>
      <c r="AG69" s="384"/>
      <c r="AH69" s="384"/>
      <c r="AI69" s="384"/>
      <c r="AJ69" s="384"/>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6.2" x14ac:dyDescent="0.35">
      <c r="A70" s="1"/>
      <c r="B70" s="652"/>
      <c r="C70" s="472">
        <v>2048</v>
      </c>
      <c r="D70" s="486">
        <v>20</v>
      </c>
      <c r="E70" s="506">
        <v>5.2499999999999998E-2</v>
      </c>
      <c r="F70" s="487">
        <v>0.2</v>
      </c>
      <c r="G70" s="487">
        <v>0.12</v>
      </c>
      <c r="H70" s="492">
        <v>0.35</v>
      </c>
      <c r="I70" s="494">
        <v>25</v>
      </c>
      <c r="J70" s="463">
        <v>20</v>
      </c>
      <c r="K70" s="509">
        <v>7.0000000000000007E-2</v>
      </c>
      <c r="L70" s="464">
        <v>0</v>
      </c>
      <c r="M70" s="464">
        <v>0.1</v>
      </c>
      <c r="N70" s="492">
        <v>0.35</v>
      </c>
      <c r="O70" s="502">
        <v>25</v>
      </c>
      <c r="P70" s="1"/>
      <c r="Q70" s="384"/>
      <c r="R70" s="384"/>
      <c r="S70" s="384"/>
      <c r="T70" s="384"/>
      <c r="U70" s="384"/>
      <c r="V70" s="384"/>
      <c r="W70" s="384"/>
      <c r="X70" s="384"/>
      <c r="Y70" s="384"/>
      <c r="Z70" s="384"/>
      <c r="AA70" s="384"/>
      <c r="AB70" s="384"/>
      <c r="AC70" s="384"/>
      <c r="AD70" s="384"/>
      <c r="AE70" s="384"/>
      <c r="AF70" s="384"/>
      <c r="AG70" s="384"/>
      <c r="AH70" s="384"/>
      <c r="AI70" s="384"/>
      <c r="AJ70" s="384"/>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653"/>
      <c r="C71" s="474">
        <v>2050</v>
      </c>
      <c r="D71" s="488">
        <v>20</v>
      </c>
      <c r="E71" s="507">
        <v>5.2499999999999998E-2</v>
      </c>
      <c r="F71" s="489">
        <v>0.2</v>
      </c>
      <c r="G71" s="489">
        <v>0.12</v>
      </c>
      <c r="H71" s="493">
        <v>0.35</v>
      </c>
      <c r="I71" s="500">
        <v>25</v>
      </c>
      <c r="J71" s="475">
        <v>20</v>
      </c>
      <c r="K71" s="510">
        <v>7.0000000000000007E-2</v>
      </c>
      <c r="L71" s="476">
        <v>0</v>
      </c>
      <c r="M71" s="476">
        <v>0.1</v>
      </c>
      <c r="N71" s="493">
        <v>0.35</v>
      </c>
      <c r="O71" s="503">
        <v>25</v>
      </c>
      <c r="P71" s="1"/>
      <c r="Q71" s="384"/>
      <c r="R71" s="384"/>
      <c r="S71" s="384"/>
      <c r="T71" s="384"/>
      <c r="U71" s="384"/>
      <c r="V71" s="384"/>
      <c r="W71" s="384"/>
      <c r="X71" s="384"/>
      <c r="Y71" s="384"/>
      <c r="Z71" s="384"/>
      <c r="AA71" s="384"/>
      <c r="AB71" s="384"/>
      <c r="AC71" s="384"/>
      <c r="AD71" s="384"/>
      <c r="AE71" s="384"/>
      <c r="AF71" s="384"/>
      <c r="AG71" s="384"/>
      <c r="AH71" s="384"/>
      <c r="AI71" s="384"/>
      <c r="AJ71" s="384"/>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6.2" x14ac:dyDescent="0.35">
      <c r="A72" s="1"/>
      <c r="B72" s="1"/>
      <c r="C72" s="1"/>
      <c r="D72" s="1"/>
      <c r="E72" s="1"/>
      <c r="F72" s="1"/>
      <c r="G72" s="1"/>
      <c r="H72" s="1"/>
      <c r="I72" s="1"/>
      <c r="J72" s="1"/>
      <c r="K72" s="1"/>
      <c r="L72" s="1"/>
      <c r="M72" s="1"/>
      <c r="N72" s="1"/>
      <c r="O72" s="1"/>
      <c r="P72" s="1"/>
      <c r="Q72" s="384"/>
      <c r="R72" s="384"/>
      <c r="S72" s="384"/>
      <c r="T72" s="384"/>
      <c r="U72" s="384"/>
      <c r="V72" s="384"/>
      <c r="W72" s="384"/>
      <c r="X72" s="384"/>
      <c r="Y72" s="384"/>
      <c r="Z72" s="384"/>
      <c r="AA72" s="384"/>
      <c r="AB72" s="384"/>
      <c r="AC72" s="384"/>
      <c r="AD72" s="384"/>
      <c r="AE72" s="384"/>
      <c r="AF72" s="384"/>
      <c r="AG72" s="384"/>
      <c r="AH72" s="384"/>
      <c r="AI72" s="384"/>
      <c r="AJ72" s="384"/>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6.2" x14ac:dyDescent="0.35">
      <c r="A73" s="1"/>
      <c r="B73" s="1"/>
      <c r="C73" s="1"/>
      <c r="D73" s="1"/>
      <c r="E73" s="1"/>
      <c r="F73" s="1"/>
      <c r="G73" s="1"/>
      <c r="H73" s="1"/>
      <c r="I73" s="1"/>
      <c r="J73" s="1"/>
      <c r="K73" s="1"/>
      <c r="L73" s="1"/>
      <c r="M73" s="1"/>
      <c r="N73" s="1"/>
      <c r="O73" s="1"/>
      <c r="P73" s="1"/>
      <c r="Q73" s="384"/>
      <c r="R73" s="384"/>
      <c r="S73" s="384"/>
      <c r="T73" s="384"/>
      <c r="U73" s="384"/>
      <c r="V73" s="384"/>
      <c r="W73" s="384"/>
      <c r="X73" s="384"/>
      <c r="Y73" s="384"/>
      <c r="Z73" s="384"/>
      <c r="AA73" s="384"/>
      <c r="AB73" s="384"/>
      <c r="AC73" s="384"/>
      <c r="AD73" s="384"/>
      <c r="AE73" s="384"/>
      <c r="AF73" s="384"/>
      <c r="AG73" s="384"/>
      <c r="AH73" s="384"/>
      <c r="AI73" s="384"/>
      <c r="AJ73" s="384"/>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6.2" x14ac:dyDescent="0.35">
      <c r="A74" s="1"/>
      <c r="B74" s="1"/>
      <c r="C74" s="1"/>
      <c r="D74" s="1"/>
      <c r="E74" s="1"/>
      <c r="F74" s="1"/>
      <c r="G74" s="1"/>
      <c r="H74" s="1"/>
      <c r="I74" s="1"/>
      <c r="J74" s="1"/>
      <c r="K74" s="1"/>
      <c r="L74" s="1"/>
      <c r="M74" s="1"/>
      <c r="N74" s="1"/>
      <c r="O74" s="1"/>
      <c r="P74" s="1"/>
      <c r="Q74" s="384"/>
      <c r="R74" s="384"/>
      <c r="S74" s="384"/>
      <c r="T74" s="384"/>
      <c r="U74" s="384"/>
      <c r="V74" s="384"/>
      <c r="W74" s="384"/>
      <c r="X74" s="384"/>
      <c r="Y74" s="384"/>
      <c r="Z74" s="384"/>
      <c r="AA74" s="384"/>
      <c r="AB74" s="384"/>
      <c r="AC74" s="384"/>
      <c r="AD74" s="384"/>
      <c r="AE74" s="384"/>
      <c r="AF74" s="384"/>
      <c r="AG74" s="384"/>
      <c r="AH74" s="384"/>
      <c r="AI74" s="384"/>
      <c r="AJ74" s="384"/>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6.2" x14ac:dyDescent="0.35">
      <c r="A75" s="1"/>
      <c r="B75" s="1"/>
      <c r="C75" s="1"/>
      <c r="D75" s="1"/>
      <c r="E75" s="1"/>
      <c r="F75" s="1"/>
      <c r="G75" s="1"/>
      <c r="H75" s="1"/>
      <c r="I75" s="1"/>
      <c r="J75" s="1"/>
      <c r="K75" s="1"/>
      <c r="L75" s="1"/>
      <c r="M75" s="1"/>
      <c r="N75" s="1"/>
      <c r="O75" s="1"/>
      <c r="P75" s="1"/>
      <c r="Q75" s="384"/>
      <c r="R75" s="384"/>
      <c r="S75" s="384"/>
      <c r="T75" s="384"/>
      <c r="U75" s="384"/>
      <c r="V75" s="384"/>
      <c r="W75" s="384"/>
      <c r="X75" s="384"/>
      <c r="Y75" s="384"/>
      <c r="Z75" s="384"/>
      <c r="AA75" s="384"/>
      <c r="AB75" s="384"/>
      <c r="AC75" s="384"/>
      <c r="AD75" s="384"/>
      <c r="AE75" s="384"/>
      <c r="AF75" s="384"/>
      <c r="AG75" s="384"/>
      <c r="AH75" s="384"/>
      <c r="AI75" s="384"/>
      <c r="AJ75" s="384"/>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K5" sqref="K5:P5"/>
    </sheetView>
  </sheetViews>
  <sheetFormatPr defaultColWidth="9.19921875" defaultRowHeight="15" x14ac:dyDescent="0.35"/>
  <cols>
    <col min="1" max="1" width="4" style="49" customWidth="1"/>
    <col min="2" max="2" width="8.69921875" style="49" customWidth="1"/>
    <col min="3" max="3" width="6.5" style="49" customWidth="1"/>
    <col min="4" max="6" width="10.296875" style="49" customWidth="1"/>
    <col min="7" max="7" width="19.5" style="49" customWidth="1"/>
    <col min="8" max="8" width="6.296875" style="49" customWidth="1"/>
    <col min="9" max="9" width="6.19921875" style="49" customWidth="1"/>
    <col min="10" max="10" width="17.296875" style="49" customWidth="1"/>
    <col min="11" max="11" width="9.796875" style="49" customWidth="1"/>
    <col min="12" max="12" width="11.796875" style="49" customWidth="1"/>
    <col min="13" max="13" width="10.5" style="49" customWidth="1"/>
    <col min="14" max="14" width="7" style="49" customWidth="1"/>
    <col min="15" max="15" width="7.19921875" style="49" customWidth="1"/>
    <col min="16" max="16" width="7.5" style="49" customWidth="1"/>
    <col min="17" max="17" width="6.5" style="49" customWidth="1"/>
    <col min="18" max="19" width="7"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55000000000000004">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x14ac:dyDescent="0.4">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6" thickBot="1" x14ac:dyDescent="0.4">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x14ac:dyDescent="0.35">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3.95" customHeight="1" x14ac:dyDescent="0.35">
      <c r="A7" s="1"/>
      <c r="B7" s="281" t="s">
        <v>151</v>
      </c>
      <c r="C7" s="405" t="b">
        <v>0</v>
      </c>
      <c r="D7" s="372" t="b">
        <v>0</v>
      </c>
      <c r="E7" s="405" t="b">
        <v>0</v>
      </c>
      <c r="F7" s="373" t="b">
        <v>1</v>
      </c>
      <c r="G7" s="373" t="b">
        <v>1</v>
      </c>
      <c r="H7" s="373" t="b">
        <v>1</v>
      </c>
      <c r="I7" s="373" t="b">
        <v>1</v>
      </c>
      <c r="J7" s="373" t="b">
        <v>1</v>
      </c>
      <c r="K7" s="374" t="b">
        <v>1</v>
      </c>
      <c r="L7" s="374" t="b">
        <v>1</v>
      </c>
      <c r="M7" s="374" t="b">
        <v>1</v>
      </c>
      <c r="N7" s="374" t="b">
        <v>1</v>
      </c>
      <c r="O7" s="374" t="b">
        <v>1</v>
      </c>
      <c r="P7" s="374" t="b">
        <v>1</v>
      </c>
      <c r="Q7" s="374" t="b">
        <v>1</v>
      </c>
      <c r="R7" s="374" t="b">
        <v>1</v>
      </c>
      <c r="S7" s="374" t="b">
        <v>1</v>
      </c>
      <c r="T7" s="374" t="b">
        <v>1</v>
      </c>
      <c r="U7" s="375"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3.95" customHeight="1" x14ac:dyDescent="0.35">
      <c r="A8" s="1"/>
      <c r="B8" s="281" t="s">
        <v>155</v>
      </c>
      <c r="C8" s="405" t="b">
        <v>0</v>
      </c>
      <c r="D8" s="372" t="b">
        <v>0</v>
      </c>
      <c r="E8" s="405" t="b">
        <v>0</v>
      </c>
      <c r="F8" s="373" t="b">
        <v>1</v>
      </c>
      <c r="G8" s="373" t="b">
        <v>1</v>
      </c>
      <c r="H8" s="373" t="b">
        <v>1</v>
      </c>
      <c r="I8" s="373" t="b">
        <v>1</v>
      </c>
      <c r="J8" s="373" t="b">
        <v>1</v>
      </c>
      <c r="K8" s="374" t="b">
        <v>1</v>
      </c>
      <c r="L8" s="374" t="b">
        <v>1</v>
      </c>
      <c r="M8" s="374" t="b">
        <v>1</v>
      </c>
      <c r="N8" s="374" t="b">
        <v>1</v>
      </c>
      <c r="O8" s="374" t="b">
        <v>1</v>
      </c>
      <c r="P8" s="374" t="b">
        <v>1</v>
      </c>
      <c r="Q8" s="374" t="b">
        <v>1</v>
      </c>
      <c r="R8" s="374" t="b">
        <v>1</v>
      </c>
      <c r="S8" s="374" t="b">
        <v>1</v>
      </c>
      <c r="T8" s="374" t="b">
        <v>1</v>
      </c>
      <c r="U8" s="375"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3.95" customHeight="1" x14ac:dyDescent="0.35">
      <c r="A9" s="1"/>
      <c r="B9" s="283" t="s">
        <v>153</v>
      </c>
      <c r="C9" s="405" t="b">
        <v>1</v>
      </c>
      <c r="D9" s="372" t="b">
        <v>1</v>
      </c>
      <c r="E9" s="405" t="b">
        <v>1</v>
      </c>
      <c r="F9" s="373" t="b">
        <v>1</v>
      </c>
      <c r="G9" s="373" t="b">
        <v>1</v>
      </c>
      <c r="H9" s="373" t="b">
        <v>1</v>
      </c>
      <c r="I9" s="373" t="b">
        <v>1</v>
      </c>
      <c r="J9" s="373" t="b">
        <v>1</v>
      </c>
      <c r="K9" s="374" t="b">
        <v>1</v>
      </c>
      <c r="L9" s="374" t="b">
        <v>1</v>
      </c>
      <c r="M9" s="376" t="b">
        <v>1</v>
      </c>
      <c r="N9" s="374" t="b">
        <v>1</v>
      </c>
      <c r="O9" s="374" t="b">
        <v>1</v>
      </c>
      <c r="P9" s="374" t="b">
        <v>1</v>
      </c>
      <c r="Q9" s="374" t="b">
        <v>1</v>
      </c>
      <c r="R9" s="374" t="b">
        <v>1</v>
      </c>
      <c r="S9" s="374" t="b">
        <v>1</v>
      </c>
      <c r="T9" s="374" t="b">
        <v>1</v>
      </c>
      <c r="U9" s="375"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3.95" customHeight="1" x14ac:dyDescent="0.35">
      <c r="A10" s="1"/>
      <c r="B10" s="283" t="s">
        <v>157</v>
      </c>
      <c r="C10" s="405" t="b">
        <v>1</v>
      </c>
      <c r="D10" s="372" t="b">
        <v>1</v>
      </c>
      <c r="E10" s="405" t="b">
        <v>1</v>
      </c>
      <c r="F10" s="373" t="b">
        <v>1</v>
      </c>
      <c r="G10" s="373" t="b">
        <v>1</v>
      </c>
      <c r="H10" s="373" t="b">
        <v>1</v>
      </c>
      <c r="I10" s="373" t="b">
        <v>1</v>
      </c>
      <c r="J10" s="373" t="b">
        <v>1</v>
      </c>
      <c r="K10" s="374" t="b">
        <v>1</v>
      </c>
      <c r="L10" s="374" t="b">
        <v>1</v>
      </c>
      <c r="M10" s="374" t="b">
        <v>1</v>
      </c>
      <c r="N10" s="374" t="b">
        <v>1</v>
      </c>
      <c r="O10" s="374" t="b">
        <v>1</v>
      </c>
      <c r="P10" s="374" t="b">
        <v>1</v>
      </c>
      <c r="Q10" s="374" t="b">
        <v>1</v>
      </c>
      <c r="R10" s="374" t="b">
        <v>1</v>
      </c>
      <c r="S10" s="374" t="b">
        <v>1</v>
      </c>
      <c r="T10" s="374" t="b">
        <v>1</v>
      </c>
      <c r="U10" s="375"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3.95" customHeight="1" x14ac:dyDescent="0.35">
      <c r="A11" s="1"/>
      <c r="B11" s="283" t="s">
        <v>159</v>
      </c>
      <c r="C11" s="405" t="b">
        <v>1</v>
      </c>
      <c r="D11" s="372" t="b">
        <v>1</v>
      </c>
      <c r="E11" s="405" t="b">
        <v>1</v>
      </c>
      <c r="F11" s="373" t="b">
        <v>1</v>
      </c>
      <c r="G11" s="373" t="b">
        <v>1</v>
      </c>
      <c r="H11" s="373" t="b">
        <v>1</v>
      </c>
      <c r="I11" s="373" t="b">
        <v>1</v>
      </c>
      <c r="J11" s="373" t="b">
        <v>1</v>
      </c>
      <c r="K11" s="374" t="b">
        <v>1</v>
      </c>
      <c r="L11" s="374" t="b">
        <v>1</v>
      </c>
      <c r="M11" s="374" t="b">
        <v>1</v>
      </c>
      <c r="N11" s="374" t="b">
        <v>1</v>
      </c>
      <c r="O11" s="374" t="b">
        <v>1</v>
      </c>
      <c r="P11" s="374" t="b">
        <v>1</v>
      </c>
      <c r="Q11" s="374" t="b">
        <v>1</v>
      </c>
      <c r="R11" s="374" t="b">
        <v>1</v>
      </c>
      <c r="S11" s="374" t="b">
        <v>1</v>
      </c>
      <c r="T11" s="374" t="b">
        <v>1</v>
      </c>
      <c r="U11" s="375"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3.95" customHeight="1" x14ac:dyDescent="0.35">
      <c r="A12" s="1"/>
      <c r="B12" s="283" t="s">
        <v>161</v>
      </c>
      <c r="C12" s="405" t="b">
        <v>1</v>
      </c>
      <c r="D12" s="372" t="b">
        <v>1</v>
      </c>
      <c r="E12" s="405" t="b">
        <v>1</v>
      </c>
      <c r="F12" s="373" t="b">
        <v>1</v>
      </c>
      <c r="G12" s="373" t="b">
        <v>1</v>
      </c>
      <c r="H12" s="373" t="b">
        <v>1</v>
      </c>
      <c r="I12" s="373" t="b">
        <v>1</v>
      </c>
      <c r="J12" s="373" t="b">
        <v>1</v>
      </c>
      <c r="K12" s="374" t="b">
        <v>1</v>
      </c>
      <c r="L12" s="374" t="b">
        <v>1</v>
      </c>
      <c r="M12" s="374" t="b">
        <v>1</v>
      </c>
      <c r="N12" s="374" t="b">
        <v>1</v>
      </c>
      <c r="O12" s="374" t="b">
        <v>1</v>
      </c>
      <c r="P12" s="374" t="b">
        <v>1</v>
      </c>
      <c r="Q12" s="374" t="b">
        <v>1</v>
      </c>
      <c r="R12" s="374" t="b">
        <v>1</v>
      </c>
      <c r="S12" s="374" t="b">
        <v>1</v>
      </c>
      <c r="T12" s="374" t="b">
        <v>1</v>
      </c>
      <c r="U12" s="375"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3.95" customHeight="1" x14ac:dyDescent="0.35">
      <c r="A13" s="1"/>
      <c r="B13" s="283" t="s">
        <v>165</v>
      </c>
      <c r="C13" s="405" t="b">
        <v>1</v>
      </c>
      <c r="D13" s="372" t="b">
        <v>1</v>
      </c>
      <c r="E13" s="405" t="b">
        <v>1</v>
      </c>
      <c r="F13" s="373" t="b">
        <v>1</v>
      </c>
      <c r="G13" s="373" t="b">
        <v>1</v>
      </c>
      <c r="H13" s="373" t="b">
        <v>1</v>
      </c>
      <c r="I13" s="373" t="b">
        <v>1</v>
      </c>
      <c r="J13" s="373" t="b">
        <v>1</v>
      </c>
      <c r="K13" s="374" t="b">
        <v>1</v>
      </c>
      <c r="L13" s="374" t="b">
        <v>1</v>
      </c>
      <c r="M13" s="374" t="b">
        <v>1</v>
      </c>
      <c r="N13" s="374" t="b">
        <v>1</v>
      </c>
      <c r="O13" s="374" t="b">
        <v>1</v>
      </c>
      <c r="P13" s="374" t="b">
        <v>1</v>
      </c>
      <c r="Q13" s="374" t="b">
        <v>1</v>
      </c>
      <c r="R13" s="374" t="b">
        <v>1</v>
      </c>
      <c r="S13" s="374" t="b">
        <v>1</v>
      </c>
      <c r="T13" s="374" t="b">
        <v>1</v>
      </c>
      <c r="U13" s="375"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3.95" customHeight="1" x14ac:dyDescent="0.35">
      <c r="A14" s="1"/>
      <c r="B14" s="283" t="s">
        <v>163</v>
      </c>
      <c r="C14" s="405" t="b">
        <v>1</v>
      </c>
      <c r="D14" s="372" t="b">
        <v>1</v>
      </c>
      <c r="E14" s="405" t="b">
        <v>1</v>
      </c>
      <c r="F14" s="373" t="b">
        <v>1</v>
      </c>
      <c r="G14" s="373" t="b">
        <v>1</v>
      </c>
      <c r="H14" s="373" t="b">
        <v>1</v>
      </c>
      <c r="I14" s="373" t="b">
        <v>1</v>
      </c>
      <c r="J14" s="373" t="b">
        <v>1</v>
      </c>
      <c r="K14" s="374" t="b">
        <v>1</v>
      </c>
      <c r="L14" s="374" t="b">
        <v>1</v>
      </c>
      <c r="M14" s="374" t="b">
        <v>1</v>
      </c>
      <c r="N14" s="374" t="b">
        <v>1</v>
      </c>
      <c r="O14" s="374" t="b">
        <v>1</v>
      </c>
      <c r="P14" s="374" t="b">
        <v>1</v>
      </c>
      <c r="Q14" s="374" t="b">
        <v>1</v>
      </c>
      <c r="R14" s="374" t="b">
        <v>1</v>
      </c>
      <c r="S14" s="374" t="b">
        <v>1</v>
      </c>
      <c r="T14" s="374" t="b">
        <v>1</v>
      </c>
      <c r="U14" s="375"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3.95" customHeight="1" x14ac:dyDescent="0.35">
      <c r="A15" s="1"/>
      <c r="B15" s="281" t="s">
        <v>167</v>
      </c>
      <c r="C15" s="405" t="b">
        <v>0</v>
      </c>
      <c r="D15" s="372" t="b">
        <v>0</v>
      </c>
      <c r="E15" s="405" t="b">
        <v>0</v>
      </c>
      <c r="F15" s="377" t="b">
        <v>1</v>
      </c>
      <c r="G15" s="377" t="b">
        <v>1</v>
      </c>
      <c r="H15" s="377" t="b">
        <v>1</v>
      </c>
      <c r="I15" s="377" t="b">
        <v>1</v>
      </c>
      <c r="J15" s="377" t="b">
        <v>1</v>
      </c>
      <c r="K15" s="378" t="b">
        <v>1</v>
      </c>
      <c r="L15" s="378" t="b">
        <v>1</v>
      </c>
      <c r="M15" s="378" t="b">
        <v>1</v>
      </c>
      <c r="N15" s="378" t="b">
        <v>1</v>
      </c>
      <c r="O15" s="378" t="b">
        <v>1</v>
      </c>
      <c r="P15" s="378" t="b">
        <v>1</v>
      </c>
      <c r="Q15" s="378" t="b">
        <v>1</v>
      </c>
      <c r="R15" s="378" t="b">
        <v>1</v>
      </c>
      <c r="S15" s="378" t="b">
        <v>1</v>
      </c>
      <c r="T15" s="378" t="b">
        <v>1</v>
      </c>
      <c r="U15" s="379"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3.95" customHeight="1" x14ac:dyDescent="0.35">
      <c r="A16" s="1"/>
      <c r="B16" s="281" t="s">
        <v>169</v>
      </c>
      <c r="C16" s="405" t="b">
        <v>0</v>
      </c>
      <c r="D16" s="372" t="b">
        <v>0</v>
      </c>
      <c r="E16" s="405" t="b">
        <v>0</v>
      </c>
      <c r="F16" s="377" t="b">
        <v>1</v>
      </c>
      <c r="G16" s="377" t="b">
        <v>1</v>
      </c>
      <c r="H16" s="377" t="b">
        <v>1</v>
      </c>
      <c r="I16" s="377" t="b">
        <v>1</v>
      </c>
      <c r="J16" s="377" t="b">
        <v>1</v>
      </c>
      <c r="K16" s="378" t="b">
        <v>1</v>
      </c>
      <c r="L16" s="378" t="b">
        <v>1</v>
      </c>
      <c r="M16" s="378" t="b">
        <v>1</v>
      </c>
      <c r="N16" s="378" t="b">
        <v>1</v>
      </c>
      <c r="O16" s="378" t="b">
        <v>1</v>
      </c>
      <c r="P16" s="378" t="b">
        <v>1</v>
      </c>
      <c r="Q16" s="378" t="b">
        <v>1</v>
      </c>
      <c r="R16" s="378" t="b">
        <v>1</v>
      </c>
      <c r="S16" s="378" t="b">
        <v>1</v>
      </c>
      <c r="T16" s="378" t="b">
        <v>1</v>
      </c>
      <c r="U16" s="379"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3.95" customHeight="1" x14ac:dyDescent="0.35">
      <c r="A17" s="1"/>
      <c r="B17" s="281" t="s">
        <v>172</v>
      </c>
      <c r="C17" s="405" t="b">
        <v>0</v>
      </c>
      <c r="D17" s="372" t="b">
        <v>0</v>
      </c>
      <c r="E17" s="405" t="b">
        <v>0</v>
      </c>
      <c r="F17" s="377" t="b">
        <v>1</v>
      </c>
      <c r="G17" s="377" t="b">
        <v>1</v>
      </c>
      <c r="H17" s="377" t="b">
        <v>1</v>
      </c>
      <c r="I17" s="377" t="b">
        <v>1</v>
      </c>
      <c r="J17" s="377" t="b">
        <v>1</v>
      </c>
      <c r="K17" s="378" t="b">
        <v>1</v>
      </c>
      <c r="L17" s="378" t="b">
        <v>1</v>
      </c>
      <c r="M17" s="378" t="b">
        <v>1</v>
      </c>
      <c r="N17" s="378" t="b">
        <v>1</v>
      </c>
      <c r="O17" s="378" t="b">
        <v>1</v>
      </c>
      <c r="P17" s="378" t="b">
        <v>1</v>
      </c>
      <c r="Q17" s="378" t="b">
        <v>1</v>
      </c>
      <c r="R17" s="378" t="b">
        <v>1</v>
      </c>
      <c r="S17" s="378" t="b">
        <v>1</v>
      </c>
      <c r="T17" s="378" t="b">
        <v>1</v>
      </c>
      <c r="U17" s="379"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3.95" customHeight="1" x14ac:dyDescent="0.35">
      <c r="A18" s="1"/>
      <c r="B18" s="281" t="s">
        <v>173</v>
      </c>
      <c r="C18" s="405" t="b">
        <v>0</v>
      </c>
      <c r="D18" s="372" t="b">
        <v>0</v>
      </c>
      <c r="E18" s="405" t="b">
        <v>0</v>
      </c>
      <c r="F18" s="378" t="b">
        <v>1</v>
      </c>
      <c r="G18" s="378" t="b">
        <v>1</v>
      </c>
      <c r="H18" s="378" t="b">
        <v>1</v>
      </c>
      <c r="I18" s="378" t="b">
        <v>1</v>
      </c>
      <c r="J18" s="378" t="b">
        <v>1</v>
      </c>
      <c r="K18" s="378" t="b">
        <v>1</v>
      </c>
      <c r="L18" s="378" t="b">
        <v>1</v>
      </c>
      <c r="M18" s="378" t="b">
        <v>1</v>
      </c>
      <c r="N18" s="378" t="b">
        <v>1</v>
      </c>
      <c r="O18" s="378" t="b">
        <v>1</v>
      </c>
      <c r="P18" s="378" t="b">
        <v>1</v>
      </c>
      <c r="Q18" s="378" t="b">
        <v>1</v>
      </c>
      <c r="R18" s="378" t="b">
        <v>1</v>
      </c>
      <c r="S18" s="378" t="b">
        <v>1</v>
      </c>
      <c r="T18" s="378" t="b">
        <v>1</v>
      </c>
      <c r="U18" s="379"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3.95" customHeight="1" x14ac:dyDescent="0.35">
      <c r="A19" s="1"/>
      <c r="B19" s="283" t="s">
        <v>174</v>
      </c>
      <c r="C19" s="405" t="b">
        <v>1</v>
      </c>
      <c r="D19" s="372" t="b">
        <v>1</v>
      </c>
      <c r="E19" s="405" t="b">
        <v>1</v>
      </c>
      <c r="F19" s="378" t="b">
        <v>1</v>
      </c>
      <c r="G19" s="378" t="b">
        <v>1</v>
      </c>
      <c r="H19" s="378" t="b">
        <v>1</v>
      </c>
      <c r="I19" s="378" t="b">
        <v>1</v>
      </c>
      <c r="J19" s="378" t="b">
        <v>1</v>
      </c>
      <c r="K19" s="378" t="b">
        <v>1</v>
      </c>
      <c r="L19" s="378" t="b">
        <v>1</v>
      </c>
      <c r="M19" s="378" t="b">
        <v>1</v>
      </c>
      <c r="N19" s="378" t="b">
        <v>1</v>
      </c>
      <c r="O19" s="378" t="b">
        <v>1</v>
      </c>
      <c r="P19" s="378" t="b">
        <v>1</v>
      </c>
      <c r="Q19" s="378" t="b">
        <v>1</v>
      </c>
      <c r="R19" s="378" t="b">
        <v>1</v>
      </c>
      <c r="S19" s="378" t="b">
        <v>1</v>
      </c>
      <c r="T19" s="378" t="b">
        <v>1</v>
      </c>
      <c r="U19" s="379"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3.95" customHeight="1" x14ac:dyDescent="0.35">
      <c r="A20" s="1"/>
      <c r="B20" s="281" t="s">
        <v>170</v>
      </c>
      <c r="C20" s="405" t="b">
        <v>0</v>
      </c>
      <c r="D20" s="372" t="b">
        <v>0</v>
      </c>
      <c r="E20" s="405" t="b">
        <v>0</v>
      </c>
      <c r="F20" s="378" t="b">
        <v>1</v>
      </c>
      <c r="G20" s="378" t="b">
        <v>1</v>
      </c>
      <c r="H20" s="378" t="b">
        <v>1</v>
      </c>
      <c r="I20" s="378" t="b">
        <v>1</v>
      </c>
      <c r="J20" s="378" t="b">
        <v>1</v>
      </c>
      <c r="K20" s="378" t="b">
        <v>1</v>
      </c>
      <c r="L20" s="378" t="b">
        <v>1</v>
      </c>
      <c r="M20" s="378" t="b">
        <v>1</v>
      </c>
      <c r="N20" s="378" t="b">
        <v>1</v>
      </c>
      <c r="O20" s="378" t="b">
        <v>1</v>
      </c>
      <c r="P20" s="378" t="b">
        <v>1</v>
      </c>
      <c r="Q20" s="378" t="b">
        <v>1</v>
      </c>
      <c r="R20" s="378" t="b">
        <v>1</v>
      </c>
      <c r="S20" s="378" t="b">
        <v>1</v>
      </c>
      <c r="T20" s="378" t="b">
        <v>1</v>
      </c>
      <c r="U20" s="379"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3.95" customHeight="1" x14ac:dyDescent="0.35">
      <c r="A21" s="1"/>
      <c r="B21" s="281" t="s">
        <v>175</v>
      </c>
      <c r="C21" s="405" t="b">
        <v>0</v>
      </c>
      <c r="D21" s="372" t="b">
        <v>0</v>
      </c>
      <c r="E21" s="405" t="b">
        <v>0</v>
      </c>
      <c r="F21" s="378" t="b">
        <v>1</v>
      </c>
      <c r="G21" s="378" t="b">
        <v>1</v>
      </c>
      <c r="H21" s="378" t="b">
        <v>1</v>
      </c>
      <c r="I21" s="378" t="b">
        <v>1</v>
      </c>
      <c r="J21" s="378" t="b">
        <v>1</v>
      </c>
      <c r="K21" s="378" t="b">
        <v>1</v>
      </c>
      <c r="L21" s="378" t="b">
        <v>1</v>
      </c>
      <c r="M21" s="378" t="b">
        <v>1</v>
      </c>
      <c r="N21" s="378" t="b">
        <v>1</v>
      </c>
      <c r="O21" s="378" t="b">
        <v>1</v>
      </c>
      <c r="P21" s="378" t="b">
        <v>1</v>
      </c>
      <c r="Q21" s="378" t="b">
        <v>1</v>
      </c>
      <c r="R21" s="378" t="b">
        <v>1</v>
      </c>
      <c r="S21" s="378" t="b">
        <v>1</v>
      </c>
      <c r="T21" s="378" t="b">
        <v>1</v>
      </c>
      <c r="U21" s="379"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3.95" customHeight="1" x14ac:dyDescent="0.35">
      <c r="A22" s="1"/>
      <c r="B22" s="281" t="s">
        <v>176</v>
      </c>
      <c r="C22" s="405" t="b">
        <v>0</v>
      </c>
      <c r="D22" s="372" t="b">
        <v>0</v>
      </c>
      <c r="E22" s="405" t="b">
        <v>0</v>
      </c>
      <c r="F22" s="378" t="b">
        <v>1</v>
      </c>
      <c r="G22" s="378" t="b">
        <v>1</v>
      </c>
      <c r="H22" s="378" t="b">
        <v>1</v>
      </c>
      <c r="I22" s="378" t="b">
        <v>1</v>
      </c>
      <c r="J22" s="378" t="b">
        <v>1</v>
      </c>
      <c r="K22" s="378" t="b">
        <v>1</v>
      </c>
      <c r="L22" s="378" t="b">
        <v>1</v>
      </c>
      <c r="M22" s="378" t="b">
        <v>1</v>
      </c>
      <c r="N22" s="378" t="b">
        <v>1</v>
      </c>
      <c r="O22" s="378" t="b">
        <v>1</v>
      </c>
      <c r="P22" s="378" t="b">
        <v>1</v>
      </c>
      <c r="Q22" s="378" t="b">
        <v>1</v>
      </c>
      <c r="R22" s="378" t="b">
        <v>1</v>
      </c>
      <c r="S22" s="378" t="b">
        <v>1</v>
      </c>
      <c r="T22" s="378" t="b">
        <v>1</v>
      </c>
      <c r="U22" s="379"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3.95" customHeight="1" x14ac:dyDescent="0.35">
      <c r="A23" s="1"/>
      <c r="B23" s="281" t="s">
        <v>177</v>
      </c>
      <c r="C23" s="405" t="b">
        <v>0</v>
      </c>
      <c r="D23" s="372" t="b">
        <v>0</v>
      </c>
      <c r="E23" s="405" t="b">
        <v>0</v>
      </c>
      <c r="F23" s="378" t="b">
        <v>1</v>
      </c>
      <c r="G23" s="378" t="b">
        <v>1</v>
      </c>
      <c r="H23" s="378" t="b">
        <v>1</v>
      </c>
      <c r="I23" s="378" t="b">
        <v>1</v>
      </c>
      <c r="J23" s="378" t="b">
        <v>1</v>
      </c>
      <c r="K23" s="378" t="b">
        <v>1</v>
      </c>
      <c r="L23" s="378" t="b">
        <v>1</v>
      </c>
      <c r="M23" s="378" t="b">
        <v>1</v>
      </c>
      <c r="N23" s="378" t="b">
        <v>1</v>
      </c>
      <c r="O23" s="378" t="b">
        <v>1</v>
      </c>
      <c r="P23" s="378" t="b">
        <v>1</v>
      </c>
      <c r="Q23" s="378" t="b">
        <v>1</v>
      </c>
      <c r="R23" s="378" t="b">
        <v>1</v>
      </c>
      <c r="S23" s="378" t="b">
        <v>1</v>
      </c>
      <c r="T23" s="378" t="b">
        <v>1</v>
      </c>
      <c r="U23" s="379"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3.95" customHeight="1" x14ac:dyDescent="0.35">
      <c r="A24" s="1"/>
      <c r="B24" s="283" t="s">
        <v>180</v>
      </c>
      <c r="C24" s="405" t="b">
        <v>1</v>
      </c>
      <c r="D24" s="372" t="b">
        <v>1</v>
      </c>
      <c r="E24" s="405" t="b">
        <v>1</v>
      </c>
      <c r="F24" s="378" t="b">
        <v>1</v>
      </c>
      <c r="G24" s="378" t="b">
        <v>1</v>
      </c>
      <c r="H24" s="378" t="b">
        <v>1</v>
      </c>
      <c r="I24" s="378" t="b">
        <v>1</v>
      </c>
      <c r="J24" s="378" t="b">
        <v>1</v>
      </c>
      <c r="K24" s="378" t="b">
        <v>1</v>
      </c>
      <c r="L24" s="378" t="b">
        <v>1</v>
      </c>
      <c r="M24" s="378" t="b">
        <v>1</v>
      </c>
      <c r="N24" s="378" t="b">
        <v>1</v>
      </c>
      <c r="O24" s="378" t="b">
        <v>1</v>
      </c>
      <c r="P24" s="378" t="b">
        <v>1</v>
      </c>
      <c r="Q24" s="378" t="b">
        <v>1</v>
      </c>
      <c r="R24" s="378" t="b">
        <v>1</v>
      </c>
      <c r="S24" s="378" t="b">
        <v>1</v>
      </c>
      <c r="T24" s="378" t="b">
        <v>1</v>
      </c>
      <c r="U24" s="379"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3.95" customHeight="1" x14ac:dyDescent="0.35">
      <c r="A25" s="1"/>
      <c r="B25" s="283" t="s">
        <v>179</v>
      </c>
      <c r="C25" s="405" t="b">
        <v>1</v>
      </c>
      <c r="D25" s="372" t="b">
        <v>1</v>
      </c>
      <c r="E25" s="405" t="b">
        <v>1</v>
      </c>
      <c r="F25" s="378" t="b">
        <v>1</v>
      </c>
      <c r="G25" s="378" t="b">
        <v>1</v>
      </c>
      <c r="H25" s="378" t="b">
        <v>1</v>
      </c>
      <c r="I25" s="378" t="b">
        <v>1</v>
      </c>
      <c r="J25" s="378" t="b">
        <v>1</v>
      </c>
      <c r="K25" s="378" t="b">
        <v>1</v>
      </c>
      <c r="L25" s="378" t="b">
        <v>1</v>
      </c>
      <c r="M25" s="378" t="b">
        <v>1</v>
      </c>
      <c r="N25" s="378" t="b">
        <v>1</v>
      </c>
      <c r="O25" s="378" t="b">
        <v>1</v>
      </c>
      <c r="P25" s="378" t="b">
        <v>1</v>
      </c>
      <c r="Q25" s="378" t="b">
        <v>1</v>
      </c>
      <c r="R25" s="378" t="b">
        <v>1</v>
      </c>
      <c r="S25" s="378" t="b">
        <v>1</v>
      </c>
      <c r="T25" s="378" t="b">
        <v>1</v>
      </c>
      <c r="U25" s="379"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3.95" customHeight="1" x14ac:dyDescent="0.35">
      <c r="A26" s="1"/>
      <c r="B26" s="281" t="s">
        <v>178</v>
      </c>
      <c r="C26" s="405" t="b">
        <v>0</v>
      </c>
      <c r="D26" s="372" t="b">
        <v>0</v>
      </c>
      <c r="E26" s="405" t="b">
        <v>0</v>
      </c>
      <c r="F26" s="378" t="b">
        <v>1</v>
      </c>
      <c r="G26" s="378" t="b">
        <v>1</v>
      </c>
      <c r="H26" s="378" t="b">
        <v>1</v>
      </c>
      <c r="I26" s="378" t="b">
        <v>1</v>
      </c>
      <c r="J26" s="378" t="b">
        <v>1</v>
      </c>
      <c r="K26" s="378" t="b">
        <v>1</v>
      </c>
      <c r="L26" s="378" t="b">
        <v>1</v>
      </c>
      <c r="M26" s="378" t="b">
        <v>1</v>
      </c>
      <c r="N26" s="378" t="b">
        <v>1</v>
      </c>
      <c r="O26" s="378" t="b">
        <v>1</v>
      </c>
      <c r="P26" s="378" t="b">
        <v>1</v>
      </c>
      <c r="Q26" s="378" t="b">
        <v>1</v>
      </c>
      <c r="R26" s="378" t="b">
        <v>1</v>
      </c>
      <c r="S26" s="378" t="b">
        <v>1</v>
      </c>
      <c r="T26" s="378" t="b">
        <v>1</v>
      </c>
      <c r="U26" s="379"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3.95" customHeight="1" x14ac:dyDescent="0.35">
      <c r="A27" s="1"/>
      <c r="B27" s="283" t="s">
        <v>181</v>
      </c>
      <c r="C27" s="405" t="b">
        <v>1</v>
      </c>
      <c r="D27" s="372" t="b">
        <v>1</v>
      </c>
      <c r="E27" s="405" t="b">
        <v>1</v>
      </c>
      <c r="F27" s="378" t="b">
        <v>1</v>
      </c>
      <c r="G27" s="378" t="b">
        <v>1</v>
      </c>
      <c r="H27" s="378" t="b">
        <v>1</v>
      </c>
      <c r="I27" s="378" t="b">
        <v>1</v>
      </c>
      <c r="J27" s="378" t="b">
        <v>1</v>
      </c>
      <c r="K27" s="378" t="b">
        <v>1</v>
      </c>
      <c r="L27" s="378" t="b">
        <v>1</v>
      </c>
      <c r="M27" s="378" t="b">
        <v>1</v>
      </c>
      <c r="N27" s="378" t="b">
        <v>1</v>
      </c>
      <c r="O27" s="378" t="b">
        <v>1</v>
      </c>
      <c r="P27" s="378" t="b">
        <v>1</v>
      </c>
      <c r="Q27" s="378" t="b">
        <v>1</v>
      </c>
      <c r="R27" s="378" t="b">
        <v>1</v>
      </c>
      <c r="S27" s="378" t="b">
        <v>1</v>
      </c>
      <c r="T27" s="378" t="b">
        <v>1</v>
      </c>
      <c r="U27" s="379"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3.95" customHeight="1" x14ac:dyDescent="0.35">
      <c r="A28" s="1"/>
      <c r="B28" s="281" t="s">
        <v>182</v>
      </c>
      <c r="C28" s="405" t="b">
        <v>0</v>
      </c>
      <c r="D28" s="372" t="b">
        <v>0</v>
      </c>
      <c r="E28" s="405" t="b">
        <v>0</v>
      </c>
      <c r="F28" s="378" t="b">
        <v>1</v>
      </c>
      <c r="G28" s="378" t="b">
        <v>1</v>
      </c>
      <c r="H28" s="378" t="b">
        <v>1</v>
      </c>
      <c r="I28" s="378" t="b">
        <v>1</v>
      </c>
      <c r="J28" s="378" t="b">
        <v>1</v>
      </c>
      <c r="K28" s="378" t="b">
        <v>1</v>
      </c>
      <c r="L28" s="378" t="b">
        <v>1</v>
      </c>
      <c r="M28" s="378" t="b">
        <v>1</v>
      </c>
      <c r="N28" s="378" t="b">
        <v>1</v>
      </c>
      <c r="O28" s="378" t="b">
        <v>1</v>
      </c>
      <c r="P28" s="378" t="b">
        <v>1</v>
      </c>
      <c r="Q28" s="378" t="b">
        <v>1</v>
      </c>
      <c r="R28" s="378" t="b">
        <v>1</v>
      </c>
      <c r="S28" s="378" t="b">
        <v>1</v>
      </c>
      <c r="T28" s="378" t="b">
        <v>1</v>
      </c>
      <c r="U28" s="379"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3.95" customHeight="1" x14ac:dyDescent="0.35">
      <c r="A29" s="1"/>
      <c r="B29" s="281" t="s">
        <v>184</v>
      </c>
      <c r="C29" s="405" t="b">
        <v>0</v>
      </c>
      <c r="D29" s="372" t="b">
        <v>0</v>
      </c>
      <c r="E29" s="405" t="b">
        <v>0</v>
      </c>
      <c r="F29" s="378" t="b">
        <v>1</v>
      </c>
      <c r="G29" s="378" t="b">
        <v>1</v>
      </c>
      <c r="H29" s="378" t="b">
        <v>1</v>
      </c>
      <c r="I29" s="378" t="b">
        <v>1</v>
      </c>
      <c r="J29" s="378" t="b">
        <v>1</v>
      </c>
      <c r="K29" s="378" t="b">
        <v>1</v>
      </c>
      <c r="L29" s="378" t="b">
        <v>1</v>
      </c>
      <c r="M29" s="378" t="b">
        <v>1</v>
      </c>
      <c r="N29" s="378" t="b">
        <v>1</v>
      </c>
      <c r="O29" s="378" t="b">
        <v>1</v>
      </c>
      <c r="P29" s="378" t="b">
        <v>1</v>
      </c>
      <c r="Q29" s="378" t="b">
        <v>1</v>
      </c>
      <c r="R29" s="378" t="b">
        <v>1</v>
      </c>
      <c r="S29" s="378" t="b">
        <v>1</v>
      </c>
      <c r="T29" s="378" t="b">
        <v>1</v>
      </c>
      <c r="U29" s="379"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3.95" customHeight="1" x14ac:dyDescent="0.35">
      <c r="A30" s="1"/>
      <c r="B30" s="281" t="s">
        <v>183</v>
      </c>
      <c r="C30" s="405" t="b">
        <v>0</v>
      </c>
      <c r="D30" s="372" t="b">
        <v>0</v>
      </c>
      <c r="E30" s="405" t="b">
        <v>0</v>
      </c>
      <c r="F30" s="378" t="b">
        <v>1</v>
      </c>
      <c r="G30" s="378" t="b">
        <v>1</v>
      </c>
      <c r="H30" s="378" t="b">
        <v>1</v>
      </c>
      <c r="I30" s="378" t="b">
        <v>1</v>
      </c>
      <c r="J30" s="378" t="b">
        <v>1</v>
      </c>
      <c r="K30" s="378" t="b">
        <v>1</v>
      </c>
      <c r="L30" s="378" t="b">
        <v>1</v>
      </c>
      <c r="M30" s="378" t="b">
        <v>1</v>
      </c>
      <c r="N30" s="378" t="b">
        <v>1</v>
      </c>
      <c r="O30" s="378" t="b">
        <v>1</v>
      </c>
      <c r="P30" s="378" t="b">
        <v>1</v>
      </c>
      <c r="Q30" s="378" t="b">
        <v>1</v>
      </c>
      <c r="R30" s="378" t="b">
        <v>1</v>
      </c>
      <c r="S30" s="378" t="b">
        <v>1</v>
      </c>
      <c r="T30" s="378" t="b">
        <v>1</v>
      </c>
      <c r="U30" s="379"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3.95" customHeight="1" x14ac:dyDescent="0.35">
      <c r="A31" s="1"/>
      <c r="B31" s="281" t="s">
        <v>185</v>
      </c>
      <c r="C31" s="405" t="b">
        <v>0</v>
      </c>
      <c r="D31" s="372" t="b">
        <v>0</v>
      </c>
      <c r="E31" s="405" t="b">
        <v>0</v>
      </c>
      <c r="F31" s="378" t="b">
        <v>1</v>
      </c>
      <c r="G31" s="378" t="b">
        <v>1</v>
      </c>
      <c r="H31" s="378" t="b">
        <v>1</v>
      </c>
      <c r="I31" s="378" t="b">
        <v>1</v>
      </c>
      <c r="J31" s="378" t="b">
        <v>1</v>
      </c>
      <c r="K31" s="378" t="b">
        <v>1</v>
      </c>
      <c r="L31" s="378" t="b">
        <v>1</v>
      </c>
      <c r="M31" s="378" t="b">
        <v>1</v>
      </c>
      <c r="N31" s="378" t="b">
        <v>1</v>
      </c>
      <c r="O31" s="378" t="b">
        <v>1</v>
      </c>
      <c r="P31" s="378" t="b">
        <v>1</v>
      </c>
      <c r="Q31" s="378" t="b">
        <v>1</v>
      </c>
      <c r="R31" s="378" t="b">
        <v>1</v>
      </c>
      <c r="S31" s="378" t="b">
        <v>1</v>
      </c>
      <c r="T31" s="378" t="b">
        <v>1</v>
      </c>
      <c r="U31" s="379"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3.95" customHeight="1" x14ac:dyDescent="0.35">
      <c r="A32" s="1"/>
      <c r="B32" s="281" t="s">
        <v>188</v>
      </c>
      <c r="C32" s="405" t="b">
        <v>0</v>
      </c>
      <c r="D32" s="372" t="b">
        <v>0</v>
      </c>
      <c r="E32" s="405" t="b">
        <v>0</v>
      </c>
      <c r="F32" s="378" t="b">
        <v>1</v>
      </c>
      <c r="G32" s="378" t="b">
        <v>1</v>
      </c>
      <c r="H32" s="378" t="b">
        <v>1</v>
      </c>
      <c r="I32" s="378" t="b">
        <v>1</v>
      </c>
      <c r="J32" s="378" t="b">
        <v>1</v>
      </c>
      <c r="K32" s="378" t="b">
        <v>1</v>
      </c>
      <c r="L32" s="378" t="b">
        <v>1</v>
      </c>
      <c r="M32" s="378" t="b">
        <v>1</v>
      </c>
      <c r="N32" s="378" t="b">
        <v>1</v>
      </c>
      <c r="O32" s="378" t="b">
        <v>1</v>
      </c>
      <c r="P32" s="378" t="b">
        <v>1</v>
      </c>
      <c r="Q32" s="378" t="b">
        <v>1</v>
      </c>
      <c r="R32" s="378" t="b">
        <v>1</v>
      </c>
      <c r="S32" s="378" t="b">
        <v>1</v>
      </c>
      <c r="T32" s="378" t="b">
        <v>1</v>
      </c>
      <c r="U32" s="379"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3.95" customHeight="1" x14ac:dyDescent="0.35">
      <c r="A33" s="264"/>
      <c r="B33" s="281" t="s">
        <v>192</v>
      </c>
      <c r="C33" s="405" t="b">
        <v>0</v>
      </c>
      <c r="D33" s="372" t="b">
        <v>0</v>
      </c>
      <c r="E33" s="405" t="b">
        <v>0</v>
      </c>
      <c r="F33" s="378" t="b">
        <v>1</v>
      </c>
      <c r="G33" s="378" t="b">
        <v>1</v>
      </c>
      <c r="H33" s="378" t="b">
        <v>1</v>
      </c>
      <c r="I33" s="378" t="b">
        <v>1</v>
      </c>
      <c r="J33" s="378" t="b">
        <v>1</v>
      </c>
      <c r="K33" s="378" t="b">
        <v>1</v>
      </c>
      <c r="L33" s="378" t="b">
        <v>1</v>
      </c>
      <c r="M33" s="378" t="b">
        <v>1</v>
      </c>
      <c r="N33" s="378" t="b">
        <v>1</v>
      </c>
      <c r="O33" s="378" t="b">
        <v>1</v>
      </c>
      <c r="P33" s="378" t="b">
        <v>1</v>
      </c>
      <c r="Q33" s="378" t="b">
        <v>1</v>
      </c>
      <c r="R33" s="378" t="b">
        <v>1</v>
      </c>
      <c r="S33" s="378" t="b">
        <v>1</v>
      </c>
      <c r="T33" s="378" t="b">
        <v>1</v>
      </c>
      <c r="U33" s="379"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3.95" customHeight="1" x14ac:dyDescent="0.35">
      <c r="A34" s="1"/>
      <c r="B34" s="281" t="s">
        <v>189</v>
      </c>
      <c r="C34" s="405" t="b">
        <v>0</v>
      </c>
      <c r="D34" s="372" t="b">
        <v>0</v>
      </c>
      <c r="E34" s="405" t="b">
        <v>0</v>
      </c>
      <c r="F34" s="378" t="b">
        <v>1</v>
      </c>
      <c r="G34" s="378" t="b">
        <v>1</v>
      </c>
      <c r="H34" s="378" t="b">
        <v>1</v>
      </c>
      <c r="I34" s="378" t="b">
        <v>1</v>
      </c>
      <c r="J34" s="378" t="b">
        <v>1</v>
      </c>
      <c r="K34" s="378" t="b">
        <v>1</v>
      </c>
      <c r="L34" s="378" t="b">
        <v>1</v>
      </c>
      <c r="M34" s="378" t="b">
        <v>1</v>
      </c>
      <c r="N34" s="378" t="b">
        <v>1</v>
      </c>
      <c r="O34" s="378" t="b">
        <v>1</v>
      </c>
      <c r="P34" s="378" t="b">
        <v>1</v>
      </c>
      <c r="Q34" s="378" t="b">
        <v>1</v>
      </c>
      <c r="R34" s="378" t="b">
        <v>1</v>
      </c>
      <c r="S34" s="378" t="b">
        <v>1</v>
      </c>
      <c r="T34" s="378" t="b">
        <v>1</v>
      </c>
      <c r="U34" s="379"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3.95" customHeight="1" x14ac:dyDescent="0.35">
      <c r="A35" s="1"/>
      <c r="B35" s="283" t="s">
        <v>190</v>
      </c>
      <c r="C35" s="405" t="b">
        <v>1</v>
      </c>
      <c r="D35" s="372" t="b">
        <v>1</v>
      </c>
      <c r="E35" s="405" t="b">
        <v>1</v>
      </c>
      <c r="F35" s="378" t="b">
        <v>1</v>
      </c>
      <c r="G35" s="378" t="b">
        <v>1</v>
      </c>
      <c r="H35" s="378" t="b">
        <v>1</v>
      </c>
      <c r="I35" s="378" t="b">
        <v>1</v>
      </c>
      <c r="J35" s="378" t="b">
        <v>1</v>
      </c>
      <c r="K35" s="378" t="b">
        <v>1</v>
      </c>
      <c r="L35" s="378" t="b">
        <v>1</v>
      </c>
      <c r="M35" s="378" t="b">
        <v>1</v>
      </c>
      <c r="N35" s="378" t="b">
        <v>1</v>
      </c>
      <c r="O35" s="378" t="b">
        <v>1</v>
      </c>
      <c r="P35" s="378" t="b">
        <v>1</v>
      </c>
      <c r="Q35" s="378" t="b">
        <v>1</v>
      </c>
      <c r="R35" s="378" t="b">
        <v>1</v>
      </c>
      <c r="S35" s="378" t="b">
        <v>1</v>
      </c>
      <c r="T35" s="378" t="b">
        <v>1</v>
      </c>
      <c r="U35" s="379"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3.95" customHeight="1" x14ac:dyDescent="0.35">
      <c r="A36" s="1"/>
      <c r="B36" s="283" t="s">
        <v>191</v>
      </c>
      <c r="C36" s="405" t="b">
        <v>1</v>
      </c>
      <c r="D36" s="372" t="b">
        <v>1</v>
      </c>
      <c r="E36" s="405" t="b">
        <v>1</v>
      </c>
      <c r="F36" s="378" t="b">
        <v>1</v>
      </c>
      <c r="G36" s="378" t="b">
        <v>1</v>
      </c>
      <c r="H36" s="378" t="b">
        <v>1</v>
      </c>
      <c r="I36" s="378" t="b">
        <v>1</v>
      </c>
      <c r="J36" s="378" t="b">
        <v>1</v>
      </c>
      <c r="K36" s="378" t="b">
        <v>1</v>
      </c>
      <c r="L36" s="378" t="b">
        <v>1</v>
      </c>
      <c r="M36" s="378" t="b">
        <v>1</v>
      </c>
      <c r="N36" s="378" t="b">
        <v>1</v>
      </c>
      <c r="O36" s="378" t="b">
        <v>1</v>
      </c>
      <c r="P36" s="378" t="b">
        <v>1</v>
      </c>
      <c r="Q36" s="378" t="b">
        <v>1</v>
      </c>
      <c r="R36" s="378" t="b">
        <v>1</v>
      </c>
      <c r="S36" s="378" t="b">
        <v>1</v>
      </c>
      <c r="T36" s="378" t="b">
        <v>1</v>
      </c>
      <c r="U36" s="379"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3.95" customHeight="1" x14ac:dyDescent="0.35">
      <c r="A37" s="1"/>
      <c r="B37" s="283" t="s">
        <v>193</v>
      </c>
      <c r="C37" s="405" t="b">
        <v>1</v>
      </c>
      <c r="D37" s="372" t="b">
        <v>1</v>
      </c>
      <c r="E37" s="405" t="b">
        <v>1</v>
      </c>
      <c r="F37" s="378" t="b">
        <v>1</v>
      </c>
      <c r="G37" s="378" t="b">
        <v>1</v>
      </c>
      <c r="H37" s="378" t="b">
        <v>1</v>
      </c>
      <c r="I37" s="378" t="b">
        <v>1</v>
      </c>
      <c r="J37" s="378" t="b">
        <v>1</v>
      </c>
      <c r="K37" s="378" t="b">
        <v>1</v>
      </c>
      <c r="L37" s="378" t="b">
        <v>1</v>
      </c>
      <c r="M37" s="378" t="b">
        <v>1</v>
      </c>
      <c r="N37" s="378" t="b">
        <v>1</v>
      </c>
      <c r="O37" s="378" t="b">
        <v>1</v>
      </c>
      <c r="P37" s="378" t="b">
        <v>1</v>
      </c>
      <c r="Q37" s="378" t="b">
        <v>1</v>
      </c>
      <c r="R37" s="378" t="b">
        <v>1</v>
      </c>
      <c r="S37" s="378" t="b">
        <v>1</v>
      </c>
      <c r="T37" s="378" t="b">
        <v>1</v>
      </c>
      <c r="U37" s="379"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3.95" customHeight="1" x14ac:dyDescent="0.35">
      <c r="A38" s="1"/>
      <c r="B38" s="283" t="s">
        <v>186</v>
      </c>
      <c r="C38" s="405" t="b">
        <v>1</v>
      </c>
      <c r="D38" s="372" t="b">
        <v>1</v>
      </c>
      <c r="E38" s="405" t="b">
        <v>1</v>
      </c>
      <c r="F38" s="378" t="b">
        <v>1</v>
      </c>
      <c r="G38" s="378" t="b">
        <v>1</v>
      </c>
      <c r="H38" s="378" t="b">
        <v>1</v>
      </c>
      <c r="I38" s="378" t="b">
        <v>1</v>
      </c>
      <c r="J38" s="378" t="b">
        <v>1</v>
      </c>
      <c r="K38" s="378" t="b">
        <v>1</v>
      </c>
      <c r="L38" s="378" t="b">
        <v>1</v>
      </c>
      <c r="M38" s="378" t="b">
        <v>1</v>
      </c>
      <c r="N38" s="378" t="b">
        <v>1</v>
      </c>
      <c r="O38" s="378" t="b">
        <v>1</v>
      </c>
      <c r="P38" s="378" t="b">
        <v>1</v>
      </c>
      <c r="Q38" s="378" t="b">
        <v>1</v>
      </c>
      <c r="R38" s="378" t="b">
        <v>1</v>
      </c>
      <c r="S38" s="378" t="b">
        <v>1</v>
      </c>
      <c r="T38" s="378" t="b">
        <v>1</v>
      </c>
      <c r="U38" s="379"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3.95" customHeight="1" x14ac:dyDescent="0.35">
      <c r="A39" s="1"/>
      <c r="B39" s="283" t="s">
        <v>187</v>
      </c>
      <c r="C39" s="405" t="b">
        <v>1</v>
      </c>
      <c r="D39" s="372" t="b">
        <v>1</v>
      </c>
      <c r="E39" s="405" t="b">
        <v>1</v>
      </c>
      <c r="F39" s="378" t="b">
        <v>1</v>
      </c>
      <c r="G39" s="378" t="b">
        <v>1</v>
      </c>
      <c r="H39" s="378" t="b">
        <v>1</v>
      </c>
      <c r="I39" s="378" t="b">
        <v>1</v>
      </c>
      <c r="J39" s="378" t="b">
        <v>1</v>
      </c>
      <c r="K39" s="378" t="b">
        <v>1</v>
      </c>
      <c r="L39" s="378" t="b">
        <v>1</v>
      </c>
      <c r="M39" s="378" t="b">
        <v>1</v>
      </c>
      <c r="N39" s="378" t="b">
        <v>1</v>
      </c>
      <c r="O39" s="378" t="b">
        <v>1</v>
      </c>
      <c r="P39" s="378" t="b">
        <v>1</v>
      </c>
      <c r="Q39" s="378" t="b">
        <v>1</v>
      </c>
      <c r="R39" s="378" t="b">
        <v>1</v>
      </c>
      <c r="S39" s="378" t="b">
        <v>1</v>
      </c>
      <c r="T39" s="378" t="b">
        <v>1</v>
      </c>
      <c r="U39" s="379"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3.95" customHeight="1" x14ac:dyDescent="0.35">
      <c r="A40" s="1"/>
      <c r="B40" s="283" t="s">
        <v>194</v>
      </c>
      <c r="C40" s="405" t="b">
        <v>1</v>
      </c>
      <c r="D40" s="372" t="b">
        <v>1</v>
      </c>
      <c r="E40" s="405" t="b">
        <v>1</v>
      </c>
      <c r="F40" s="378" t="b">
        <v>1</v>
      </c>
      <c r="G40" s="378" t="b">
        <v>1</v>
      </c>
      <c r="H40" s="378" t="b">
        <v>1</v>
      </c>
      <c r="I40" s="378" t="b">
        <v>1</v>
      </c>
      <c r="J40" s="378" t="b">
        <v>1</v>
      </c>
      <c r="K40" s="378" t="b">
        <v>1</v>
      </c>
      <c r="L40" s="378" t="b">
        <v>1</v>
      </c>
      <c r="M40" s="378" t="b">
        <v>1</v>
      </c>
      <c r="N40" s="378" t="b">
        <v>1</v>
      </c>
      <c r="O40" s="378" t="b">
        <v>1</v>
      </c>
      <c r="P40" s="378" t="b">
        <v>1</v>
      </c>
      <c r="Q40" s="378" t="b">
        <v>1</v>
      </c>
      <c r="R40" s="378" t="b">
        <v>1</v>
      </c>
      <c r="S40" s="378" t="b">
        <v>1</v>
      </c>
      <c r="T40" s="378" t="b">
        <v>1</v>
      </c>
      <c r="U40" s="379"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3.95" customHeight="1" x14ac:dyDescent="0.35">
      <c r="A41" s="1"/>
      <c r="B41" s="281" t="s">
        <v>195</v>
      </c>
      <c r="C41" s="405" t="b">
        <v>0</v>
      </c>
      <c r="D41" s="372" t="b">
        <v>0</v>
      </c>
      <c r="E41" s="405" t="b">
        <v>0</v>
      </c>
      <c r="F41" s="378" t="b">
        <v>1</v>
      </c>
      <c r="G41" s="378" t="b">
        <v>1</v>
      </c>
      <c r="H41" s="378" t="b">
        <v>1</v>
      </c>
      <c r="I41" s="378" t="b">
        <v>1</v>
      </c>
      <c r="J41" s="378" t="b">
        <v>1</v>
      </c>
      <c r="K41" s="378" t="b">
        <v>1</v>
      </c>
      <c r="L41" s="378" t="b">
        <v>1</v>
      </c>
      <c r="M41" s="378" t="b">
        <v>1</v>
      </c>
      <c r="N41" s="378" t="b">
        <v>1</v>
      </c>
      <c r="O41" s="378" t="b">
        <v>1</v>
      </c>
      <c r="P41" s="378" t="b">
        <v>1</v>
      </c>
      <c r="Q41" s="378" t="b">
        <v>1</v>
      </c>
      <c r="R41" s="378" t="b">
        <v>1</v>
      </c>
      <c r="S41" s="378" t="b">
        <v>1</v>
      </c>
      <c r="T41" s="378" t="b">
        <v>1</v>
      </c>
      <c r="U41" s="379"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3.95" customHeight="1" x14ac:dyDescent="0.35">
      <c r="A42" s="1"/>
      <c r="B42" s="283" t="s">
        <v>196</v>
      </c>
      <c r="C42" s="406" t="b">
        <v>1</v>
      </c>
      <c r="D42" s="378" t="b">
        <v>1</v>
      </c>
      <c r="E42" s="407" t="b">
        <v>1</v>
      </c>
      <c r="F42" s="378" t="b">
        <v>1</v>
      </c>
      <c r="G42" s="378" t="b">
        <v>1</v>
      </c>
      <c r="H42" s="378" t="b">
        <v>1</v>
      </c>
      <c r="I42" s="378" t="b">
        <v>1</v>
      </c>
      <c r="J42" s="378" t="b">
        <v>1</v>
      </c>
      <c r="K42" s="378" t="b">
        <v>1</v>
      </c>
      <c r="L42" s="378" t="b">
        <v>1</v>
      </c>
      <c r="M42" s="378" t="b">
        <v>1</v>
      </c>
      <c r="N42" s="378" t="b">
        <v>1</v>
      </c>
      <c r="O42" s="378" t="b">
        <v>1</v>
      </c>
      <c r="P42" s="378" t="b">
        <v>1</v>
      </c>
      <c r="Q42" s="378" t="b">
        <v>1</v>
      </c>
      <c r="R42" s="378" t="b">
        <v>1</v>
      </c>
      <c r="S42" s="378" t="b">
        <v>1</v>
      </c>
      <c r="T42" s="378" t="b">
        <v>1</v>
      </c>
      <c r="U42" s="379"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3.95" customHeight="1" x14ac:dyDescent="0.35">
      <c r="A43" s="1"/>
      <c r="B43" s="283" t="s">
        <v>197</v>
      </c>
      <c r="C43" s="378" t="b">
        <v>1</v>
      </c>
      <c r="D43" s="378" t="b">
        <v>1</v>
      </c>
      <c r="E43" s="378" t="b">
        <v>1</v>
      </c>
      <c r="F43" s="378" t="b">
        <v>1</v>
      </c>
      <c r="G43" s="378" t="b">
        <v>1</v>
      </c>
      <c r="H43" s="378" t="b">
        <v>1</v>
      </c>
      <c r="I43" s="378" t="b">
        <v>1</v>
      </c>
      <c r="J43" s="378" t="b">
        <v>1</v>
      </c>
      <c r="K43" s="378" t="b">
        <v>1</v>
      </c>
      <c r="L43" s="378" t="b">
        <v>1</v>
      </c>
      <c r="M43" s="378" t="b">
        <v>1</v>
      </c>
      <c r="N43" s="378" t="b">
        <v>1</v>
      </c>
      <c r="O43" s="378" t="b">
        <v>1</v>
      </c>
      <c r="P43" s="378" t="b">
        <v>1</v>
      </c>
      <c r="Q43" s="378" t="b">
        <v>1</v>
      </c>
      <c r="R43" s="378" t="b">
        <v>1</v>
      </c>
      <c r="S43" s="378" t="b">
        <v>1</v>
      </c>
      <c r="T43" s="378" t="b">
        <v>1</v>
      </c>
      <c r="U43" s="379"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3.95" customHeight="1" x14ac:dyDescent="0.35">
      <c r="A44" s="1"/>
      <c r="B44" s="283" t="s">
        <v>198</v>
      </c>
      <c r="C44" s="378" t="b">
        <v>1</v>
      </c>
      <c r="D44" s="378" t="b">
        <v>1</v>
      </c>
      <c r="E44" s="378" t="b">
        <v>1</v>
      </c>
      <c r="F44" s="378" t="b">
        <v>1</v>
      </c>
      <c r="G44" s="378" t="b">
        <v>1</v>
      </c>
      <c r="H44" s="378" t="b">
        <v>1</v>
      </c>
      <c r="I44" s="378" t="b">
        <v>1</v>
      </c>
      <c r="J44" s="378" t="b">
        <v>1</v>
      </c>
      <c r="K44" s="378" t="b">
        <v>1</v>
      </c>
      <c r="L44" s="378" t="b">
        <v>1</v>
      </c>
      <c r="M44" s="378" t="b">
        <v>1</v>
      </c>
      <c r="N44" s="378" t="b">
        <v>1</v>
      </c>
      <c r="O44" s="378" t="b">
        <v>1</v>
      </c>
      <c r="P44" s="378" t="b">
        <v>1</v>
      </c>
      <c r="Q44" s="378" t="b">
        <v>1</v>
      </c>
      <c r="R44" s="378" t="b">
        <v>1</v>
      </c>
      <c r="S44" s="378" t="b">
        <v>1</v>
      </c>
      <c r="T44" s="378" t="b">
        <v>1</v>
      </c>
      <c r="U44" s="379"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3.95" customHeight="1" x14ac:dyDescent="0.35">
      <c r="A45" s="1"/>
      <c r="B45" s="281" t="s">
        <v>199</v>
      </c>
      <c r="C45" s="378" t="b">
        <v>0</v>
      </c>
      <c r="D45" s="378" t="b">
        <v>0</v>
      </c>
      <c r="E45" s="378" t="b">
        <v>0</v>
      </c>
      <c r="F45" s="378" t="b">
        <v>1</v>
      </c>
      <c r="G45" s="378" t="b">
        <v>1</v>
      </c>
      <c r="H45" s="378" t="b">
        <v>1</v>
      </c>
      <c r="I45" s="378" t="b">
        <v>1</v>
      </c>
      <c r="J45" s="378" t="b">
        <v>1</v>
      </c>
      <c r="K45" s="378" t="b">
        <v>1</v>
      </c>
      <c r="L45" s="378" t="b">
        <v>1</v>
      </c>
      <c r="M45" s="378" t="b">
        <v>1</v>
      </c>
      <c r="N45" s="378" t="b">
        <v>1</v>
      </c>
      <c r="O45" s="378" t="b">
        <v>1</v>
      </c>
      <c r="P45" s="378" t="b">
        <v>1</v>
      </c>
      <c r="Q45" s="378" t="b">
        <v>1</v>
      </c>
      <c r="R45" s="378" t="b">
        <v>1</v>
      </c>
      <c r="S45" s="378" t="b">
        <v>1</v>
      </c>
      <c r="T45" s="378" t="b">
        <v>1</v>
      </c>
      <c r="U45" s="379"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3.95" customHeight="1" x14ac:dyDescent="0.35">
      <c r="A46" s="1"/>
      <c r="B46" s="281" t="s">
        <v>200</v>
      </c>
      <c r="C46" s="378" t="b">
        <v>0</v>
      </c>
      <c r="D46" s="378" t="b">
        <v>0</v>
      </c>
      <c r="E46" s="378" t="b">
        <v>0</v>
      </c>
      <c r="F46" s="378" t="b">
        <v>1</v>
      </c>
      <c r="G46" s="378" t="b">
        <v>1</v>
      </c>
      <c r="H46" s="378" t="b">
        <v>1</v>
      </c>
      <c r="I46" s="378" t="b">
        <v>1</v>
      </c>
      <c r="J46" s="378" t="b">
        <v>1</v>
      </c>
      <c r="K46" s="378" t="b">
        <v>1</v>
      </c>
      <c r="L46" s="378" t="b">
        <v>1</v>
      </c>
      <c r="M46" s="378" t="b">
        <v>1</v>
      </c>
      <c r="N46" s="378" t="b">
        <v>1</v>
      </c>
      <c r="O46" s="378" t="b">
        <v>1</v>
      </c>
      <c r="P46" s="378" t="b">
        <v>1</v>
      </c>
      <c r="Q46" s="378" t="b">
        <v>1</v>
      </c>
      <c r="R46" s="378" t="b">
        <v>1</v>
      </c>
      <c r="S46" s="378" t="b">
        <v>1</v>
      </c>
      <c r="T46" s="378" t="b">
        <v>1</v>
      </c>
      <c r="U46" s="379"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3.95" customHeight="1" x14ac:dyDescent="0.35">
      <c r="A47" s="1"/>
      <c r="B47" s="281" t="s">
        <v>201</v>
      </c>
      <c r="C47" s="378" t="b">
        <v>0</v>
      </c>
      <c r="D47" s="378" t="b">
        <v>0</v>
      </c>
      <c r="E47" s="378" t="b">
        <v>0</v>
      </c>
      <c r="F47" s="378" t="b">
        <v>1</v>
      </c>
      <c r="G47" s="378" t="b">
        <v>1</v>
      </c>
      <c r="H47" s="378" t="b">
        <v>1</v>
      </c>
      <c r="I47" s="378" t="b">
        <v>1</v>
      </c>
      <c r="J47" s="378" t="b">
        <v>1</v>
      </c>
      <c r="K47" s="378" t="b">
        <v>1</v>
      </c>
      <c r="L47" s="378" t="b">
        <v>1</v>
      </c>
      <c r="M47" s="378" t="b">
        <v>1</v>
      </c>
      <c r="N47" s="378" t="b">
        <v>1</v>
      </c>
      <c r="O47" s="378" t="b">
        <v>1</v>
      </c>
      <c r="P47" s="378" t="b">
        <v>1</v>
      </c>
      <c r="Q47" s="378" t="b">
        <v>1</v>
      </c>
      <c r="R47" s="378" t="b">
        <v>1</v>
      </c>
      <c r="S47" s="378" t="b">
        <v>1</v>
      </c>
      <c r="T47" s="378" t="b">
        <v>1</v>
      </c>
      <c r="U47" s="379"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3.95" customHeight="1" x14ac:dyDescent="0.35">
      <c r="A48" s="1"/>
      <c r="B48" s="283" t="s">
        <v>202</v>
      </c>
      <c r="C48" s="378" t="b">
        <v>1</v>
      </c>
      <c r="D48" s="378" t="b">
        <v>1</v>
      </c>
      <c r="E48" s="378" t="b">
        <v>1</v>
      </c>
      <c r="F48" s="378" t="b">
        <v>1</v>
      </c>
      <c r="G48" s="378" t="b">
        <v>1</v>
      </c>
      <c r="H48" s="378" t="b">
        <v>1</v>
      </c>
      <c r="I48" s="378" t="b">
        <v>1</v>
      </c>
      <c r="J48" s="378" t="b">
        <v>1</v>
      </c>
      <c r="K48" s="378" t="b">
        <v>1</v>
      </c>
      <c r="L48" s="378" t="b">
        <v>1</v>
      </c>
      <c r="M48" s="378" t="b">
        <v>1</v>
      </c>
      <c r="N48" s="378" t="b">
        <v>1</v>
      </c>
      <c r="O48" s="378" t="b">
        <v>1</v>
      </c>
      <c r="P48" s="378" t="b">
        <v>1</v>
      </c>
      <c r="Q48" s="378" t="b">
        <v>1</v>
      </c>
      <c r="R48" s="378" t="b">
        <v>1</v>
      </c>
      <c r="S48" s="378" t="b">
        <v>1</v>
      </c>
      <c r="T48" s="378" t="b">
        <v>1</v>
      </c>
      <c r="U48" s="379"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3.95" customHeight="1" x14ac:dyDescent="0.35">
      <c r="A49" s="1"/>
      <c r="B49" s="283" t="s">
        <v>203</v>
      </c>
      <c r="C49" s="378" t="b">
        <v>1</v>
      </c>
      <c r="D49" s="378" t="b">
        <v>1</v>
      </c>
      <c r="E49" s="378" t="b">
        <v>1</v>
      </c>
      <c r="F49" s="378" t="b">
        <v>1</v>
      </c>
      <c r="G49" s="378" t="b">
        <v>1</v>
      </c>
      <c r="H49" s="378" t="b">
        <v>1</v>
      </c>
      <c r="I49" s="378" t="b">
        <v>1</v>
      </c>
      <c r="J49" s="378" t="b">
        <v>1</v>
      </c>
      <c r="K49" s="378" t="b">
        <v>1</v>
      </c>
      <c r="L49" s="378" t="b">
        <v>1</v>
      </c>
      <c r="M49" s="378" t="b">
        <v>1</v>
      </c>
      <c r="N49" s="378" t="b">
        <v>1</v>
      </c>
      <c r="O49" s="378" t="b">
        <v>1</v>
      </c>
      <c r="P49" s="378" t="b">
        <v>1</v>
      </c>
      <c r="Q49" s="378" t="b">
        <v>1</v>
      </c>
      <c r="R49" s="378" t="b">
        <v>1</v>
      </c>
      <c r="S49" s="378" t="b">
        <v>1</v>
      </c>
      <c r="T49" s="378" t="b">
        <v>1</v>
      </c>
      <c r="U49" s="379"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3.95" customHeight="1" x14ac:dyDescent="0.35">
      <c r="A50" s="1"/>
      <c r="B50" s="281" t="s">
        <v>205</v>
      </c>
      <c r="C50" s="378" t="b">
        <v>0</v>
      </c>
      <c r="D50" s="378" t="b">
        <v>0</v>
      </c>
      <c r="E50" s="378" t="b">
        <v>0</v>
      </c>
      <c r="F50" s="378" t="b">
        <v>1</v>
      </c>
      <c r="G50" s="378" t="b">
        <v>1</v>
      </c>
      <c r="H50" s="378" t="b">
        <v>1</v>
      </c>
      <c r="I50" s="378" t="b">
        <v>1</v>
      </c>
      <c r="J50" s="378" t="b">
        <v>1</v>
      </c>
      <c r="K50" s="378" t="b">
        <v>1</v>
      </c>
      <c r="L50" s="378" t="b">
        <v>1</v>
      </c>
      <c r="M50" s="378" t="b">
        <v>1</v>
      </c>
      <c r="N50" s="378" t="b">
        <v>1</v>
      </c>
      <c r="O50" s="378" t="b">
        <v>1</v>
      </c>
      <c r="P50" s="378" t="b">
        <v>1</v>
      </c>
      <c r="Q50" s="378" t="b">
        <v>1</v>
      </c>
      <c r="R50" s="378" t="b">
        <v>1</v>
      </c>
      <c r="S50" s="378" t="b">
        <v>1</v>
      </c>
      <c r="T50" s="378" t="b">
        <v>1</v>
      </c>
      <c r="U50" s="379"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3.95" customHeight="1" x14ac:dyDescent="0.35">
      <c r="A51" s="1"/>
      <c r="B51" s="283" t="s">
        <v>204</v>
      </c>
      <c r="C51" s="378" t="b">
        <v>1</v>
      </c>
      <c r="D51" s="378" t="b">
        <v>1</v>
      </c>
      <c r="E51" s="378" t="b">
        <v>1</v>
      </c>
      <c r="F51" s="378" t="b">
        <v>1</v>
      </c>
      <c r="G51" s="378" t="b">
        <v>1</v>
      </c>
      <c r="H51" s="378" t="b">
        <v>1</v>
      </c>
      <c r="I51" s="378" t="b">
        <v>1</v>
      </c>
      <c r="J51" s="378" t="b">
        <v>1</v>
      </c>
      <c r="K51" s="378" t="b">
        <v>1</v>
      </c>
      <c r="L51" s="378" t="b">
        <v>1</v>
      </c>
      <c r="M51" s="378" t="b">
        <v>1</v>
      </c>
      <c r="N51" s="378" t="b">
        <v>1</v>
      </c>
      <c r="O51" s="378" t="b">
        <v>1</v>
      </c>
      <c r="P51" s="378" t="b">
        <v>1</v>
      </c>
      <c r="Q51" s="378" t="b">
        <v>1</v>
      </c>
      <c r="R51" s="378" t="b">
        <v>1</v>
      </c>
      <c r="S51" s="378" t="b">
        <v>1</v>
      </c>
      <c r="T51" s="378" t="b">
        <v>1</v>
      </c>
      <c r="U51" s="379"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3.95" customHeight="1" x14ac:dyDescent="0.35">
      <c r="A52" s="1"/>
      <c r="B52" s="281" t="s">
        <v>206</v>
      </c>
      <c r="C52" s="378" t="b">
        <v>0</v>
      </c>
      <c r="D52" s="378" t="b">
        <v>0</v>
      </c>
      <c r="E52" s="378" t="b">
        <v>0</v>
      </c>
      <c r="F52" s="378" t="b">
        <v>1</v>
      </c>
      <c r="G52" s="378" t="b">
        <v>1</v>
      </c>
      <c r="H52" s="378" t="b">
        <v>1</v>
      </c>
      <c r="I52" s="378" t="b">
        <v>1</v>
      </c>
      <c r="J52" s="378" t="b">
        <v>1</v>
      </c>
      <c r="K52" s="378" t="b">
        <v>1</v>
      </c>
      <c r="L52" s="378" t="b">
        <v>1</v>
      </c>
      <c r="M52" s="378" t="b">
        <v>1</v>
      </c>
      <c r="N52" s="378" t="b">
        <v>1</v>
      </c>
      <c r="O52" s="378" t="b">
        <v>1</v>
      </c>
      <c r="P52" s="378" t="b">
        <v>1</v>
      </c>
      <c r="Q52" s="378" t="b">
        <v>1</v>
      </c>
      <c r="R52" s="378" t="b">
        <v>1</v>
      </c>
      <c r="S52" s="378" t="b">
        <v>1</v>
      </c>
      <c r="T52" s="378" t="b">
        <v>1</v>
      </c>
      <c r="U52" s="379"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3.95" customHeight="1" x14ac:dyDescent="0.35">
      <c r="A53" s="1"/>
      <c r="B53" s="281" t="s">
        <v>208</v>
      </c>
      <c r="C53" s="378" t="b">
        <v>0</v>
      </c>
      <c r="D53" s="378" t="b">
        <v>0</v>
      </c>
      <c r="E53" s="378" t="b">
        <v>0</v>
      </c>
      <c r="F53" s="378" t="b">
        <v>1</v>
      </c>
      <c r="G53" s="378" t="b">
        <v>1</v>
      </c>
      <c r="H53" s="378" t="b">
        <v>1</v>
      </c>
      <c r="I53" s="378" t="b">
        <v>1</v>
      </c>
      <c r="J53" s="378" t="b">
        <v>1</v>
      </c>
      <c r="K53" s="378" t="b">
        <v>1</v>
      </c>
      <c r="L53" s="378" t="b">
        <v>1</v>
      </c>
      <c r="M53" s="378" t="b">
        <v>1</v>
      </c>
      <c r="N53" s="378" t="b">
        <v>1</v>
      </c>
      <c r="O53" s="378" t="b">
        <v>1</v>
      </c>
      <c r="P53" s="378" t="b">
        <v>1</v>
      </c>
      <c r="Q53" s="378" t="b">
        <v>1</v>
      </c>
      <c r="R53" s="378" t="b">
        <v>1</v>
      </c>
      <c r="S53" s="378" t="b">
        <v>1</v>
      </c>
      <c r="T53" s="378" t="b">
        <v>1</v>
      </c>
      <c r="U53" s="379"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3.95" customHeight="1" x14ac:dyDescent="0.35">
      <c r="A54" s="1"/>
      <c r="B54" s="281" t="s">
        <v>207</v>
      </c>
      <c r="C54" s="378" t="b">
        <v>0</v>
      </c>
      <c r="D54" s="378" t="b">
        <v>0</v>
      </c>
      <c r="E54" s="378" t="b">
        <v>0</v>
      </c>
      <c r="F54" s="378" t="b">
        <v>1</v>
      </c>
      <c r="G54" s="378" t="b">
        <v>1</v>
      </c>
      <c r="H54" s="378" t="b">
        <v>1</v>
      </c>
      <c r="I54" s="378" t="b">
        <v>1</v>
      </c>
      <c r="J54" s="378" t="b">
        <v>1</v>
      </c>
      <c r="K54" s="378" t="b">
        <v>1</v>
      </c>
      <c r="L54" s="378" t="b">
        <v>1</v>
      </c>
      <c r="M54" s="378" t="b">
        <v>1</v>
      </c>
      <c r="N54" s="378" t="b">
        <v>1</v>
      </c>
      <c r="O54" s="378" t="b">
        <v>1</v>
      </c>
      <c r="P54" s="378" t="b">
        <v>1</v>
      </c>
      <c r="Q54" s="378" t="b">
        <v>1</v>
      </c>
      <c r="R54" s="378" t="b">
        <v>1</v>
      </c>
      <c r="S54" s="378" t="b">
        <v>1</v>
      </c>
      <c r="T54" s="378" t="b">
        <v>1</v>
      </c>
      <c r="U54" s="379"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3.95" customHeight="1" thickBot="1" x14ac:dyDescent="0.4">
      <c r="A55" s="1"/>
      <c r="B55" s="284" t="s">
        <v>209</v>
      </c>
      <c r="C55" s="382" t="b">
        <v>0</v>
      </c>
      <c r="D55" s="382" t="b">
        <v>0</v>
      </c>
      <c r="E55" s="382" t="b">
        <v>0</v>
      </c>
      <c r="F55" s="382" t="b">
        <v>1</v>
      </c>
      <c r="G55" s="382" t="b">
        <v>1</v>
      </c>
      <c r="H55" s="382" t="b">
        <v>1</v>
      </c>
      <c r="I55" s="382" t="b">
        <v>1</v>
      </c>
      <c r="J55" s="382" t="b">
        <v>1</v>
      </c>
      <c r="K55" s="382" t="b">
        <v>1</v>
      </c>
      <c r="L55" s="382" t="b">
        <v>1</v>
      </c>
      <c r="M55" s="382" t="b">
        <v>1</v>
      </c>
      <c r="N55" s="382" t="b">
        <v>1</v>
      </c>
      <c r="O55" s="382" t="b">
        <v>1</v>
      </c>
      <c r="P55" s="382" t="b">
        <v>1</v>
      </c>
      <c r="Q55" s="382" t="b">
        <v>1</v>
      </c>
      <c r="R55" s="382" t="b">
        <v>1</v>
      </c>
      <c r="S55" s="382" t="b">
        <v>1</v>
      </c>
      <c r="T55" s="382" t="b">
        <v>1</v>
      </c>
      <c r="U55" s="383"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x14ac:dyDescent="0.35">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x14ac:dyDescent="0.35">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x14ac:dyDescent="0.35">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x14ac:dyDescent="0.35">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x14ac:dyDescent="0.35">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x14ac:dyDescent="0.35">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x14ac:dyDescent="0.35">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x14ac:dyDescent="0.35">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x14ac:dyDescent="0.35">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x14ac:dyDescent="0.35">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1"/>
      <c r="F245" s="51"/>
      <c r="G245" s="51"/>
      <c r="H245" s="51"/>
      <c r="I245" s="51"/>
      <c r="J245" s="51"/>
      <c r="K245" s="51"/>
      <c r="L245" s="51"/>
      <c r="M245" s="51"/>
      <c r="N245" s="51"/>
      <c r="O245" s="51"/>
      <c r="P245" s="51"/>
      <c r="Q245" s="51"/>
      <c r="R245" s="51"/>
      <c r="S245" s="51"/>
      <c r="T245" s="51"/>
      <c r="U245" s="51"/>
      <c r="V245" s="51"/>
    </row>
    <row r="246" spans="1:81" x14ac:dyDescent="0.35">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K5" sqref="K5:P5"/>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9" ht="27.6" x14ac:dyDescent="0.45">
      <c r="B2" s="224" t="s">
        <v>331</v>
      </c>
    </row>
    <row r="5" spans="2:19" ht="23.4" thickBot="1" x14ac:dyDescent="0.45">
      <c r="B5" s="662" t="s">
        <v>147</v>
      </c>
      <c r="C5" s="662"/>
      <c r="D5" s="662"/>
      <c r="E5" s="662"/>
      <c r="F5" s="443"/>
      <c r="G5" s="662" t="s">
        <v>212</v>
      </c>
      <c r="H5" s="662"/>
      <c r="I5" s="662"/>
      <c r="J5" s="662"/>
      <c r="K5" s="442"/>
      <c r="L5" s="663" t="s">
        <v>213</v>
      </c>
      <c r="M5" s="663"/>
      <c r="N5" s="663"/>
      <c r="O5" s="663"/>
      <c r="P5" s="442"/>
      <c r="Q5" s="443"/>
      <c r="R5" s="443"/>
      <c r="S5" s="443"/>
    </row>
    <row r="6" spans="2:19" ht="16.2" thickBot="1" x14ac:dyDescent="0.35">
      <c r="B6" s="446" t="s">
        <v>143</v>
      </c>
      <c r="C6" s="447" t="s">
        <v>327</v>
      </c>
      <c r="D6" s="447" t="s">
        <v>328</v>
      </c>
      <c r="E6" s="448" t="s">
        <v>326</v>
      </c>
      <c r="F6" s="444"/>
      <c r="G6" s="446" t="s">
        <v>143</v>
      </c>
      <c r="H6" s="447" t="s">
        <v>327</v>
      </c>
      <c r="I6" s="447" t="s">
        <v>328</v>
      </c>
      <c r="J6" s="448" t="s">
        <v>326</v>
      </c>
      <c r="K6" s="445"/>
      <c r="L6" s="446" t="s">
        <v>143</v>
      </c>
      <c r="M6" s="447" t="s">
        <v>327</v>
      </c>
      <c r="N6" s="447" t="s">
        <v>328</v>
      </c>
      <c r="O6" s="448" t="s">
        <v>326</v>
      </c>
      <c r="P6" s="442"/>
      <c r="Q6" s="443"/>
      <c r="R6" s="443"/>
      <c r="S6" s="443"/>
    </row>
    <row r="7" spans="2:19" x14ac:dyDescent="0.3">
      <c r="B7" s="450" t="s">
        <v>151</v>
      </c>
      <c r="C7" s="458">
        <v>2.9299999999999999E-6</v>
      </c>
      <c r="D7" s="458">
        <v>0.12394601199999999</v>
      </c>
      <c r="E7" s="451">
        <v>3</v>
      </c>
      <c r="F7" s="444"/>
      <c r="G7" s="450" t="s">
        <v>151</v>
      </c>
      <c r="H7" s="458">
        <v>2.3099999999999999E-5</v>
      </c>
      <c r="I7" s="458">
        <v>1.451164E-3</v>
      </c>
      <c r="J7" s="451">
        <v>3</v>
      </c>
      <c r="K7" s="444"/>
      <c r="L7" s="450" t="s">
        <v>151</v>
      </c>
      <c r="M7" s="458">
        <v>2.3099999999999999E-5</v>
      </c>
      <c r="N7" s="458">
        <v>1.451164E-3</v>
      </c>
      <c r="O7" s="451">
        <v>3</v>
      </c>
      <c r="P7" s="443"/>
      <c r="Q7" s="443"/>
      <c r="R7" s="443"/>
      <c r="S7" s="443"/>
    </row>
    <row r="8" spans="2:19" x14ac:dyDescent="0.3">
      <c r="B8" s="452" t="s">
        <v>153</v>
      </c>
      <c r="C8" s="459">
        <v>6.5899999999999996E-6</v>
      </c>
      <c r="D8" s="459">
        <v>0.232871045</v>
      </c>
      <c r="E8" s="453">
        <v>3</v>
      </c>
      <c r="F8" s="444"/>
      <c r="G8" s="452" t="s">
        <v>153</v>
      </c>
      <c r="H8" s="459">
        <v>7.7400000000000004E-6</v>
      </c>
      <c r="I8" s="459">
        <v>0.25888683499999998</v>
      </c>
      <c r="J8" s="453">
        <v>3</v>
      </c>
      <c r="K8" s="444"/>
      <c r="L8" s="452" t="s">
        <v>153</v>
      </c>
      <c r="M8" s="459">
        <v>7.7400000000000004E-6</v>
      </c>
      <c r="N8" s="459">
        <v>0.25888683499999998</v>
      </c>
      <c r="O8" s="453">
        <v>3</v>
      </c>
      <c r="P8" s="443"/>
      <c r="Q8" s="443"/>
      <c r="R8" s="443"/>
      <c r="S8" s="443"/>
    </row>
    <row r="9" spans="2:19" x14ac:dyDescent="0.3">
      <c r="B9" s="452" t="s">
        <v>155</v>
      </c>
      <c r="C9" s="459">
        <v>4.25E-6</v>
      </c>
      <c r="D9" s="459">
        <v>0.61310971400000003</v>
      </c>
      <c r="E9" s="453">
        <v>3</v>
      </c>
      <c r="F9" s="444"/>
      <c r="G9" s="452" t="s">
        <v>155</v>
      </c>
      <c r="H9" s="459">
        <v>4.1699999999999997E-5</v>
      </c>
      <c r="I9" s="459">
        <v>0.448456511</v>
      </c>
      <c r="J9" s="453">
        <v>3</v>
      </c>
      <c r="K9" s="444"/>
      <c r="L9" s="452" t="s">
        <v>155</v>
      </c>
      <c r="M9" s="459">
        <v>4.1699999999999997E-5</v>
      </c>
      <c r="N9" s="459">
        <v>0.448456511</v>
      </c>
      <c r="O9" s="453">
        <v>3</v>
      </c>
      <c r="P9" s="443"/>
      <c r="Q9" s="443"/>
      <c r="R9" s="443"/>
      <c r="S9" s="443"/>
    </row>
    <row r="10" spans="2:19" x14ac:dyDescent="0.3">
      <c r="B10" s="452" t="s">
        <v>157</v>
      </c>
      <c r="C10" s="459">
        <v>2.97E-5</v>
      </c>
      <c r="D10" s="459">
        <v>0.48895239099999999</v>
      </c>
      <c r="E10" s="453">
        <v>3</v>
      </c>
      <c r="F10" s="444"/>
      <c r="G10" s="452" t="s">
        <v>157</v>
      </c>
      <c r="H10" s="459">
        <v>2.3208500000000001E-4</v>
      </c>
      <c r="I10" s="459">
        <v>0.26965371700000001</v>
      </c>
      <c r="J10" s="453">
        <v>3</v>
      </c>
      <c r="K10" s="444"/>
      <c r="L10" s="452" t="s">
        <v>157</v>
      </c>
      <c r="M10" s="459">
        <v>2.3208500000000001E-4</v>
      </c>
      <c r="N10" s="459">
        <v>0.26965371700000001</v>
      </c>
      <c r="O10" s="453">
        <v>3</v>
      </c>
      <c r="P10" s="443"/>
      <c r="Q10" s="443"/>
      <c r="R10" s="443"/>
      <c r="S10" s="443"/>
    </row>
    <row r="11" spans="2:19" x14ac:dyDescent="0.3">
      <c r="B11" s="452" t="s">
        <v>159</v>
      </c>
      <c r="C11" s="459">
        <v>2.3900000000000002E-5</v>
      </c>
      <c r="D11" s="459">
        <v>0.45275815899999999</v>
      </c>
      <c r="E11" s="453">
        <v>3</v>
      </c>
      <c r="F11" s="444"/>
      <c r="G11" s="452" t="s">
        <v>159</v>
      </c>
      <c r="H11" s="459">
        <v>3.29814E-4</v>
      </c>
      <c r="I11" s="459">
        <v>0.25859514500000003</v>
      </c>
      <c r="J11" s="453">
        <v>3</v>
      </c>
      <c r="K11" s="444"/>
      <c r="L11" s="452" t="s">
        <v>159</v>
      </c>
      <c r="M11" s="459">
        <v>3.29814E-4</v>
      </c>
      <c r="N11" s="459">
        <v>0.25859514500000003</v>
      </c>
      <c r="O11" s="453">
        <v>3</v>
      </c>
      <c r="P11" s="443"/>
      <c r="Q11" s="443"/>
      <c r="R11" s="443"/>
      <c r="S11" s="443"/>
    </row>
    <row r="12" spans="2:19" x14ac:dyDescent="0.3">
      <c r="B12" s="452" t="s">
        <v>161</v>
      </c>
      <c r="C12" s="459">
        <v>3.2100000000000002E-6</v>
      </c>
      <c r="D12" s="459">
        <v>0.53713384200000003</v>
      </c>
      <c r="E12" s="453">
        <v>3</v>
      </c>
      <c r="F12" s="444"/>
      <c r="G12" s="452" t="s">
        <v>161</v>
      </c>
      <c r="H12" s="459">
        <v>2.1614400000000001E-4</v>
      </c>
      <c r="I12" s="459">
        <v>0.19474847200000001</v>
      </c>
      <c r="J12" s="453">
        <v>3</v>
      </c>
      <c r="K12" s="444"/>
      <c r="L12" s="452" t="s">
        <v>161</v>
      </c>
      <c r="M12" s="459">
        <v>2.1614400000000001E-4</v>
      </c>
      <c r="N12" s="459">
        <v>0.19474847200000001</v>
      </c>
      <c r="O12" s="453">
        <v>3</v>
      </c>
      <c r="P12" s="443"/>
      <c r="Q12" s="443"/>
      <c r="R12" s="443"/>
      <c r="S12" s="443"/>
    </row>
    <row r="13" spans="2:19" x14ac:dyDescent="0.3">
      <c r="B13" s="452" t="s">
        <v>163</v>
      </c>
      <c r="C13" s="459">
        <v>1.0111691000000001E-2</v>
      </c>
      <c r="D13" s="459">
        <v>0.16391334299999999</v>
      </c>
      <c r="E13" s="453">
        <v>3</v>
      </c>
      <c r="F13" s="444"/>
      <c r="G13" s="452" t="s">
        <v>163</v>
      </c>
      <c r="H13" s="459">
        <v>6.5076659999999996E-3</v>
      </c>
      <c r="I13" s="459">
        <v>3.7897785000000003E-2</v>
      </c>
      <c r="J13" s="453">
        <v>3</v>
      </c>
      <c r="K13" s="444"/>
      <c r="L13" s="452" t="s">
        <v>163</v>
      </c>
      <c r="M13" s="459">
        <v>6.5076659999999996E-3</v>
      </c>
      <c r="N13" s="459">
        <v>3.7897785000000003E-2</v>
      </c>
      <c r="O13" s="453">
        <v>3</v>
      </c>
      <c r="P13" s="443"/>
      <c r="Q13" s="443"/>
      <c r="R13" s="443"/>
      <c r="S13" s="443"/>
    </row>
    <row r="14" spans="2:19" x14ac:dyDescent="0.3">
      <c r="B14" s="452" t="s">
        <v>165</v>
      </c>
      <c r="C14" s="459">
        <v>1.171E-4</v>
      </c>
      <c r="D14" s="459">
        <v>0.26485059100000002</v>
      </c>
      <c r="E14" s="453">
        <v>3</v>
      </c>
      <c r="F14" s="444"/>
      <c r="G14" s="452" t="s">
        <v>165</v>
      </c>
      <c r="H14" s="459">
        <v>4.9755700000000003E-4</v>
      </c>
      <c r="I14" s="459">
        <v>0.11837966699999999</v>
      </c>
      <c r="J14" s="453">
        <v>3</v>
      </c>
      <c r="K14" s="444"/>
      <c r="L14" s="452" t="s">
        <v>165</v>
      </c>
      <c r="M14" s="459">
        <v>4.9755700000000003E-4</v>
      </c>
      <c r="N14" s="459">
        <v>0.11837966699999999</v>
      </c>
      <c r="O14" s="453">
        <v>3</v>
      </c>
      <c r="P14" s="443"/>
      <c r="Q14" s="443"/>
      <c r="R14" s="443"/>
      <c r="S14" s="443"/>
    </row>
    <row r="15" spans="2:19" x14ac:dyDescent="0.3">
      <c r="B15" s="452" t="s">
        <v>167</v>
      </c>
      <c r="C15" s="459">
        <v>6.6000000000000003E-6</v>
      </c>
      <c r="D15" s="459">
        <v>0.28962972599999998</v>
      </c>
      <c r="E15" s="453">
        <v>3</v>
      </c>
      <c r="F15" s="444"/>
      <c r="G15" s="452" t="s">
        <v>167</v>
      </c>
      <c r="H15" s="459">
        <v>2.7900000000000001E-5</v>
      </c>
      <c r="I15" s="459">
        <v>0.28474684500000003</v>
      </c>
      <c r="J15" s="453">
        <v>3</v>
      </c>
      <c r="K15" s="444"/>
      <c r="L15" s="452" t="s">
        <v>167</v>
      </c>
      <c r="M15" s="459">
        <v>2.7900000000000001E-5</v>
      </c>
      <c r="N15" s="459">
        <v>0.28474684500000003</v>
      </c>
      <c r="O15" s="453">
        <v>3</v>
      </c>
      <c r="P15" s="443"/>
      <c r="Q15" s="443"/>
      <c r="R15" s="443"/>
      <c r="S15" s="443"/>
    </row>
    <row r="16" spans="2:19" x14ac:dyDescent="0.3">
      <c r="B16" s="452" t="s">
        <v>169</v>
      </c>
      <c r="C16" s="459">
        <v>1.7099999999999999E-6</v>
      </c>
      <c r="D16" s="459">
        <v>0.28413255700000001</v>
      </c>
      <c r="E16" s="453">
        <v>3</v>
      </c>
      <c r="F16" s="444"/>
      <c r="G16" s="452" t="s">
        <v>169</v>
      </c>
      <c r="H16" s="459">
        <v>1.84E-6</v>
      </c>
      <c r="I16" s="459">
        <v>0.50950671999999997</v>
      </c>
      <c r="J16" s="453">
        <v>3</v>
      </c>
      <c r="K16" s="444"/>
      <c r="L16" s="452" t="s">
        <v>169</v>
      </c>
      <c r="M16" s="459">
        <v>1.84E-6</v>
      </c>
      <c r="N16" s="459">
        <v>0.50950671999999997</v>
      </c>
      <c r="O16" s="453">
        <v>3</v>
      </c>
      <c r="P16" s="443"/>
      <c r="Q16" s="443"/>
      <c r="R16" s="443"/>
      <c r="S16" s="443"/>
    </row>
    <row r="17" spans="2:19" x14ac:dyDescent="0.3">
      <c r="B17" s="452" t="s">
        <v>170</v>
      </c>
      <c r="C17" s="459">
        <v>5.3500000000000003E-8</v>
      </c>
      <c r="D17" s="459">
        <v>0.63695673500000005</v>
      </c>
      <c r="E17" s="453">
        <v>3</v>
      </c>
      <c r="F17" s="444"/>
      <c r="G17" s="452" t="s">
        <v>170</v>
      </c>
      <c r="H17" s="459">
        <v>6.0100000000000002E-8</v>
      </c>
      <c r="I17" s="459">
        <v>0.74344453200000005</v>
      </c>
      <c r="J17" s="453">
        <v>3</v>
      </c>
      <c r="K17" s="444"/>
      <c r="L17" s="452" t="s">
        <v>170</v>
      </c>
      <c r="M17" s="459">
        <v>6.0100000000000002E-8</v>
      </c>
      <c r="N17" s="459">
        <v>0.74344453200000005</v>
      </c>
      <c r="O17" s="453">
        <v>3</v>
      </c>
      <c r="P17" s="443"/>
      <c r="Q17" s="443"/>
      <c r="R17" s="443"/>
      <c r="S17" s="443"/>
    </row>
    <row r="18" spans="2:19" x14ac:dyDescent="0.3">
      <c r="B18" s="452" t="s">
        <v>172</v>
      </c>
      <c r="C18" s="459">
        <v>3.8800000000000001E-6</v>
      </c>
      <c r="D18" s="459">
        <v>0.33167120300000003</v>
      </c>
      <c r="E18" s="453">
        <v>3</v>
      </c>
      <c r="F18" s="444"/>
      <c r="G18" s="452" t="s">
        <v>172</v>
      </c>
      <c r="H18" s="459">
        <v>3.3300000000000003E-5</v>
      </c>
      <c r="I18" s="459">
        <v>0.24346148200000001</v>
      </c>
      <c r="J18" s="453">
        <v>3</v>
      </c>
      <c r="K18" s="444"/>
      <c r="L18" s="452" t="s">
        <v>172</v>
      </c>
      <c r="M18" s="459">
        <v>3.3300000000000003E-5</v>
      </c>
      <c r="N18" s="459">
        <v>0.24346148200000001</v>
      </c>
      <c r="O18" s="453">
        <v>3</v>
      </c>
      <c r="P18" s="443"/>
      <c r="Q18" s="443"/>
      <c r="R18" s="443"/>
      <c r="S18" s="443"/>
    </row>
    <row r="19" spans="2:19" x14ac:dyDescent="0.3">
      <c r="B19" s="452" t="s">
        <v>173</v>
      </c>
      <c r="C19" s="459">
        <v>8.7399999999999993E-6</v>
      </c>
      <c r="D19" s="459">
        <v>0.15589649999999999</v>
      </c>
      <c r="E19" s="453">
        <v>3</v>
      </c>
      <c r="F19" s="444"/>
      <c r="G19" s="452" t="s">
        <v>173</v>
      </c>
      <c r="H19" s="459">
        <v>2.6299999999999999E-5</v>
      </c>
      <c r="I19" s="459">
        <v>0.18453319500000001</v>
      </c>
      <c r="J19" s="453">
        <v>3</v>
      </c>
      <c r="K19" s="444"/>
      <c r="L19" s="452" t="s">
        <v>173</v>
      </c>
      <c r="M19" s="459">
        <v>2.6299999999999999E-5</v>
      </c>
      <c r="N19" s="459">
        <v>0.18453319500000001</v>
      </c>
      <c r="O19" s="453">
        <v>3</v>
      </c>
      <c r="P19" s="443"/>
      <c r="Q19" s="443"/>
      <c r="R19" s="443"/>
      <c r="S19" s="443"/>
    </row>
    <row r="20" spans="2:19" x14ac:dyDescent="0.3">
      <c r="B20" s="452" t="s">
        <v>174</v>
      </c>
      <c r="C20" s="459">
        <v>7.4099999999999998E-7</v>
      </c>
      <c r="D20" s="459">
        <v>0.38703453900000001</v>
      </c>
      <c r="E20" s="453">
        <v>3</v>
      </c>
      <c r="F20" s="444"/>
      <c r="G20" s="452" t="s">
        <v>174</v>
      </c>
      <c r="H20" s="459">
        <v>2.8200000000000001E-5</v>
      </c>
      <c r="I20" s="459">
        <v>0.19430931600000001</v>
      </c>
      <c r="J20" s="453">
        <v>3</v>
      </c>
      <c r="K20" s="444"/>
      <c r="L20" s="452" t="s">
        <v>174</v>
      </c>
      <c r="M20" s="459">
        <v>2.8200000000000001E-5</v>
      </c>
      <c r="N20" s="459">
        <v>0.19430931600000001</v>
      </c>
      <c r="O20" s="453">
        <v>3</v>
      </c>
      <c r="P20" s="443"/>
      <c r="Q20" s="443"/>
      <c r="R20" s="443"/>
      <c r="S20" s="443"/>
    </row>
    <row r="21" spans="2:19" x14ac:dyDescent="0.3">
      <c r="B21" s="452" t="s">
        <v>175</v>
      </c>
      <c r="C21" s="459">
        <v>3.6300000000000001E-5</v>
      </c>
      <c r="D21" s="459">
        <v>0.53971834399999996</v>
      </c>
      <c r="E21" s="453">
        <v>3</v>
      </c>
      <c r="F21" s="444"/>
      <c r="G21" s="452" t="s">
        <v>175</v>
      </c>
      <c r="H21" s="459">
        <v>1.5428100000000001E-4</v>
      </c>
      <c r="I21" s="459">
        <v>0.161271896</v>
      </c>
      <c r="J21" s="453">
        <v>3</v>
      </c>
      <c r="K21" s="444"/>
      <c r="L21" s="452" t="s">
        <v>175</v>
      </c>
      <c r="M21" s="459">
        <v>1.5428100000000001E-4</v>
      </c>
      <c r="N21" s="459">
        <v>0.161271896</v>
      </c>
      <c r="O21" s="453">
        <v>3</v>
      </c>
      <c r="P21" s="443"/>
      <c r="Q21" s="443"/>
      <c r="R21" s="443"/>
      <c r="S21" s="443"/>
    </row>
    <row r="22" spans="2:19" x14ac:dyDescent="0.3">
      <c r="B22" s="452" t="s">
        <v>176</v>
      </c>
      <c r="C22" s="459">
        <v>7.96E-6</v>
      </c>
      <c r="D22" s="459">
        <v>0.22389013899999999</v>
      </c>
      <c r="E22" s="453">
        <v>3</v>
      </c>
      <c r="F22" s="444"/>
      <c r="G22" s="452" t="s">
        <v>176</v>
      </c>
      <c r="H22" s="459">
        <v>1.06E-5</v>
      </c>
      <c r="I22" s="459">
        <v>0.237534193</v>
      </c>
      <c r="J22" s="453">
        <v>3</v>
      </c>
      <c r="K22" s="444"/>
      <c r="L22" s="452" t="s">
        <v>176</v>
      </c>
      <c r="M22" s="459">
        <v>1.06E-5</v>
      </c>
      <c r="N22" s="459">
        <v>0.237534193</v>
      </c>
      <c r="O22" s="453">
        <v>3</v>
      </c>
      <c r="P22" s="443"/>
      <c r="Q22" s="443"/>
      <c r="R22" s="443"/>
      <c r="S22" s="443"/>
    </row>
    <row r="23" spans="2:19" x14ac:dyDescent="0.3">
      <c r="B23" s="452" t="s">
        <v>177</v>
      </c>
      <c r="C23" s="459">
        <v>6.2870299999999999E-4</v>
      </c>
      <c r="D23" s="459">
        <v>0.60753779799999996</v>
      </c>
      <c r="E23" s="453">
        <v>3</v>
      </c>
      <c r="F23" s="444"/>
      <c r="G23" s="452" t="s">
        <v>177</v>
      </c>
      <c r="H23" s="459">
        <v>7.3999999999999996E-5</v>
      </c>
      <c r="I23" s="459">
        <v>0.744317169</v>
      </c>
      <c r="J23" s="453">
        <v>3</v>
      </c>
      <c r="K23" s="444"/>
      <c r="L23" s="452" t="s">
        <v>177</v>
      </c>
      <c r="M23" s="459">
        <v>7.3999999999999996E-5</v>
      </c>
      <c r="N23" s="459">
        <v>0.744317169</v>
      </c>
      <c r="O23" s="453">
        <v>3</v>
      </c>
      <c r="P23" s="443"/>
      <c r="Q23" s="443"/>
      <c r="R23" s="443"/>
      <c r="S23" s="443"/>
    </row>
    <row r="24" spans="2:19" x14ac:dyDescent="0.3">
      <c r="B24" s="452" t="s">
        <v>178</v>
      </c>
      <c r="C24" s="459">
        <v>3.5499999999999999E-7</v>
      </c>
      <c r="D24" s="459">
        <v>0.77746611300000001</v>
      </c>
      <c r="E24" s="453">
        <v>3</v>
      </c>
      <c r="F24" s="444"/>
      <c r="G24" s="452" t="s">
        <v>178</v>
      </c>
      <c r="H24" s="459">
        <v>1.5699999999999999E-5</v>
      </c>
      <c r="I24" s="459">
        <v>0.50918348000000002</v>
      </c>
      <c r="J24" s="453">
        <v>3</v>
      </c>
      <c r="K24" s="444"/>
      <c r="L24" s="452" t="s">
        <v>178</v>
      </c>
      <c r="M24" s="459">
        <v>1.5699999999999999E-5</v>
      </c>
      <c r="N24" s="459">
        <v>0.50918348000000002</v>
      </c>
      <c r="O24" s="453">
        <v>3</v>
      </c>
      <c r="P24" s="443"/>
      <c r="Q24" s="443"/>
      <c r="R24" s="443"/>
      <c r="S24" s="443"/>
    </row>
    <row r="25" spans="2:19" x14ac:dyDescent="0.3">
      <c r="B25" s="452" t="s">
        <v>179</v>
      </c>
      <c r="C25" s="459">
        <v>2.43E-6</v>
      </c>
      <c r="D25" s="459">
        <v>0.57626734999999996</v>
      </c>
      <c r="E25" s="453">
        <v>3</v>
      </c>
      <c r="F25" s="444"/>
      <c r="G25" s="452" t="s">
        <v>179</v>
      </c>
      <c r="H25" s="459">
        <v>9.8400000000000007E-5</v>
      </c>
      <c r="I25" s="459">
        <v>0.329523697</v>
      </c>
      <c r="J25" s="453">
        <v>3</v>
      </c>
      <c r="K25" s="444"/>
      <c r="L25" s="452" t="s">
        <v>179</v>
      </c>
      <c r="M25" s="459">
        <v>9.8400000000000007E-5</v>
      </c>
      <c r="N25" s="459">
        <v>0.329523697</v>
      </c>
      <c r="O25" s="453">
        <v>3</v>
      </c>
      <c r="P25" s="443"/>
      <c r="Q25" s="443"/>
      <c r="R25" s="443"/>
      <c r="S25" s="443"/>
    </row>
    <row r="26" spans="2:19" x14ac:dyDescent="0.3">
      <c r="B26" s="462" t="s">
        <v>180</v>
      </c>
      <c r="C26" s="460">
        <v>5.9000000000000003E-4</v>
      </c>
      <c r="D26" s="460">
        <v>0.52500000000000002</v>
      </c>
      <c r="E26" s="456">
        <v>2</v>
      </c>
      <c r="F26" s="444"/>
      <c r="G26" s="462" t="s">
        <v>180</v>
      </c>
      <c r="H26" s="460">
        <v>2.0799999999999998E-3</v>
      </c>
      <c r="I26" s="460">
        <v>0.32500000000000001</v>
      </c>
      <c r="J26" s="456">
        <v>2</v>
      </c>
      <c r="K26" s="444"/>
      <c r="L26" s="462" t="s">
        <v>180</v>
      </c>
      <c r="M26" s="460">
        <v>2.0799999999999998E-3</v>
      </c>
      <c r="N26" s="460">
        <v>0.32500000000000001</v>
      </c>
      <c r="O26" s="456">
        <v>2</v>
      </c>
      <c r="P26" s="443"/>
      <c r="Q26" s="457"/>
      <c r="R26" s="443" t="s">
        <v>329</v>
      </c>
      <c r="S26" s="443" t="s">
        <v>330</v>
      </c>
    </row>
    <row r="27" spans="2:19" x14ac:dyDescent="0.3">
      <c r="B27" s="452" t="s">
        <v>181</v>
      </c>
      <c r="C27" s="459">
        <v>7.1199999999999996E-6</v>
      </c>
      <c r="D27" s="459">
        <v>0.23850874599999999</v>
      </c>
      <c r="E27" s="453">
        <v>3</v>
      </c>
      <c r="F27" s="444"/>
      <c r="G27" s="452" t="s">
        <v>181</v>
      </c>
      <c r="H27" s="459">
        <v>4.3800000000000001E-5</v>
      </c>
      <c r="I27" s="459">
        <v>0.19950677</v>
      </c>
      <c r="J27" s="453">
        <v>3</v>
      </c>
      <c r="K27" s="444"/>
      <c r="L27" s="452" t="s">
        <v>181</v>
      </c>
      <c r="M27" s="459">
        <v>4.3800000000000001E-5</v>
      </c>
      <c r="N27" s="459">
        <v>0.19950677</v>
      </c>
      <c r="O27" s="453">
        <v>3</v>
      </c>
      <c r="P27" s="443"/>
      <c r="Q27" s="443"/>
      <c r="R27" s="443"/>
      <c r="S27" s="443"/>
    </row>
    <row r="28" spans="2:19" x14ac:dyDescent="0.3">
      <c r="B28" s="452" t="s">
        <v>182</v>
      </c>
      <c r="C28" s="459">
        <v>1.42E-6</v>
      </c>
      <c r="D28" s="459">
        <v>0.397842578</v>
      </c>
      <c r="E28" s="453">
        <v>3</v>
      </c>
      <c r="F28" s="444"/>
      <c r="G28" s="452" t="s">
        <v>182</v>
      </c>
      <c r="H28" s="459">
        <v>5.4700000000000001E-6</v>
      </c>
      <c r="I28" s="459">
        <v>0.43751994500000002</v>
      </c>
      <c r="J28" s="453">
        <v>3</v>
      </c>
      <c r="K28" s="444"/>
      <c r="L28" s="452" t="s">
        <v>182</v>
      </c>
      <c r="M28" s="459">
        <v>5.4700000000000001E-6</v>
      </c>
      <c r="N28" s="459">
        <v>0.43751994500000002</v>
      </c>
      <c r="O28" s="453">
        <v>3</v>
      </c>
      <c r="P28" s="443"/>
      <c r="Q28" s="443"/>
      <c r="R28" s="443"/>
      <c r="S28" s="443"/>
    </row>
    <row r="29" spans="2:19" x14ac:dyDescent="0.3">
      <c r="B29" s="452" t="s">
        <v>183</v>
      </c>
      <c r="C29" s="459">
        <v>1.6899999999999999E-6</v>
      </c>
      <c r="D29" s="459">
        <v>0.66128025599999996</v>
      </c>
      <c r="E29" s="453">
        <v>3</v>
      </c>
      <c r="F29" s="444"/>
      <c r="G29" s="452" t="s">
        <v>183</v>
      </c>
      <c r="H29" s="459">
        <v>1.5799999999999999E-6</v>
      </c>
      <c r="I29" s="459">
        <v>0.77559557700000004</v>
      </c>
      <c r="J29" s="453">
        <v>3</v>
      </c>
      <c r="K29" s="444"/>
      <c r="L29" s="452" t="s">
        <v>183</v>
      </c>
      <c r="M29" s="459">
        <v>1.5799999999999999E-6</v>
      </c>
      <c r="N29" s="459">
        <v>0.77559557700000004</v>
      </c>
      <c r="O29" s="453">
        <v>3</v>
      </c>
      <c r="P29" s="443"/>
      <c r="Q29" s="443"/>
      <c r="R29" s="443"/>
      <c r="S29" s="443"/>
    </row>
    <row r="30" spans="2:19" x14ac:dyDescent="0.3">
      <c r="B30" s="452" t="s">
        <v>184</v>
      </c>
      <c r="C30" s="459">
        <v>5.3500000000000003E-8</v>
      </c>
      <c r="D30" s="459">
        <v>3.9655580000000001E-3</v>
      </c>
      <c r="E30" s="453">
        <v>3</v>
      </c>
      <c r="F30" s="444"/>
      <c r="G30" s="452" t="s">
        <v>184</v>
      </c>
      <c r="H30" s="459">
        <v>6.0100000000000002E-8</v>
      </c>
      <c r="I30" s="459">
        <v>1.2111419999999999E-3</v>
      </c>
      <c r="J30" s="453">
        <v>3</v>
      </c>
      <c r="K30" s="444"/>
      <c r="L30" s="452" t="s">
        <v>184</v>
      </c>
      <c r="M30" s="459">
        <v>6.0100000000000002E-8</v>
      </c>
      <c r="N30" s="459">
        <v>1.2111419999999999E-3</v>
      </c>
      <c r="O30" s="453">
        <v>3</v>
      </c>
      <c r="P30" s="443"/>
      <c r="Q30" s="443"/>
      <c r="R30" s="443"/>
      <c r="S30" s="443"/>
    </row>
    <row r="31" spans="2:19" x14ac:dyDescent="0.3">
      <c r="B31" s="452" t="s">
        <v>185</v>
      </c>
      <c r="C31" s="459">
        <v>1.36036E-4</v>
      </c>
      <c r="D31" s="459">
        <v>0.19538823899999999</v>
      </c>
      <c r="E31" s="453">
        <v>3</v>
      </c>
      <c r="F31" s="444"/>
      <c r="G31" s="452" t="s">
        <v>185</v>
      </c>
      <c r="H31" s="459">
        <v>7.1805299999999996E-4</v>
      </c>
      <c r="I31" s="459">
        <v>9.4908882E-2</v>
      </c>
      <c r="J31" s="453">
        <v>3</v>
      </c>
      <c r="K31" s="444"/>
      <c r="L31" s="452" t="s">
        <v>185</v>
      </c>
      <c r="M31" s="459">
        <v>7.1805299999999996E-4</v>
      </c>
      <c r="N31" s="459">
        <v>9.4908882E-2</v>
      </c>
      <c r="O31" s="453">
        <v>3</v>
      </c>
      <c r="P31" s="443"/>
      <c r="Q31" s="443"/>
      <c r="R31" s="443"/>
      <c r="S31" s="443"/>
    </row>
    <row r="32" spans="2:19" x14ac:dyDescent="0.3">
      <c r="B32" s="452" t="s">
        <v>186</v>
      </c>
      <c r="C32" s="459">
        <v>1.1999999999999999E-7</v>
      </c>
      <c r="D32" s="459">
        <v>0.69521977499999998</v>
      </c>
      <c r="E32" s="453">
        <v>3</v>
      </c>
      <c r="F32" s="444"/>
      <c r="G32" s="452" t="s">
        <v>186</v>
      </c>
      <c r="H32" s="459">
        <v>9.9999999999999995E-7</v>
      </c>
      <c r="I32" s="459">
        <v>0.51203586999999995</v>
      </c>
      <c r="J32" s="453">
        <v>3</v>
      </c>
      <c r="K32" s="444"/>
      <c r="L32" s="452" t="s">
        <v>186</v>
      </c>
      <c r="M32" s="459">
        <v>9.9999999999999995E-7</v>
      </c>
      <c r="N32" s="459">
        <v>0.51203586999999995</v>
      </c>
      <c r="O32" s="453">
        <v>3</v>
      </c>
      <c r="P32" s="443"/>
      <c r="Q32" s="443"/>
      <c r="R32" s="443"/>
      <c r="S32" s="443"/>
    </row>
    <row r="33" spans="2:19" x14ac:dyDescent="0.3">
      <c r="B33" s="452" t="s">
        <v>187</v>
      </c>
      <c r="C33" s="459">
        <v>8.5500000000000005E-5</v>
      </c>
      <c r="D33" s="459">
        <v>3.9655580000000001E-3</v>
      </c>
      <c r="E33" s="453">
        <v>3</v>
      </c>
      <c r="F33" s="444"/>
      <c r="G33" s="452" t="s">
        <v>187</v>
      </c>
      <c r="H33" s="459">
        <v>3.54E-5</v>
      </c>
      <c r="I33" s="459">
        <v>4.068889E-3</v>
      </c>
      <c r="J33" s="453">
        <v>3</v>
      </c>
      <c r="K33" s="444"/>
      <c r="L33" s="452" t="s">
        <v>187</v>
      </c>
      <c r="M33" s="459">
        <v>3.54E-5</v>
      </c>
      <c r="N33" s="459">
        <v>4.068889E-3</v>
      </c>
      <c r="O33" s="453">
        <v>3</v>
      </c>
      <c r="P33" s="443"/>
      <c r="Q33" s="443"/>
      <c r="R33" s="443"/>
      <c r="S33" s="443"/>
    </row>
    <row r="34" spans="2:19" x14ac:dyDescent="0.3">
      <c r="B34" s="452" t="s">
        <v>188</v>
      </c>
      <c r="C34" s="459">
        <v>3.0199999999999999E-5</v>
      </c>
      <c r="D34" s="459">
        <v>0.36437266400000001</v>
      </c>
      <c r="E34" s="453">
        <v>3</v>
      </c>
      <c r="F34" s="444"/>
      <c r="G34" s="452" t="s">
        <v>188</v>
      </c>
      <c r="H34" s="459">
        <v>5.63E-5</v>
      </c>
      <c r="I34" s="459">
        <v>0.17040802799999999</v>
      </c>
      <c r="J34" s="453">
        <v>3</v>
      </c>
      <c r="K34" s="444"/>
      <c r="L34" s="452" t="s">
        <v>188</v>
      </c>
      <c r="M34" s="459">
        <v>5.63E-5</v>
      </c>
      <c r="N34" s="459">
        <v>0.17040802799999999</v>
      </c>
      <c r="O34" s="453">
        <v>3</v>
      </c>
      <c r="P34" s="443"/>
      <c r="Q34" s="443"/>
      <c r="R34" s="443"/>
      <c r="S34" s="443"/>
    </row>
    <row r="35" spans="2:19" x14ac:dyDescent="0.3">
      <c r="B35" s="452" t="s">
        <v>189</v>
      </c>
      <c r="C35" s="459">
        <v>1.2999999999999999E-5</v>
      </c>
      <c r="D35" s="459">
        <v>0.41735800699999998</v>
      </c>
      <c r="E35" s="453">
        <v>3</v>
      </c>
      <c r="F35" s="444"/>
      <c r="G35" s="452" t="s">
        <v>189</v>
      </c>
      <c r="H35" s="459">
        <v>1.5779699999999999E-4</v>
      </c>
      <c r="I35" s="459">
        <v>0.299118889</v>
      </c>
      <c r="J35" s="453">
        <v>3</v>
      </c>
      <c r="K35" s="444"/>
      <c r="L35" s="452" t="s">
        <v>189</v>
      </c>
      <c r="M35" s="459">
        <v>1.5779699999999999E-4</v>
      </c>
      <c r="N35" s="459">
        <v>0.299118889</v>
      </c>
      <c r="O35" s="453">
        <v>3</v>
      </c>
      <c r="P35" s="443"/>
      <c r="Q35" s="443"/>
      <c r="R35" s="443"/>
      <c r="S35" s="443"/>
    </row>
    <row r="36" spans="2:19" x14ac:dyDescent="0.3">
      <c r="B36" s="452" t="s">
        <v>190</v>
      </c>
      <c r="C36" s="459">
        <v>4.8699999999999998E-5</v>
      </c>
      <c r="D36" s="459">
        <v>0.40292619600000001</v>
      </c>
      <c r="E36" s="453">
        <v>3</v>
      </c>
      <c r="F36" s="444"/>
      <c r="G36" s="452" t="s">
        <v>190</v>
      </c>
      <c r="H36" s="459">
        <v>3.8975099999999998E-4</v>
      </c>
      <c r="I36" s="459">
        <v>0.27306431399999997</v>
      </c>
      <c r="J36" s="453">
        <v>3</v>
      </c>
      <c r="K36" s="444"/>
      <c r="L36" s="452" t="s">
        <v>190</v>
      </c>
      <c r="M36" s="459">
        <v>3.8975099999999998E-4</v>
      </c>
      <c r="N36" s="459">
        <v>0.27306431399999997</v>
      </c>
      <c r="O36" s="453">
        <v>3</v>
      </c>
      <c r="P36" s="443"/>
      <c r="Q36" s="443"/>
      <c r="R36" s="443"/>
      <c r="S36" s="443"/>
    </row>
    <row r="37" spans="2:19" x14ac:dyDescent="0.3">
      <c r="B37" s="452" t="s">
        <v>191</v>
      </c>
      <c r="C37" s="459">
        <v>3.2100000000000002E-6</v>
      </c>
      <c r="D37" s="459">
        <v>0.53286860400000002</v>
      </c>
      <c r="E37" s="453">
        <v>3</v>
      </c>
      <c r="F37" s="444"/>
      <c r="G37" s="452" t="s">
        <v>191</v>
      </c>
      <c r="H37" s="459">
        <v>1.6500000000000001E-5</v>
      </c>
      <c r="I37" s="459">
        <v>0.53381221000000001</v>
      </c>
      <c r="J37" s="453">
        <v>3</v>
      </c>
      <c r="K37" s="444"/>
      <c r="L37" s="452" t="s">
        <v>191</v>
      </c>
      <c r="M37" s="459">
        <v>1.6500000000000001E-5</v>
      </c>
      <c r="N37" s="459">
        <v>0.53381221000000001</v>
      </c>
      <c r="O37" s="453">
        <v>3</v>
      </c>
      <c r="P37" s="443"/>
      <c r="Q37" s="443"/>
      <c r="R37" s="443"/>
      <c r="S37" s="443"/>
    </row>
    <row r="38" spans="2:19" x14ac:dyDescent="0.3">
      <c r="B38" s="452" t="s">
        <v>192</v>
      </c>
      <c r="C38" s="459">
        <v>7.6700000000000003E-7</v>
      </c>
      <c r="D38" s="459">
        <v>0.66303980600000001</v>
      </c>
      <c r="E38" s="453">
        <v>3</v>
      </c>
      <c r="F38" s="444"/>
      <c r="G38" s="452" t="s">
        <v>192</v>
      </c>
      <c r="H38" s="459">
        <v>6.0128199999999997E-4</v>
      </c>
      <c r="I38" s="459">
        <v>0.13272719899999999</v>
      </c>
      <c r="J38" s="453">
        <v>3</v>
      </c>
      <c r="K38" s="444"/>
      <c r="L38" s="452" t="s">
        <v>192</v>
      </c>
      <c r="M38" s="459">
        <v>6.0128199999999997E-4</v>
      </c>
      <c r="N38" s="459">
        <v>0.13272719899999999</v>
      </c>
      <c r="O38" s="453">
        <v>3</v>
      </c>
      <c r="P38" s="443"/>
      <c r="Q38" s="443"/>
      <c r="R38" s="443"/>
      <c r="S38" s="443"/>
    </row>
    <row r="39" spans="2:19" x14ac:dyDescent="0.3">
      <c r="B39" s="452" t="s">
        <v>193</v>
      </c>
      <c r="C39" s="459">
        <v>3.4799999999999999E-7</v>
      </c>
      <c r="D39" s="459">
        <v>0.739323548</v>
      </c>
      <c r="E39" s="453">
        <v>3</v>
      </c>
      <c r="F39" s="444"/>
      <c r="G39" s="452" t="s">
        <v>193</v>
      </c>
      <c r="H39" s="459">
        <v>2.19E-5</v>
      </c>
      <c r="I39" s="459">
        <v>0.51774366400000005</v>
      </c>
      <c r="J39" s="453">
        <v>3</v>
      </c>
      <c r="K39" s="444"/>
      <c r="L39" s="452" t="s">
        <v>193</v>
      </c>
      <c r="M39" s="459">
        <v>2.19E-5</v>
      </c>
      <c r="N39" s="459">
        <v>0.51774366400000005</v>
      </c>
      <c r="O39" s="453">
        <v>3</v>
      </c>
      <c r="P39" s="443"/>
      <c r="Q39" s="443"/>
      <c r="R39" s="443"/>
      <c r="S39" s="443"/>
    </row>
    <row r="40" spans="2:19" x14ac:dyDescent="0.3">
      <c r="B40" s="452" t="s">
        <v>194</v>
      </c>
      <c r="C40" s="459">
        <v>6.1999999999999999E-6</v>
      </c>
      <c r="D40" s="459">
        <v>0.251385635</v>
      </c>
      <c r="E40" s="453">
        <v>3</v>
      </c>
      <c r="F40" s="444"/>
      <c r="G40" s="452" t="s">
        <v>194</v>
      </c>
      <c r="H40" s="459">
        <v>1.08964E-4</v>
      </c>
      <c r="I40" s="459">
        <v>0.106199284</v>
      </c>
      <c r="J40" s="453">
        <v>3</v>
      </c>
      <c r="K40" s="444"/>
      <c r="L40" s="452" t="s">
        <v>194</v>
      </c>
      <c r="M40" s="459">
        <v>1.08964E-4</v>
      </c>
      <c r="N40" s="459">
        <v>0.106199284</v>
      </c>
      <c r="O40" s="453">
        <v>3</v>
      </c>
      <c r="P40" s="443"/>
      <c r="Q40" s="443"/>
      <c r="R40" s="443"/>
      <c r="S40" s="443"/>
    </row>
    <row r="41" spans="2:19" x14ac:dyDescent="0.3">
      <c r="B41" s="452" t="s">
        <v>195</v>
      </c>
      <c r="C41" s="459">
        <v>5.4200000000000003E-5</v>
      </c>
      <c r="D41" s="459">
        <v>0.32851789799999997</v>
      </c>
      <c r="E41" s="453">
        <v>3</v>
      </c>
      <c r="F41" s="444"/>
      <c r="G41" s="452" t="s">
        <v>195</v>
      </c>
      <c r="H41" s="459">
        <v>2.4000000000000001E-5</v>
      </c>
      <c r="I41" s="459">
        <v>0.322074586</v>
      </c>
      <c r="J41" s="453">
        <v>3</v>
      </c>
      <c r="K41" s="444"/>
      <c r="L41" s="452" t="s">
        <v>195</v>
      </c>
      <c r="M41" s="459">
        <v>2.4000000000000001E-5</v>
      </c>
      <c r="N41" s="459">
        <v>0.322074586</v>
      </c>
      <c r="O41" s="453">
        <v>3</v>
      </c>
      <c r="P41" s="443"/>
      <c r="Q41" s="443"/>
      <c r="R41" s="443"/>
      <c r="S41" s="443"/>
    </row>
    <row r="42" spans="2:19" x14ac:dyDescent="0.3">
      <c r="B42" s="452" t="s">
        <v>196</v>
      </c>
      <c r="C42" s="459">
        <v>4.3699999999999998E-5</v>
      </c>
      <c r="D42" s="459">
        <v>0.34417239399999999</v>
      </c>
      <c r="E42" s="453">
        <v>3</v>
      </c>
      <c r="F42" s="444"/>
      <c r="G42" s="452" t="s">
        <v>196</v>
      </c>
      <c r="H42" s="459">
        <v>1.8029400000000001E-4</v>
      </c>
      <c r="I42" s="459">
        <v>0.29325664499999998</v>
      </c>
      <c r="J42" s="453">
        <v>3</v>
      </c>
      <c r="K42" s="444"/>
      <c r="L42" s="452" t="s">
        <v>196</v>
      </c>
      <c r="M42" s="459">
        <v>1.8029400000000001E-4</v>
      </c>
      <c r="N42" s="459">
        <v>0.29325664499999998</v>
      </c>
      <c r="O42" s="453">
        <v>3</v>
      </c>
      <c r="P42" s="443"/>
      <c r="Q42" s="443"/>
      <c r="R42" s="443"/>
      <c r="S42" s="443"/>
    </row>
    <row r="43" spans="2:19" x14ac:dyDescent="0.3">
      <c r="B43" s="452" t="s">
        <v>197</v>
      </c>
      <c r="C43" s="459">
        <v>2.0488700000000001E-4</v>
      </c>
      <c r="D43" s="459">
        <v>0.123412657</v>
      </c>
      <c r="E43" s="453">
        <v>3</v>
      </c>
      <c r="F43" s="444"/>
      <c r="G43" s="452" t="s">
        <v>197</v>
      </c>
      <c r="H43" s="459">
        <v>5.1733900000000001E-4</v>
      </c>
      <c r="I43" s="459">
        <v>0.121061708</v>
      </c>
      <c r="J43" s="453">
        <v>3</v>
      </c>
      <c r="K43" s="444"/>
      <c r="L43" s="452" t="s">
        <v>197</v>
      </c>
      <c r="M43" s="459">
        <v>5.1733900000000001E-4</v>
      </c>
      <c r="N43" s="459">
        <v>0.121061708</v>
      </c>
      <c r="O43" s="453">
        <v>3</v>
      </c>
      <c r="P43" s="443"/>
      <c r="Q43" s="443"/>
      <c r="R43" s="443"/>
      <c r="S43" s="443"/>
    </row>
    <row r="44" spans="2:19" x14ac:dyDescent="0.3">
      <c r="B44" s="452" t="s">
        <v>198</v>
      </c>
      <c r="C44" s="459">
        <v>1.22E-5</v>
      </c>
      <c r="D44" s="459">
        <v>0.296587551</v>
      </c>
      <c r="E44" s="453">
        <v>3</v>
      </c>
      <c r="F44" s="444"/>
      <c r="G44" s="452" t="s">
        <v>198</v>
      </c>
      <c r="H44" s="459">
        <v>1.78486E-4</v>
      </c>
      <c r="I44" s="459">
        <v>0.23856022700000001</v>
      </c>
      <c r="J44" s="453">
        <v>3</v>
      </c>
      <c r="K44" s="444"/>
      <c r="L44" s="452" t="s">
        <v>198</v>
      </c>
      <c r="M44" s="459">
        <v>1.78486E-4</v>
      </c>
      <c r="N44" s="459">
        <v>0.23856022700000001</v>
      </c>
      <c r="O44" s="453">
        <v>3</v>
      </c>
      <c r="P44" s="443"/>
      <c r="Q44" s="443"/>
      <c r="R44" s="443"/>
      <c r="S44" s="443"/>
    </row>
    <row r="45" spans="2:19" x14ac:dyDescent="0.3">
      <c r="B45" s="452" t="s">
        <v>199</v>
      </c>
      <c r="C45" s="459">
        <v>4.9500000000000003E-7</v>
      </c>
      <c r="D45" s="459">
        <v>0.42895122299999999</v>
      </c>
      <c r="E45" s="453">
        <v>3</v>
      </c>
      <c r="F45" s="444"/>
      <c r="G45" s="452" t="s">
        <v>199</v>
      </c>
      <c r="H45" s="459">
        <v>3.9400000000000001E-7</v>
      </c>
      <c r="I45" s="459">
        <v>0.50822197499999999</v>
      </c>
      <c r="J45" s="453">
        <v>3</v>
      </c>
      <c r="K45" s="444"/>
      <c r="L45" s="452" t="s">
        <v>199</v>
      </c>
      <c r="M45" s="459">
        <v>3.9400000000000001E-7</v>
      </c>
      <c r="N45" s="459">
        <v>0.50822197499999999</v>
      </c>
      <c r="O45" s="453">
        <v>3</v>
      </c>
      <c r="P45" s="443"/>
      <c r="Q45" s="443"/>
      <c r="R45" s="443"/>
      <c r="S45" s="443"/>
    </row>
    <row r="46" spans="2:19" x14ac:dyDescent="0.3">
      <c r="B46" s="452" t="s">
        <v>200</v>
      </c>
      <c r="C46" s="459">
        <v>2.1100000000000001E-5</v>
      </c>
      <c r="D46" s="459">
        <v>0.26701926300000001</v>
      </c>
      <c r="E46" s="453">
        <v>3</v>
      </c>
      <c r="F46" s="444"/>
      <c r="G46" s="452" t="s">
        <v>200</v>
      </c>
      <c r="H46" s="459">
        <v>7.1400000000000001E-5</v>
      </c>
      <c r="I46" s="459">
        <v>9.3729872000000006E-2</v>
      </c>
      <c r="J46" s="453">
        <v>3</v>
      </c>
      <c r="K46" s="444"/>
      <c r="L46" s="452" t="s">
        <v>200</v>
      </c>
      <c r="M46" s="459">
        <v>7.1400000000000001E-5</v>
      </c>
      <c r="N46" s="459">
        <v>9.3729872000000006E-2</v>
      </c>
      <c r="O46" s="453">
        <v>3</v>
      </c>
      <c r="P46" s="443"/>
      <c r="Q46" s="443"/>
      <c r="R46" s="443"/>
      <c r="S46" s="443"/>
    </row>
    <row r="47" spans="2:19" x14ac:dyDescent="0.3">
      <c r="B47" s="452" t="s">
        <v>201</v>
      </c>
      <c r="C47" s="459">
        <v>2.9100000000000001E-6</v>
      </c>
      <c r="D47" s="459">
        <v>0.36743590700000001</v>
      </c>
      <c r="E47" s="453">
        <v>3</v>
      </c>
      <c r="F47" s="444"/>
      <c r="G47" s="452" t="s">
        <v>201</v>
      </c>
      <c r="H47" s="459">
        <v>6.3800000000000006E-5</v>
      </c>
      <c r="I47" s="459">
        <v>0.213839954</v>
      </c>
      <c r="J47" s="453">
        <v>3</v>
      </c>
      <c r="K47" s="444"/>
      <c r="L47" s="452" t="s">
        <v>201</v>
      </c>
      <c r="M47" s="459">
        <v>6.3800000000000006E-5</v>
      </c>
      <c r="N47" s="459">
        <v>0.213839954</v>
      </c>
      <c r="O47" s="453">
        <v>3</v>
      </c>
      <c r="P47" s="443"/>
      <c r="Q47" s="443"/>
      <c r="R47" s="443"/>
      <c r="S47" s="443"/>
    </row>
    <row r="48" spans="2:19" x14ac:dyDescent="0.3">
      <c r="B48" s="452" t="s">
        <v>202</v>
      </c>
      <c r="C48" s="459">
        <v>6.1500000000000001E-8</v>
      </c>
      <c r="D48" s="459">
        <v>0.64828534400000004</v>
      </c>
      <c r="E48" s="453">
        <v>3</v>
      </c>
      <c r="F48" s="444"/>
      <c r="G48" s="452" t="s">
        <v>202</v>
      </c>
      <c r="H48" s="459">
        <v>1.6700000000000001E-6</v>
      </c>
      <c r="I48" s="459">
        <v>0.50537175899999998</v>
      </c>
      <c r="J48" s="453">
        <v>3</v>
      </c>
      <c r="K48" s="444"/>
      <c r="L48" s="452" t="s">
        <v>202</v>
      </c>
      <c r="M48" s="459">
        <v>1.6700000000000001E-6</v>
      </c>
      <c r="N48" s="459">
        <v>0.50537175899999998</v>
      </c>
      <c r="O48" s="453">
        <v>3</v>
      </c>
      <c r="P48" s="443"/>
      <c r="Q48" s="443"/>
      <c r="R48" s="443"/>
      <c r="S48" s="443"/>
    </row>
    <row r="49" spans="2:19" x14ac:dyDescent="0.3">
      <c r="B49" s="452" t="s">
        <v>203</v>
      </c>
      <c r="C49" s="459">
        <v>3.6800000000000001E-7</v>
      </c>
      <c r="D49" s="459">
        <v>0.64900772100000004</v>
      </c>
      <c r="E49" s="453">
        <v>3</v>
      </c>
      <c r="F49" s="444"/>
      <c r="G49" s="452" t="s">
        <v>203</v>
      </c>
      <c r="H49" s="459">
        <v>1.8300000000000001E-5</v>
      </c>
      <c r="I49" s="459">
        <v>0.49243866800000002</v>
      </c>
      <c r="J49" s="453">
        <v>3</v>
      </c>
      <c r="K49" s="444"/>
      <c r="L49" s="452" t="s">
        <v>203</v>
      </c>
      <c r="M49" s="459">
        <v>1.8300000000000001E-5</v>
      </c>
      <c r="N49" s="459">
        <v>0.49243866800000002</v>
      </c>
      <c r="O49" s="453">
        <v>3</v>
      </c>
      <c r="P49" s="443"/>
      <c r="Q49" s="443"/>
      <c r="R49" s="443"/>
      <c r="S49" s="443"/>
    </row>
    <row r="50" spans="2:19" x14ac:dyDescent="0.3">
      <c r="B50" s="452" t="s">
        <v>204</v>
      </c>
      <c r="C50" s="459">
        <v>1.1199999999999999E-5</v>
      </c>
      <c r="D50" s="459">
        <v>0.27375902800000002</v>
      </c>
      <c r="E50" s="453">
        <v>3</v>
      </c>
      <c r="F50" s="444"/>
      <c r="G50" s="452" t="s">
        <v>204</v>
      </c>
      <c r="H50" s="459">
        <v>4.46E-5</v>
      </c>
      <c r="I50" s="459">
        <v>0.19713994200000001</v>
      </c>
      <c r="J50" s="453">
        <v>3</v>
      </c>
      <c r="K50" s="444"/>
      <c r="L50" s="452" t="s">
        <v>204</v>
      </c>
      <c r="M50" s="459">
        <v>4.46E-5</v>
      </c>
      <c r="N50" s="459">
        <v>0.19713994200000001</v>
      </c>
      <c r="O50" s="453">
        <v>3</v>
      </c>
      <c r="P50" s="443"/>
      <c r="Q50" s="443"/>
      <c r="R50" s="443"/>
      <c r="S50" s="443"/>
    </row>
    <row r="51" spans="2:19" x14ac:dyDescent="0.3">
      <c r="B51" s="452" t="s">
        <v>205</v>
      </c>
      <c r="C51" s="459">
        <v>4.9700000000000002E-5</v>
      </c>
      <c r="D51" s="459">
        <v>0.418081066</v>
      </c>
      <c r="E51" s="453">
        <v>3</v>
      </c>
      <c r="F51" s="444"/>
      <c r="G51" s="452" t="s">
        <v>205</v>
      </c>
      <c r="H51" s="459">
        <v>1.1649700000000001E-4</v>
      </c>
      <c r="I51" s="459">
        <v>0.368918158</v>
      </c>
      <c r="J51" s="453">
        <v>3</v>
      </c>
      <c r="K51" s="444"/>
      <c r="L51" s="452" t="s">
        <v>205</v>
      </c>
      <c r="M51" s="459">
        <v>1.1649700000000001E-4</v>
      </c>
      <c r="N51" s="459">
        <v>0.368918158</v>
      </c>
      <c r="O51" s="453">
        <v>3</v>
      </c>
      <c r="P51" s="443"/>
      <c r="Q51" s="443"/>
      <c r="R51" s="443"/>
      <c r="S51" s="443"/>
    </row>
    <row r="52" spans="2:19" x14ac:dyDescent="0.3">
      <c r="B52" s="452" t="s">
        <v>206</v>
      </c>
      <c r="C52" s="459">
        <v>9.5799999999999998E-6</v>
      </c>
      <c r="D52" s="459">
        <v>0.32991618299999997</v>
      </c>
      <c r="E52" s="453">
        <v>3</v>
      </c>
      <c r="F52" s="444"/>
      <c r="G52" s="452" t="s">
        <v>206</v>
      </c>
      <c r="H52" s="459">
        <v>4.1199999999999999E-5</v>
      </c>
      <c r="I52" s="459">
        <v>0.19797973299999999</v>
      </c>
      <c r="J52" s="453">
        <v>3</v>
      </c>
      <c r="K52" s="444"/>
      <c r="L52" s="452" t="s">
        <v>206</v>
      </c>
      <c r="M52" s="459">
        <v>4.1199999999999999E-5</v>
      </c>
      <c r="N52" s="459">
        <v>0.19797973299999999</v>
      </c>
      <c r="O52" s="453">
        <v>3</v>
      </c>
      <c r="P52" s="443"/>
      <c r="Q52" s="443"/>
      <c r="R52" s="443"/>
      <c r="S52" s="443"/>
    </row>
    <row r="53" spans="2:19" x14ac:dyDescent="0.3">
      <c r="B53" s="452" t="s">
        <v>207</v>
      </c>
      <c r="C53" s="459">
        <v>1.06E-5</v>
      </c>
      <c r="D53" s="459">
        <v>0.231204304</v>
      </c>
      <c r="E53" s="453">
        <v>3</v>
      </c>
      <c r="F53" s="444"/>
      <c r="G53" s="452" t="s">
        <v>207</v>
      </c>
      <c r="H53" s="459">
        <v>6.4900000000000005E-5</v>
      </c>
      <c r="I53" s="459">
        <v>0.205406371</v>
      </c>
      <c r="J53" s="453">
        <v>3</v>
      </c>
      <c r="K53" s="444"/>
      <c r="L53" s="452" t="s">
        <v>207</v>
      </c>
      <c r="M53" s="459">
        <v>6.4900000000000005E-5</v>
      </c>
      <c r="N53" s="459">
        <v>0.205406371</v>
      </c>
      <c r="O53" s="453">
        <v>3</v>
      </c>
      <c r="P53" s="443"/>
      <c r="Q53" s="443"/>
      <c r="R53" s="443"/>
      <c r="S53" s="443"/>
    </row>
    <row r="54" spans="2:19" x14ac:dyDescent="0.3">
      <c r="B54" s="452" t="s">
        <v>208</v>
      </c>
      <c r="C54" s="459">
        <v>2.7448499999999999E-4</v>
      </c>
      <c r="D54" s="459">
        <v>0.12306869300000001</v>
      </c>
      <c r="E54" s="453">
        <v>3</v>
      </c>
      <c r="F54" s="444"/>
      <c r="G54" s="452" t="s">
        <v>208</v>
      </c>
      <c r="H54" s="459">
        <v>2.2972300000000001E-4</v>
      </c>
      <c r="I54" s="459">
        <v>1.2111419999999999E-3</v>
      </c>
      <c r="J54" s="453">
        <v>3</v>
      </c>
      <c r="K54" s="444"/>
      <c r="L54" s="452" t="s">
        <v>208</v>
      </c>
      <c r="M54" s="459">
        <v>2.2972300000000001E-4</v>
      </c>
      <c r="N54" s="459">
        <v>1.2111419999999999E-3</v>
      </c>
      <c r="O54" s="453">
        <v>3</v>
      </c>
      <c r="P54" s="443"/>
      <c r="Q54" s="443"/>
      <c r="R54" s="443"/>
      <c r="S54" s="443"/>
    </row>
    <row r="55" spans="2:19" ht="16.2" thickBot="1" x14ac:dyDescent="0.35">
      <c r="B55" s="454" t="s">
        <v>209</v>
      </c>
      <c r="C55" s="461">
        <v>5.9399999999999999E-6</v>
      </c>
      <c r="D55" s="461">
        <v>0.31401827700000001</v>
      </c>
      <c r="E55" s="455">
        <v>3</v>
      </c>
      <c r="F55" s="444"/>
      <c r="G55" s="454" t="s">
        <v>209</v>
      </c>
      <c r="H55" s="461">
        <v>6.8952100000000001E-4</v>
      </c>
      <c r="I55" s="461">
        <v>0.16868230300000001</v>
      </c>
      <c r="J55" s="455">
        <v>3</v>
      </c>
      <c r="K55" s="444"/>
      <c r="L55" s="454" t="s">
        <v>209</v>
      </c>
      <c r="M55" s="461">
        <v>6.8952100000000001E-4</v>
      </c>
      <c r="N55" s="461">
        <v>0.16868230300000001</v>
      </c>
      <c r="O55" s="455">
        <v>3</v>
      </c>
      <c r="P55" s="443"/>
      <c r="Q55" s="443"/>
      <c r="R55" s="443"/>
      <c r="S55" s="443"/>
    </row>
    <row r="56" spans="2:19" x14ac:dyDescent="0.3">
      <c r="B56" s="443"/>
      <c r="C56" s="443"/>
      <c r="D56" s="443"/>
      <c r="E56" s="443"/>
      <c r="F56" s="443"/>
      <c r="G56" s="449"/>
      <c r="H56" s="443"/>
      <c r="I56" s="443"/>
      <c r="J56" s="443"/>
      <c r="K56" s="443"/>
      <c r="L56" s="443"/>
      <c r="M56" s="443"/>
      <c r="N56" s="443"/>
      <c r="O56" s="443"/>
      <c r="P56" s="443"/>
      <c r="Q56" s="443"/>
      <c r="R56" s="443"/>
      <c r="S56" s="443"/>
    </row>
    <row r="57" spans="2:19" x14ac:dyDescent="0.3">
      <c r="B57" s="443"/>
      <c r="C57" s="443"/>
      <c r="D57" s="443"/>
      <c r="E57" s="443"/>
      <c r="F57" s="443"/>
      <c r="G57" s="443"/>
      <c r="H57" s="443"/>
      <c r="I57" s="443"/>
      <c r="J57" s="443"/>
      <c r="K57" s="443"/>
      <c r="L57" s="443"/>
      <c r="M57" s="443"/>
      <c r="N57" s="443"/>
      <c r="O57" s="443"/>
      <c r="P57" s="443"/>
      <c r="Q57" s="443"/>
      <c r="R57" s="443"/>
      <c r="S57" s="443"/>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topLeftCell="B1" workbookViewId="0">
      <pane ySplit="12" topLeftCell="A13" activePane="bottomLeft" state="frozen"/>
      <selection activeCell="C6" sqref="C6"/>
      <selection pane="bottomLeft" activeCell="B4" sqref="B4"/>
    </sheetView>
  </sheetViews>
  <sheetFormatPr defaultColWidth="9.19921875" defaultRowHeight="15" x14ac:dyDescent="0.35"/>
  <cols>
    <col min="1" max="1" width="4.796875" style="290" customWidth="1"/>
    <col min="2" max="2" width="24.69921875" style="290" customWidth="1"/>
    <col min="3" max="3" width="40.5" style="290" customWidth="1"/>
    <col min="4" max="4" width="12.796875" style="290" bestFit="1" customWidth="1"/>
    <col min="5" max="5" width="15.5" style="290" bestFit="1" customWidth="1"/>
    <col min="6" max="6" width="7.5" style="290" customWidth="1"/>
    <col min="7" max="7" width="6.69921875" style="290" customWidth="1"/>
    <col min="8" max="8" width="23.69921875" style="290" customWidth="1"/>
    <col min="9" max="9" width="21" style="290" customWidth="1"/>
    <col min="10" max="10" width="8.5" style="290" customWidth="1"/>
    <col min="11" max="11" width="7.5" style="290" bestFit="1" customWidth="1"/>
    <col min="12" max="12" width="6.5" style="290" customWidth="1"/>
    <col min="13" max="13" width="6.796875" style="290" customWidth="1"/>
    <col min="14" max="14" width="25.796875" style="290" bestFit="1" customWidth="1"/>
    <col min="15" max="18" width="6.5" style="290" customWidth="1"/>
    <col min="19" max="19" width="6.69921875" style="290" customWidth="1"/>
    <col min="20" max="20" width="7" style="290" customWidth="1"/>
    <col min="21" max="21" width="6.5" style="290" customWidth="1"/>
    <col min="22" max="23" width="6.69921875" style="290" customWidth="1"/>
    <col min="24" max="24" width="21.19921875" style="290" customWidth="1"/>
    <col min="25" max="25" width="33.5" style="290" customWidth="1"/>
    <col min="26" max="26" width="25.796875" style="290" bestFit="1" customWidth="1"/>
    <col min="27" max="27" width="7.296875" style="290" bestFit="1" customWidth="1"/>
    <col min="28" max="28" width="10.796875" style="290" bestFit="1" customWidth="1"/>
    <col min="29" max="33" width="6.69921875" style="290" customWidth="1"/>
    <col min="34" max="44" width="9.5" style="290" customWidth="1"/>
    <col min="45" max="45" width="9.19921875" style="290"/>
    <col min="46" max="46" width="12.296875" style="290" customWidth="1"/>
    <col min="47" max="47" width="14.5" style="351" customWidth="1"/>
    <col min="48" max="48" width="20.69921875" style="351" customWidth="1"/>
    <col min="49" max="49" width="14.796875" style="351" hidden="1" customWidth="1"/>
    <col min="50" max="50" width="14.796875" style="351" customWidth="1"/>
    <col min="51" max="51" width="14.19921875" style="290" customWidth="1"/>
    <col min="52" max="52" width="18.296875" style="290" customWidth="1"/>
    <col min="53" max="53" width="16.796875" style="290" customWidth="1"/>
    <col min="54" max="16384" width="9.19921875" style="290"/>
  </cols>
  <sheetData>
    <row r="1" spans="1:121" x14ac:dyDescent="0.35">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x14ac:dyDescent="0.75">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x14ac:dyDescent="0.4">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x14ac:dyDescent="0.35">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x14ac:dyDescent="0.35">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x14ac:dyDescent="0.45">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x14ac:dyDescent="0.45">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6" thickBot="1" x14ac:dyDescent="0.4">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x14ac:dyDescent="0.35">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x14ac:dyDescent="0.35">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x14ac:dyDescent="0.35">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x14ac:dyDescent="0.35">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x14ac:dyDescent="0.4">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x14ac:dyDescent="0.35">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x14ac:dyDescent="0.35">
      <c r="A15" s="149"/>
      <c r="B15" s="314"/>
      <c r="C15" s="315" t="s">
        <v>271</v>
      </c>
      <c r="D15" s="316">
        <f>INDEX($Z$70:$BJ$80,MATCH($B16,$X$70:$X$80,0),MATCH(D$14,$Z$69:$BJ$69,0))</f>
        <v>11433</v>
      </c>
      <c r="E15" s="316">
        <f t="shared" ref="E15:V15" si="0">INDEX($Z$70:$BJ$80,MATCH($B16,$X$70:$X$80,0),MATCH(E$14,$Z$69:$BJ$69,0))</f>
        <v>11335.43364469072</v>
      </c>
      <c r="F15" s="316">
        <f t="shared" si="0"/>
        <v>11268.408944643221</v>
      </c>
      <c r="G15" s="316">
        <f t="shared" si="0"/>
        <v>11179.310739269977</v>
      </c>
      <c r="H15" s="316">
        <f t="shared" si="0"/>
        <v>11175.398551638433</v>
      </c>
      <c r="I15" s="316">
        <f t="shared" si="0"/>
        <v>11112.81050601097</v>
      </c>
      <c r="J15" s="316">
        <f t="shared" si="0"/>
        <v>10987.514511426367</v>
      </c>
      <c r="K15" s="316">
        <f t="shared" si="0"/>
        <v>10984.05096194635</v>
      </c>
      <c r="L15" s="316">
        <f t="shared" si="0"/>
        <v>10926.22409951778</v>
      </c>
      <c r="M15" s="316">
        <f t="shared" si="0"/>
        <v>10800.018397357988</v>
      </c>
      <c r="N15" s="316">
        <f t="shared" si="0"/>
        <v>10766.171214527556</v>
      </c>
      <c r="O15" s="316">
        <f t="shared" si="0"/>
        <v>10713.268452209912</v>
      </c>
      <c r="P15" s="316">
        <f t="shared" si="0"/>
        <v>10597.166552214883</v>
      </c>
      <c r="Q15" s="316">
        <f t="shared" si="0"/>
        <v>10526.083165489905</v>
      </c>
      <c r="R15" s="316">
        <f t="shared" si="0"/>
        <v>10478.140447615928</v>
      </c>
      <c r="S15" s="316">
        <f t="shared" si="0"/>
        <v>10371.882557272404</v>
      </c>
      <c r="T15" s="316">
        <f t="shared" si="0"/>
        <v>10267.686577780918</v>
      </c>
      <c r="U15" s="316">
        <f t="shared" si="0"/>
        <v>10224.641587218188</v>
      </c>
      <c r="V15" s="316">
        <f t="shared" si="0"/>
        <v>10127.870151219353</v>
      </c>
      <c r="W15" s="317"/>
      <c r="X15" s="314"/>
      <c r="Y15" s="315" t="s">
        <v>271</v>
      </c>
      <c r="Z15" s="316">
        <f>INDEX($Z$70:$BJ$80,MATCH($X16,$X$70:$X$80,0),MATCH(Z$14,$Z$69:$BJ$69,0))</f>
        <v>4597.5663025921522</v>
      </c>
      <c r="AA15" s="316">
        <f t="shared" ref="AA15:AR15" si="1">INDEX($Z$70:$BJ$80,MATCH($X16,$X$70:$X$80,0),MATCH(AA$14,$Z$69:$BJ$69,0))</f>
        <v>4547.9020372874111</v>
      </c>
      <c r="AB15" s="316">
        <f t="shared" si="1"/>
        <v>4473.8042266591046</v>
      </c>
      <c r="AC15" s="316">
        <f t="shared" si="1"/>
        <v>4392.843286037908</v>
      </c>
      <c r="AD15" s="316">
        <f t="shared" si="1"/>
        <v>4348.8881596086449</v>
      </c>
      <c r="AE15" s="316">
        <f t="shared" si="1"/>
        <v>4282.7554560600292</v>
      </c>
      <c r="AF15" s="316">
        <f t="shared" si="1"/>
        <v>4193.3728497585926</v>
      </c>
      <c r="AG15" s="316">
        <f t="shared" si="1"/>
        <v>4154.5826867292535</v>
      </c>
      <c r="AH15" s="316">
        <f t="shared" si="1"/>
        <v>4095.6734054440431</v>
      </c>
      <c r="AI15" s="316">
        <f t="shared" si="1"/>
        <v>4011.6275356467459</v>
      </c>
      <c r="AJ15" s="316">
        <f t="shared" si="1"/>
        <v>3965.3053281774114</v>
      </c>
      <c r="AK15" s="316">
        <f t="shared" si="1"/>
        <v>3912.9375437586918</v>
      </c>
      <c r="AL15" s="316">
        <f t="shared" si="1"/>
        <v>3837.7817226530342</v>
      </c>
      <c r="AM15" s="316">
        <f t="shared" si="1"/>
        <v>3781.3132163755458</v>
      </c>
      <c r="AN15" s="316">
        <f t="shared" si="1"/>
        <v>3734.8611675034249</v>
      </c>
      <c r="AO15" s="316">
        <f t="shared" si="1"/>
        <v>3667.7601688026798</v>
      </c>
      <c r="AP15" s="316">
        <f t="shared" si="1"/>
        <v>3602.8072388172695</v>
      </c>
      <c r="AQ15" s="316">
        <f t="shared" si="1"/>
        <v>3561.6977505990994</v>
      </c>
      <c r="AR15" s="316">
        <f t="shared" si="1"/>
        <v>3501.8862464270787</v>
      </c>
      <c r="AS15" s="185"/>
      <c r="AT15" s="308"/>
      <c r="AU15" s="308"/>
      <c r="AV15" s="308"/>
      <c r="AW15" s="308"/>
      <c r="AX15" s="308"/>
      <c r="AY15" s="308"/>
      <c r="AZ15" s="185"/>
      <c r="BA15" s="185"/>
      <c r="BB15" s="185"/>
      <c r="BC15" s="185"/>
      <c r="BD15" s="185"/>
      <c r="BE15" s="185"/>
      <c r="BF15" s="185"/>
    </row>
    <row r="16" spans="1:121" ht="20.25" customHeight="1" x14ac:dyDescent="0.4">
      <c r="A16" s="149"/>
      <c r="B16" s="318" t="s">
        <v>272</v>
      </c>
      <c r="C16" s="175" t="s">
        <v>273</v>
      </c>
      <c r="D16" s="673">
        <f>Z68</f>
        <v>35</v>
      </c>
      <c r="E16" s="674">
        <f>AB68</f>
        <v>34.805555555555557</v>
      </c>
      <c r="F16" s="675">
        <f>AD68</f>
        <v>34.611111111111114</v>
      </c>
      <c r="G16" s="675">
        <f>AF68</f>
        <v>34.416666666666671</v>
      </c>
      <c r="H16" s="675">
        <f>AH68</f>
        <v>34.222222222222229</v>
      </c>
      <c r="I16" s="675">
        <f>AJ68</f>
        <v>34.027777777777786</v>
      </c>
      <c r="J16" s="675">
        <f>AL68</f>
        <v>33.833333333333343</v>
      </c>
      <c r="K16" s="675">
        <f>AN68</f>
        <v>33.6388888888889</v>
      </c>
      <c r="L16" s="675">
        <f>AP68</f>
        <v>33.444444444444457</v>
      </c>
      <c r="M16" s="675">
        <f>AR68</f>
        <v>33.250000000000014</v>
      </c>
      <c r="N16" s="675">
        <f>AT68</f>
        <v>33.055555555555571</v>
      </c>
      <c r="O16" s="675">
        <f>AV68</f>
        <v>32.861111111111128</v>
      </c>
      <c r="P16" s="675">
        <f>AX68</f>
        <v>32.666666666666686</v>
      </c>
      <c r="Q16" s="675">
        <f>AZ68</f>
        <v>32.472222222222243</v>
      </c>
      <c r="R16" s="675">
        <f>BB68</f>
        <v>32.2777777777778</v>
      </c>
      <c r="S16" s="675">
        <f>BD68</f>
        <v>32.083333333333357</v>
      </c>
      <c r="T16" s="675">
        <f>BF68</f>
        <v>31.888888888888914</v>
      </c>
      <c r="U16" s="675">
        <f>BH68</f>
        <v>31.694444444444471</v>
      </c>
      <c r="V16" s="675">
        <f>BJ68</f>
        <v>31.5</v>
      </c>
      <c r="W16" s="147"/>
      <c r="X16" s="318" t="s">
        <v>274</v>
      </c>
      <c r="Y16" s="175" t="s">
        <v>273</v>
      </c>
      <c r="Z16" s="673">
        <f>D16</f>
        <v>35</v>
      </c>
      <c r="AA16" s="673">
        <f>E16</f>
        <v>34.805555555555557</v>
      </c>
      <c r="AB16" s="673">
        <f t="shared" ref="AB16:AR16" si="2">F16</f>
        <v>34.611111111111114</v>
      </c>
      <c r="AC16" s="673">
        <f t="shared" si="2"/>
        <v>34.416666666666671</v>
      </c>
      <c r="AD16" s="673">
        <f t="shared" si="2"/>
        <v>34.222222222222229</v>
      </c>
      <c r="AE16" s="673">
        <f t="shared" si="2"/>
        <v>34.027777777777786</v>
      </c>
      <c r="AF16" s="673">
        <f t="shared" si="2"/>
        <v>33.833333333333343</v>
      </c>
      <c r="AG16" s="673">
        <f t="shared" si="2"/>
        <v>33.6388888888889</v>
      </c>
      <c r="AH16" s="673">
        <f t="shared" si="2"/>
        <v>33.444444444444457</v>
      </c>
      <c r="AI16" s="673">
        <f t="shared" si="2"/>
        <v>33.250000000000014</v>
      </c>
      <c r="AJ16" s="673">
        <f t="shared" si="2"/>
        <v>33.055555555555571</v>
      </c>
      <c r="AK16" s="673">
        <f t="shared" si="2"/>
        <v>32.861111111111128</v>
      </c>
      <c r="AL16" s="673">
        <f t="shared" si="2"/>
        <v>32.666666666666686</v>
      </c>
      <c r="AM16" s="673">
        <f t="shared" si="2"/>
        <v>32.472222222222243</v>
      </c>
      <c r="AN16" s="673">
        <f t="shared" si="2"/>
        <v>32.2777777777778</v>
      </c>
      <c r="AO16" s="673">
        <f t="shared" si="2"/>
        <v>32.083333333333357</v>
      </c>
      <c r="AP16" s="673">
        <f t="shared" si="2"/>
        <v>31.888888888888914</v>
      </c>
      <c r="AQ16" s="673">
        <f t="shared" si="2"/>
        <v>31.694444444444471</v>
      </c>
      <c r="AR16" s="673">
        <f t="shared" si="2"/>
        <v>31.5</v>
      </c>
      <c r="AS16" s="185"/>
      <c r="AT16" s="308"/>
      <c r="AU16" s="308"/>
      <c r="AV16" s="308"/>
      <c r="AW16" s="308"/>
      <c r="AX16" s="308"/>
      <c r="AY16" s="308"/>
      <c r="AZ16" s="185"/>
      <c r="BA16" s="185"/>
      <c r="BB16" s="185"/>
      <c r="BC16" s="185"/>
      <c r="BD16" s="185"/>
      <c r="BE16" s="185"/>
      <c r="BF16" s="185"/>
    </row>
    <row r="17" spans="1:62" ht="20.25" customHeight="1" x14ac:dyDescent="0.4">
      <c r="A17" s="149"/>
      <c r="B17" s="322" t="s">
        <v>275</v>
      </c>
      <c r="C17" s="175" t="s">
        <v>276</v>
      </c>
      <c r="D17" s="319">
        <v>0</v>
      </c>
      <c r="E17" s="320">
        <v>0</v>
      </c>
      <c r="F17" s="320">
        <v>0</v>
      </c>
      <c r="G17" s="320">
        <v>0</v>
      </c>
      <c r="H17" s="320">
        <v>0</v>
      </c>
      <c r="I17" s="320">
        <v>0</v>
      </c>
      <c r="J17" s="320">
        <v>0</v>
      </c>
      <c r="K17" s="320">
        <v>0</v>
      </c>
      <c r="L17" s="320">
        <v>0</v>
      </c>
      <c r="M17" s="320">
        <v>0</v>
      </c>
      <c r="N17" s="320">
        <v>0</v>
      </c>
      <c r="O17" s="320">
        <v>0</v>
      </c>
      <c r="P17" s="320">
        <v>0</v>
      </c>
      <c r="Q17" s="320">
        <v>0</v>
      </c>
      <c r="R17" s="320">
        <v>0</v>
      </c>
      <c r="S17" s="320">
        <v>0</v>
      </c>
      <c r="T17" s="320">
        <v>0</v>
      </c>
      <c r="U17" s="320">
        <v>0</v>
      </c>
      <c r="V17" s="321">
        <v>0</v>
      </c>
      <c r="W17" s="147"/>
      <c r="X17" s="322" t="s">
        <v>275</v>
      </c>
      <c r="Y17" s="175" t="s">
        <v>276</v>
      </c>
      <c r="Z17" s="319">
        <v>0</v>
      </c>
      <c r="AA17" s="320">
        <v>0</v>
      </c>
      <c r="AB17" s="320">
        <v>0</v>
      </c>
      <c r="AC17" s="320">
        <v>0</v>
      </c>
      <c r="AD17" s="320">
        <v>0</v>
      </c>
      <c r="AE17" s="320">
        <v>0</v>
      </c>
      <c r="AF17" s="320">
        <v>0</v>
      </c>
      <c r="AG17" s="320">
        <v>0</v>
      </c>
      <c r="AH17" s="320">
        <v>0</v>
      </c>
      <c r="AI17" s="320">
        <v>0</v>
      </c>
      <c r="AJ17" s="320">
        <v>0</v>
      </c>
      <c r="AK17" s="320">
        <v>0</v>
      </c>
      <c r="AL17" s="320">
        <v>0</v>
      </c>
      <c r="AM17" s="320">
        <v>0</v>
      </c>
      <c r="AN17" s="320">
        <v>0</v>
      </c>
      <c r="AO17" s="320">
        <v>0</v>
      </c>
      <c r="AP17" s="320">
        <v>0</v>
      </c>
      <c r="AQ17" s="320">
        <v>0</v>
      </c>
      <c r="AR17" s="321">
        <v>0</v>
      </c>
      <c r="AS17" s="185"/>
      <c r="AT17" s="308"/>
      <c r="AU17" s="308"/>
      <c r="AV17" s="308"/>
      <c r="AW17" s="308"/>
      <c r="AX17" s="308"/>
      <c r="AY17" s="308"/>
      <c r="AZ17" s="185"/>
      <c r="BA17" s="185"/>
      <c r="BB17" s="185"/>
      <c r="BC17" s="185"/>
      <c r="BD17" s="185"/>
      <c r="BE17" s="185"/>
      <c r="BF17" s="185"/>
    </row>
    <row r="18" spans="1:62" ht="14.25" customHeight="1" x14ac:dyDescent="0.35">
      <c r="A18" s="149"/>
      <c r="B18" s="323"/>
      <c r="C18" s="175" t="s">
        <v>277</v>
      </c>
      <c r="D18" s="324">
        <v>20</v>
      </c>
      <c r="E18" s="320">
        <v>20</v>
      </c>
      <c r="F18" s="320">
        <v>20</v>
      </c>
      <c r="G18" s="320">
        <v>20</v>
      </c>
      <c r="H18" s="320">
        <v>20</v>
      </c>
      <c r="I18" s="320">
        <v>20</v>
      </c>
      <c r="J18" s="320">
        <v>20</v>
      </c>
      <c r="K18" s="320">
        <v>20</v>
      </c>
      <c r="L18" s="320">
        <v>20</v>
      </c>
      <c r="M18" s="320">
        <v>20</v>
      </c>
      <c r="N18" s="320">
        <v>20</v>
      </c>
      <c r="O18" s="320">
        <v>20</v>
      </c>
      <c r="P18" s="320">
        <v>20</v>
      </c>
      <c r="Q18" s="320">
        <v>20</v>
      </c>
      <c r="R18" s="320">
        <v>20</v>
      </c>
      <c r="S18" s="320">
        <v>20</v>
      </c>
      <c r="T18" s="320">
        <v>20</v>
      </c>
      <c r="U18" s="320">
        <v>20</v>
      </c>
      <c r="V18" s="321">
        <v>20</v>
      </c>
      <c r="W18" s="147"/>
      <c r="X18" s="323"/>
      <c r="Y18" s="175" t="s">
        <v>277</v>
      </c>
      <c r="Z18" s="324">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x14ac:dyDescent="0.4">
      <c r="A19" s="147"/>
      <c r="B19" s="325"/>
      <c r="C19" s="326" t="s">
        <v>278</v>
      </c>
      <c r="D19" s="327">
        <v>210.79856607660673</v>
      </c>
      <c r="E19" s="328">
        <v>210.79856607660673</v>
      </c>
      <c r="F19" s="328">
        <v>210.79856607660673</v>
      </c>
      <c r="G19" s="328">
        <v>210.79856607660673</v>
      </c>
      <c r="H19" s="328">
        <v>210.79856607660673</v>
      </c>
      <c r="I19" s="328">
        <v>210.79856607660673</v>
      </c>
      <c r="J19" s="328">
        <v>210.79856607660673</v>
      </c>
      <c r="K19" s="328">
        <v>210.79856607660673</v>
      </c>
      <c r="L19" s="328">
        <v>210.79856607660673</v>
      </c>
      <c r="M19" s="328">
        <v>210.79856607660673</v>
      </c>
      <c r="N19" s="328">
        <v>210.79856607660673</v>
      </c>
      <c r="O19" s="328">
        <v>210.79856607660673</v>
      </c>
      <c r="P19" s="328">
        <v>210.79856607660673</v>
      </c>
      <c r="Q19" s="328">
        <v>210.79856607660673</v>
      </c>
      <c r="R19" s="328">
        <v>210.79856607660673</v>
      </c>
      <c r="S19" s="328">
        <v>210.79856607660673</v>
      </c>
      <c r="T19" s="328">
        <v>210.79856607660673</v>
      </c>
      <c r="U19" s="328">
        <v>210.79856607660673</v>
      </c>
      <c r="V19" s="329">
        <v>210.79856607660673</v>
      </c>
      <c r="W19" s="147"/>
      <c r="X19" s="325"/>
      <c r="Y19" s="326" t="s">
        <v>278</v>
      </c>
      <c r="Z19" s="327">
        <v>10.757999999999999</v>
      </c>
      <c r="AA19" s="328">
        <v>10.757999999999999</v>
      </c>
      <c r="AB19" s="328">
        <v>10.757999999999999</v>
      </c>
      <c r="AC19" s="328">
        <v>10.757999999999999</v>
      </c>
      <c r="AD19" s="328">
        <v>10.757999999999999</v>
      </c>
      <c r="AE19" s="328">
        <v>10.757999999999999</v>
      </c>
      <c r="AF19" s="328">
        <v>10.757999999999999</v>
      </c>
      <c r="AG19" s="328">
        <v>10.757999999999999</v>
      </c>
      <c r="AH19" s="328">
        <v>10.757999999999999</v>
      </c>
      <c r="AI19" s="328">
        <v>10.757999999999999</v>
      </c>
      <c r="AJ19" s="328">
        <v>10.757999999999999</v>
      </c>
      <c r="AK19" s="328">
        <v>10.757999999999999</v>
      </c>
      <c r="AL19" s="328">
        <v>10.757999999999999</v>
      </c>
      <c r="AM19" s="328">
        <v>10.757999999999999</v>
      </c>
      <c r="AN19" s="328">
        <v>10.757999999999999</v>
      </c>
      <c r="AO19" s="328">
        <v>10.757999999999999</v>
      </c>
      <c r="AP19" s="328">
        <v>10.757999999999999</v>
      </c>
      <c r="AQ19" s="328">
        <v>10.757999999999999</v>
      </c>
      <c r="AR19" s="329">
        <v>10.757999999999999</v>
      </c>
      <c r="AS19" s="308"/>
      <c r="AT19" s="308"/>
      <c r="AU19" s="308"/>
      <c r="AV19" s="308"/>
      <c r="AW19" s="308"/>
      <c r="AX19" s="308"/>
      <c r="AY19" s="308"/>
      <c r="AZ19" s="330"/>
      <c r="BA19" s="185"/>
      <c r="BB19" s="185"/>
      <c r="BC19" s="185"/>
      <c r="BD19" s="185"/>
      <c r="BE19" s="185"/>
      <c r="BF19" s="185"/>
      <c r="BG19" s="185"/>
      <c r="BH19" s="185"/>
    </row>
    <row r="20" spans="1:62" ht="15.6" thickBot="1" x14ac:dyDescent="0.4">
      <c r="A20" s="147"/>
      <c r="B20" s="147"/>
      <c r="C20" s="331"/>
      <c r="D20" s="332"/>
      <c r="E20" s="332"/>
      <c r="F20" s="332"/>
      <c r="G20" s="332"/>
      <c r="H20" s="332"/>
      <c r="I20" s="332"/>
      <c r="J20" s="332"/>
      <c r="K20" s="332"/>
      <c r="L20" s="332"/>
      <c r="M20" s="332"/>
      <c r="N20" s="332"/>
      <c r="O20" s="332"/>
      <c r="P20" s="332"/>
      <c r="Q20" s="332"/>
      <c r="R20" s="332"/>
      <c r="S20" s="332"/>
      <c r="T20" s="332"/>
      <c r="U20" s="332"/>
      <c r="V20" s="332"/>
      <c r="W20" s="332"/>
      <c r="X20" s="332"/>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3"/>
      <c r="BA20" s="334"/>
      <c r="BB20" s="330"/>
      <c r="BC20" s="185"/>
      <c r="BD20" s="185"/>
      <c r="BE20" s="185"/>
      <c r="BF20" s="185"/>
      <c r="BG20" s="185"/>
      <c r="BH20" s="185"/>
      <c r="BI20" s="185"/>
      <c r="BJ20" s="185"/>
    </row>
    <row r="21" spans="1:62" ht="16.2" x14ac:dyDescent="0.3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3"/>
      <c r="BA21" s="334"/>
      <c r="BB21" s="330"/>
      <c r="BC21" s="185"/>
      <c r="BD21" s="185"/>
      <c r="BE21" s="185"/>
      <c r="BF21" s="185"/>
      <c r="BG21" s="185"/>
      <c r="BH21" s="185"/>
      <c r="BI21" s="185"/>
      <c r="BJ21" s="185"/>
    </row>
    <row r="22" spans="1:62" ht="16.2" x14ac:dyDescent="0.35">
      <c r="A22" s="147"/>
      <c r="B22" s="314"/>
      <c r="C22" s="315" t="s">
        <v>271</v>
      </c>
      <c r="D22" s="316">
        <f>INDEX($Z$70:$BJ$80,MATCH($B23,$X$70:$X$80,0),MATCH(D$14,$Z$69:$BJ$69,0))</f>
        <v>9424</v>
      </c>
      <c r="E22" s="316">
        <f t="shared" ref="E22:V22" si="3">INDEX($Z$70:$BJ$80,MATCH($B23,$X$70:$X$80,0),MATCH(E$14,$Z$69:$BJ$69,0))</f>
        <v>9343.395815958711</v>
      </c>
      <c r="F22" s="316">
        <f t="shared" si="3"/>
        <v>9288.129892184199</v>
      </c>
      <c r="G22" s="316">
        <f t="shared" si="3"/>
        <v>9214.5511357177547</v>
      </c>
      <c r="H22" s="316">
        <f t="shared" si="3"/>
        <v>9211.6452183665715</v>
      </c>
      <c r="I22" s="316">
        <f t="shared" si="3"/>
        <v>9160.0600742827919</v>
      </c>
      <c r="J22" s="316">
        <f t="shared" si="3"/>
        <v>9056.4505615833186</v>
      </c>
      <c r="K22" s="316">
        <f t="shared" si="3"/>
        <v>9053.9168477080675</v>
      </c>
      <c r="L22" s="316">
        <f t="shared" si="3"/>
        <v>9006.2817219856752</v>
      </c>
      <c r="M22" s="316">
        <f t="shared" si="3"/>
        <v>8901.9174889834194</v>
      </c>
      <c r="N22" s="316">
        <f t="shared" si="3"/>
        <v>8874.17661449148</v>
      </c>
      <c r="O22" s="316">
        <f t="shared" si="3"/>
        <v>8830.6266678178636</v>
      </c>
      <c r="P22" s="316">
        <f t="shared" si="3"/>
        <v>8734.6448478426828</v>
      </c>
      <c r="Q22" s="316">
        <f t="shared" si="3"/>
        <v>8676.011717592497</v>
      </c>
      <c r="R22" s="316">
        <f t="shared" si="3"/>
        <v>8636.5767704489062</v>
      </c>
      <c r="S22" s="316">
        <f t="shared" si="3"/>
        <v>8548.7618319502071</v>
      </c>
      <c r="T22" s="316">
        <f t="shared" si="3"/>
        <v>8462.6575156613399</v>
      </c>
      <c r="U22" s="316">
        <f t="shared" si="3"/>
        <v>8427.2858679121146</v>
      </c>
      <c r="V22" s="316">
        <f t="shared" si="3"/>
        <v>8347.341172435099</v>
      </c>
      <c r="W22" s="147"/>
      <c r="X22" s="314"/>
      <c r="Y22" s="315" t="s">
        <v>271</v>
      </c>
      <c r="Z22" s="316">
        <f>INDEX($Z$70:$BJ$80,MATCH($X23,$X$70:$X$80,0),MATCH(Z$14,$Z$69:$BJ$69,0))</f>
        <v>4165.3840509958709</v>
      </c>
      <c r="AA22" s="316">
        <f t="shared" ref="AA22:AR22" si="4">INDEX($Z$70:$BJ$80,MATCH($X23,$X$70:$X$80,0),MATCH(AA$14,$Z$69:$BJ$69,0))</f>
        <v>4120.2241293281986</v>
      </c>
      <c r="AB22" s="316">
        <f t="shared" si="4"/>
        <v>4052.7611384924739</v>
      </c>
      <c r="AC22" s="316">
        <f t="shared" si="4"/>
        <v>3979.0334463653985</v>
      </c>
      <c r="AD22" s="316">
        <f t="shared" si="4"/>
        <v>3939.0848568046149</v>
      </c>
      <c r="AE22" s="316">
        <f t="shared" si="4"/>
        <v>3878.8924577629487</v>
      </c>
      <c r="AF22" s="316">
        <f t="shared" si="4"/>
        <v>3797.4774247408377</v>
      </c>
      <c r="AG22" s="316">
        <f t="shared" si="4"/>
        <v>3762.2434410398855</v>
      </c>
      <c r="AH22" s="316">
        <f t="shared" si="4"/>
        <v>3708.6446199762536</v>
      </c>
      <c r="AI22" s="316">
        <f t="shared" si="4"/>
        <v>3632.1009882103776</v>
      </c>
      <c r="AJ22" s="316">
        <f t="shared" si="4"/>
        <v>3589.9917145792301</v>
      </c>
      <c r="AK22" s="316">
        <f t="shared" si="4"/>
        <v>3542.3640063911107</v>
      </c>
      <c r="AL22" s="316">
        <f t="shared" si="4"/>
        <v>3473.9352580059021</v>
      </c>
      <c r="AM22" s="316">
        <f t="shared" si="4"/>
        <v>3422.5643892553721</v>
      </c>
      <c r="AN22" s="316">
        <f t="shared" si="4"/>
        <v>3380.3365957062651</v>
      </c>
      <c r="AO22" s="316">
        <f t="shared" si="4"/>
        <v>3319.2603317376293</v>
      </c>
      <c r="AP22" s="316">
        <f t="shared" si="4"/>
        <v>3260.1448362330616</v>
      </c>
      <c r="AQ22" s="316">
        <f t="shared" si="4"/>
        <v>3222.7937602548864</v>
      </c>
      <c r="AR22" s="316">
        <f t="shared" si="4"/>
        <v>3168.3713853768963</v>
      </c>
      <c r="AS22" s="185"/>
      <c r="AT22" s="308"/>
      <c r="AU22" s="308"/>
      <c r="AV22" s="308"/>
      <c r="AW22" s="308"/>
      <c r="AX22" s="308"/>
      <c r="AY22" s="335"/>
      <c r="AZ22" s="336"/>
      <c r="BA22" s="337"/>
      <c r="BB22" s="338"/>
      <c r="BC22" s="338"/>
      <c r="BD22" s="338"/>
      <c r="BE22" s="338"/>
      <c r="BF22" s="338"/>
      <c r="BG22" s="185"/>
      <c r="BH22" s="185"/>
      <c r="BI22" s="185"/>
      <c r="BJ22" s="185"/>
    </row>
    <row r="23" spans="1:62" ht="21" x14ac:dyDescent="0.4">
      <c r="A23" s="147"/>
      <c r="B23" s="318" t="s">
        <v>279</v>
      </c>
      <c r="C23" s="175" t="s">
        <v>273</v>
      </c>
      <c r="D23" s="673">
        <f>D16</f>
        <v>35</v>
      </c>
      <c r="E23" s="673">
        <f>E16</f>
        <v>34.805555555555557</v>
      </c>
      <c r="F23" s="673">
        <f t="shared" ref="F23:V23" si="5">F16</f>
        <v>34.611111111111114</v>
      </c>
      <c r="G23" s="673">
        <f t="shared" si="5"/>
        <v>34.416666666666671</v>
      </c>
      <c r="H23" s="673">
        <f t="shared" si="5"/>
        <v>34.222222222222229</v>
      </c>
      <c r="I23" s="673">
        <f t="shared" si="5"/>
        <v>34.027777777777786</v>
      </c>
      <c r="J23" s="673">
        <f t="shared" si="5"/>
        <v>33.833333333333343</v>
      </c>
      <c r="K23" s="673">
        <f t="shared" si="5"/>
        <v>33.6388888888889</v>
      </c>
      <c r="L23" s="673">
        <f t="shared" si="5"/>
        <v>33.444444444444457</v>
      </c>
      <c r="M23" s="673">
        <f t="shared" si="5"/>
        <v>33.250000000000014</v>
      </c>
      <c r="N23" s="673">
        <f t="shared" si="5"/>
        <v>33.055555555555571</v>
      </c>
      <c r="O23" s="673">
        <f t="shared" si="5"/>
        <v>32.861111111111128</v>
      </c>
      <c r="P23" s="673">
        <f t="shared" si="5"/>
        <v>32.666666666666686</v>
      </c>
      <c r="Q23" s="673">
        <f t="shared" si="5"/>
        <v>32.472222222222243</v>
      </c>
      <c r="R23" s="673">
        <f t="shared" si="5"/>
        <v>32.2777777777778</v>
      </c>
      <c r="S23" s="673">
        <f t="shared" si="5"/>
        <v>32.083333333333357</v>
      </c>
      <c r="T23" s="673">
        <f t="shared" si="5"/>
        <v>31.888888888888914</v>
      </c>
      <c r="U23" s="673">
        <f t="shared" si="5"/>
        <v>31.694444444444471</v>
      </c>
      <c r="V23" s="673">
        <f t="shared" si="5"/>
        <v>31.5</v>
      </c>
      <c r="W23" s="147"/>
      <c r="X23" s="318" t="s">
        <v>280</v>
      </c>
      <c r="Y23" s="175" t="s">
        <v>273</v>
      </c>
      <c r="Z23" s="673">
        <f>Z16</f>
        <v>35</v>
      </c>
      <c r="AA23" s="673">
        <f t="shared" ref="AA23:AR23" si="6">AA16</f>
        <v>34.805555555555557</v>
      </c>
      <c r="AB23" s="673">
        <f t="shared" si="6"/>
        <v>34.611111111111114</v>
      </c>
      <c r="AC23" s="673">
        <f t="shared" si="6"/>
        <v>34.416666666666671</v>
      </c>
      <c r="AD23" s="673">
        <f t="shared" si="6"/>
        <v>34.222222222222229</v>
      </c>
      <c r="AE23" s="673">
        <f t="shared" si="6"/>
        <v>34.027777777777786</v>
      </c>
      <c r="AF23" s="673">
        <f t="shared" si="6"/>
        <v>33.833333333333343</v>
      </c>
      <c r="AG23" s="673">
        <f t="shared" si="6"/>
        <v>33.6388888888889</v>
      </c>
      <c r="AH23" s="673">
        <f t="shared" si="6"/>
        <v>33.444444444444457</v>
      </c>
      <c r="AI23" s="673">
        <f t="shared" si="6"/>
        <v>33.250000000000014</v>
      </c>
      <c r="AJ23" s="673">
        <f t="shared" si="6"/>
        <v>33.055555555555571</v>
      </c>
      <c r="AK23" s="673">
        <f t="shared" si="6"/>
        <v>32.861111111111128</v>
      </c>
      <c r="AL23" s="673">
        <f t="shared" si="6"/>
        <v>32.666666666666686</v>
      </c>
      <c r="AM23" s="673">
        <f t="shared" si="6"/>
        <v>32.472222222222243</v>
      </c>
      <c r="AN23" s="673">
        <f t="shared" si="6"/>
        <v>32.2777777777778</v>
      </c>
      <c r="AO23" s="673">
        <f t="shared" si="6"/>
        <v>32.083333333333357</v>
      </c>
      <c r="AP23" s="673">
        <f t="shared" si="6"/>
        <v>31.888888888888914</v>
      </c>
      <c r="AQ23" s="673">
        <f t="shared" si="6"/>
        <v>31.694444444444471</v>
      </c>
      <c r="AR23" s="673">
        <f t="shared" si="6"/>
        <v>31.5</v>
      </c>
      <c r="AS23" s="185"/>
      <c r="AT23" s="308"/>
      <c r="AU23" s="308"/>
      <c r="AV23" s="308"/>
      <c r="AW23" s="308"/>
      <c r="AX23" s="308"/>
      <c r="AY23" s="335"/>
      <c r="AZ23" s="339" t="s">
        <v>281</v>
      </c>
      <c r="BA23" s="337"/>
      <c r="BB23" s="338"/>
      <c r="BC23" s="338"/>
      <c r="BD23" s="338"/>
      <c r="BE23" s="338"/>
      <c r="BF23" s="338"/>
      <c r="BG23" s="185"/>
      <c r="BH23" s="185"/>
      <c r="BI23" s="185"/>
      <c r="BJ23" s="185"/>
    </row>
    <row r="24" spans="1:62" ht="21" x14ac:dyDescent="0.4">
      <c r="A24" s="147"/>
      <c r="B24" s="322" t="s">
        <v>275</v>
      </c>
      <c r="C24" s="175" t="s">
        <v>276</v>
      </c>
      <c r="D24" s="319">
        <v>0</v>
      </c>
      <c r="E24" s="320">
        <v>0</v>
      </c>
      <c r="F24" s="320">
        <v>0</v>
      </c>
      <c r="G24" s="320">
        <v>0</v>
      </c>
      <c r="H24" s="320">
        <v>0</v>
      </c>
      <c r="I24" s="320">
        <v>0</v>
      </c>
      <c r="J24" s="320">
        <v>0</v>
      </c>
      <c r="K24" s="320">
        <v>0</v>
      </c>
      <c r="L24" s="320">
        <v>0</v>
      </c>
      <c r="M24" s="320">
        <v>0</v>
      </c>
      <c r="N24" s="320">
        <v>0</v>
      </c>
      <c r="O24" s="320">
        <v>0</v>
      </c>
      <c r="P24" s="320">
        <v>0</v>
      </c>
      <c r="Q24" s="320">
        <v>0</v>
      </c>
      <c r="R24" s="320">
        <v>0</v>
      </c>
      <c r="S24" s="320">
        <v>0</v>
      </c>
      <c r="T24" s="320">
        <v>0</v>
      </c>
      <c r="U24" s="320">
        <v>0</v>
      </c>
      <c r="V24" s="321">
        <v>0</v>
      </c>
      <c r="W24" s="147"/>
      <c r="X24" s="322" t="s">
        <v>275</v>
      </c>
      <c r="Y24" s="175" t="s">
        <v>276</v>
      </c>
      <c r="Z24" s="319">
        <v>0</v>
      </c>
      <c r="AA24" s="320">
        <v>0</v>
      </c>
      <c r="AB24" s="320">
        <v>0</v>
      </c>
      <c r="AC24" s="320">
        <v>0</v>
      </c>
      <c r="AD24" s="320">
        <v>0</v>
      </c>
      <c r="AE24" s="320">
        <v>0</v>
      </c>
      <c r="AF24" s="320">
        <v>0</v>
      </c>
      <c r="AG24" s="320">
        <v>0</v>
      </c>
      <c r="AH24" s="320">
        <v>0</v>
      </c>
      <c r="AI24" s="320">
        <v>0</v>
      </c>
      <c r="AJ24" s="320">
        <v>0</v>
      </c>
      <c r="AK24" s="320">
        <v>0</v>
      </c>
      <c r="AL24" s="320">
        <v>0</v>
      </c>
      <c r="AM24" s="320">
        <v>0</v>
      </c>
      <c r="AN24" s="320">
        <v>0</v>
      </c>
      <c r="AO24" s="320">
        <v>0</v>
      </c>
      <c r="AP24" s="320">
        <v>0</v>
      </c>
      <c r="AQ24" s="320">
        <v>0</v>
      </c>
      <c r="AR24" s="321">
        <v>0</v>
      </c>
      <c r="AS24" s="185"/>
      <c r="AT24" s="308"/>
      <c r="AU24" s="308"/>
      <c r="AV24" s="308"/>
      <c r="AW24" s="308"/>
      <c r="AX24" s="308"/>
      <c r="AY24" s="335"/>
      <c r="AZ24" s="336"/>
      <c r="BA24" s="337"/>
      <c r="BB24" s="338"/>
      <c r="BC24" s="338"/>
      <c r="BD24" s="338"/>
      <c r="BE24" s="338"/>
      <c r="BF24" s="338"/>
      <c r="BG24" s="185"/>
      <c r="BH24" s="185"/>
      <c r="BI24" s="185"/>
      <c r="BJ24" s="185"/>
    </row>
    <row r="25" spans="1:62" ht="16.2" x14ac:dyDescent="0.35">
      <c r="A25" s="147"/>
      <c r="B25" s="323"/>
      <c r="C25" s="175" t="s">
        <v>277</v>
      </c>
      <c r="D25" s="324">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3"/>
      <c r="Y25" s="175" t="s">
        <v>277</v>
      </c>
      <c r="Z25" s="324">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5"/>
      <c r="AZ25" s="338"/>
      <c r="BA25" s="337" t="s">
        <v>282</v>
      </c>
      <c r="BB25" s="338"/>
      <c r="BC25" s="338"/>
      <c r="BD25" s="338"/>
      <c r="BE25" s="338"/>
      <c r="BF25" s="338"/>
      <c r="BG25" s="185"/>
      <c r="BH25" s="185"/>
      <c r="BI25" s="185"/>
      <c r="BJ25" s="185"/>
    </row>
    <row r="26" spans="1:62" ht="15.6" thickBot="1" x14ac:dyDescent="0.4">
      <c r="A26" s="147"/>
      <c r="B26" s="325"/>
      <c r="C26" s="326" t="s">
        <v>278</v>
      </c>
      <c r="D26" s="327">
        <v>164.27452731742318</v>
      </c>
      <c r="E26" s="328">
        <v>164.27452731742318</v>
      </c>
      <c r="F26" s="328">
        <v>164.27452731742318</v>
      </c>
      <c r="G26" s="328">
        <v>164.27452731742318</v>
      </c>
      <c r="H26" s="328">
        <v>164.27452731742318</v>
      </c>
      <c r="I26" s="328">
        <v>164.27452731742318</v>
      </c>
      <c r="J26" s="328">
        <v>164.27452731742318</v>
      </c>
      <c r="K26" s="328">
        <v>164.27452731742318</v>
      </c>
      <c r="L26" s="328">
        <v>164.27452731742318</v>
      </c>
      <c r="M26" s="328">
        <v>164.27452731742318</v>
      </c>
      <c r="N26" s="328">
        <v>164.27452731742318</v>
      </c>
      <c r="O26" s="328">
        <v>164.27452731742318</v>
      </c>
      <c r="P26" s="328">
        <v>164.27452731742318</v>
      </c>
      <c r="Q26" s="328">
        <v>164.27452731742318</v>
      </c>
      <c r="R26" s="328">
        <v>164.27452731742318</v>
      </c>
      <c r="S26" s="328">
        <v>164.27452731742318</v>
      </c>
      <c r="T26" s="328">
        <v>164.27452731742318</v>
      </c>
      <c r="U26" s="328">
        <v>164.27452731742318</v>
      </c>
      <c r="V26" s="329">
        <v>164.27452731742318</v>
      </c>
      <c r="W26" s="147"/>
      <c r="X26" s="325"/>
      <c r="Y26" s="326" t="s">
        <v>278</v>
      </c>
      <c r="Z26" s="327">
        <v>9.8829999999999991</v>
      </c>
      <c r="AA26" s="328">
        <v>9.8829999999999991</v>
      </c>
      <c r="AB26" s="328">
        <v>9.8829999999999991</v>
      </c>
      <c r="AC26" s="328">
        <v>9.8829999999999991</v>
      </c>
      <c r="AD26" s="328">
        <v>9.8829999999999991</v>
      </c>
      <c r="AE26" s="328">
        <v>9.8829999999999991</v>
      </c>
      <c r="AF26" s="328">
        <v>9.8829999999999991</v>
      </c>
      <c r="AG26" s="328">
        <v>9.8829999999999991</v>
      </c>
      <c r="AH26" s="328">
        <v>9.8829999999999991</v>
      </c>
      <c r="AI26" s="328">
        <v>9.8829999999999991</v>
      </c>
      <c r="AJ26" s="328">
        <v>9.8829999999999991</v>
      </c>
      <c r="AK26" s="328">
        <v>9.8829999999999991</v>
      </c>
      <c r="AL26" s="328">
        <v>9.8829999999999991</v>
      </c>
      <c r="AM26" s="328">
        <v>9.8829999999999991</v>
      </c>
      <c r="AN26" s="328">
        <v>9.8829999999999991</v>
      </c>
      <c r="AO26" s="328">
        <v>9.8829999999999991</v>
      </c>
      <c r="AP26" s="328">
        <v>9.8829999999999991</v>
      </c>
      <c r="AQ26" s="328">
        <v>9.8829999999999991</v>
      </c>
      <c r="AR26" s="329">
        <v>9.8829999999999991</v>
      </c>
      <c r="AS26" s="185"/>
      <c r="AT26" s="308"/>
      <c r="AU26" s="308"/>
      <c r="AV26" s="308"/>
      <c r="AW26" s="308"/>
      <c r="AX26" s="308"/>
      <c r="AY26" s="335"/>
      <c r="AZ26" s="336"/>
      <c r="BA26" s="337"/>
      <c r="BB26" s="338"/>
      <c r="BC26" s="338"/>
      <c r="BD26" s="338"/>
      <c r="BE26" s="338"/>
      <c r="BF26" s="338"/>
      <c r="BG26" s="185"/>
      <c r="BH26" s="185"/>
      <c r="BI26" s="185"/>
      <c r="BJ26" s="185"/>
    </row>
    <row r="27" spans="1:62" ht="15.6" thickBot="1" x14ac:dyDescent="0.4">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5"/>
      <c r="AZ27" s="336" t="s">
        <v>283</v>
      </c>
      <c r="BA27" s="337" t="s">
        <v>284</v>
      </c>
      <c r="BB27" s="338" t="s">
        <v>270</v>
      </c>
      <c r="BC27" s="338" t="s">
        <v>285</v>
      </c>
      <c r="BD27" s="338"/>
      <c r="BE27" s="338"/>
      <c r="BF27" s="338"/>
      <c r="BG27" s="185"/>
      <c r="BH27" s="185"/>
      <c r="BI27" s="185"/>
      <c r="BJ27" s="185"/>
    </row>
    <row r="28" spans="1:62" ht="22.8" x14ac:dyDescent="0.5">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0" t="s">
        <v>272</v>
      </c>
      <c r="AZ28" s="341">
        <v>0</v>
      </c>
      <c r="BA28" s="342">
        <v>0.4</v>
      </c>
      <c r="BB28" s="342">
        <v>0.4</v>
      </c>
      <c r="BC28" s="342">
        <v>0.54</v>
      </c>
      <c r="BD28" s="338"/>
      <c r="BE28" s="338"/>
      <c r="BF28" s="338"/>
      <c r="BG28" s="185"/>
      <c r="BH28" s="185"/>
      <c r="BI28" s="185"/>
      <c r="BJ28" s="185"/>
    </row>
    <row r="29" spans="1:62" ht="22.8" x14ac:dyDescent="0.5">
      <c r="A29" s="147"/>
      <c r="B29" s="314"/>
      <c r="C29" s="315" t="s">
        <v>271</v>
      </c>
      <c r="D29" s="316">
        <f>INDEX($Z$70:$BJ$80,MATCH($B30,$X$70:$X$80,0),MATCH(D$14,$Z$69:$BJ$69,0))</f>
        <v>8004</v>
      </c>
      <c r="E29" s="316">
        <f t="shared" ref="E29:V29" si="7">INDEX($Z$70:$BJ$80,MATCH($B30,$X$70:$X$80,0),MATCH(E$14,$Z$69:$BJ$69,0))</f>
        <v>7935.3850062028851</v>
      </c>
      <c r="F29" s="316">
        <f t="shared" si="7"/>
        <v>7888.43041259644</v>
      </c>
      <c r="G29" s="316">
        <f t="shared" si="7"/>
        <v>7825.8211023458489</v>
      </c>
      <c r="H29" s="316">
        <f t="shared" si="7"/>
        <v>7823.6264362630209</v>
      </c>
      <c r="I29" s="316">
        <f t="shared" si="7"/>
        <v>7779.8183554903517</v>
      </c>
      <c r="J29" s="316">
        <f t="shared" si="7"/>
        <v>7691.5372670202878</v>
      </c>
      <c r="K29" s="316">
        <f t="shared" si="7"/>
        <v>7689.6607789084874</v>
      </c>
      <c r="L29" s="316">
        <f t="shared" si="7"/>
        <v>7649.2293695239614</v>
      </c>
      <c r="M29" s="316">
        <f t="shared" si="7"/>
        <v>7560.3031087485333</v>
      </c>
      <c r="N29" s="316">
        <f t="shared" si="7"/>
        <v>7536.8782909219262</v>
      </c>
      <c r="O29" s="316">
        <f t="shared" si="7"/>
        <v>7499.9390949772896</v>
      </c>
      <c r="P29" s="316">
        <f t="shared" si="7"/>
        <v>7418.1785361410739</v>
      </c>
      <c r="Q29" s="316">
        <f t="shared" si="7"/>
        <v>7368.345487620214</v>
      </c>
      <c r="R29" s="316">
        <f t="shared" si="7"/>
        <v>7334.9239971402121</v>
      </c>
      <c r="S29" s="316">
        <f t="shared" si="7"/>
        <v>7260.144893195843</v>
      </c>
      <c r="T29" s="316">
        <f t="shared" si="7"/>
        <v>7186.8281138645279</v>
      </c>
      <c r="U29" s="316">
        <f t="shared" si="7"/>
        <v>7156.8801330118567</v>
      </c>
      <c r="V29" s="316">
        <f t="shared" si="7"/>
        <v>7088.8289027120336</v>
      </c>
      <c r="W29" s="147"/>
      <c r="X29" s="314"/>
      <c r="Y29" s="315" t="s">
        <v>271</v>
      </c>
      <c r="Z29" s="316">
        <f>INDEX($Z$70:$BJ$80,MATCH($X30,$X$70:$X$80,0),MATCH(Z$14,$Z$69:$BJ$69,0))</f>
        <v>3913.2777375647074</v>
      </c>
      <c r="AA29" s="316">
        <f t="shared" ref="AA29:AR29" si="8">INDEX($Z$70:$BJ$80,MATCH($X30,$X$70:$X$80,0),MATCH(AA$14,$Z$69:$BJ$69,0))</f>
        <v>3870.7453496853241</v>
      </c>
      <c r="AB29" s="316">
        <f t="shared" si="8"/>
        <v>3807.1526703952713</v>
      </c>
      <c r="AC29" s="316">
        <f t="shared" si="8"/>
        <v>3737.6443732231014</v>
      </c>
      <c r="AD29" s="316">
        <f t="shared" si="8"/>
        <v>3700.0329301689308</v>
      </c>
      <c r="AE29" s="316">
        <f t="shared" si="8"/>
        <v>3643.3057087563179</v>
      </c>
      <c r="AF29" s="316">
        <f t="shared" si="8"/>
        <v>3566.5384268138123</v>
      </c>
      <c r="AG29" s="316">
        <f t="shared" si="8"/>
        <v>3533.3788810544197</v>
      </c>
      <c r="AH29" s="316">
        <f t="shared" si="8"/>
        <v>3482.8778284533769</v>
      </c>
      <c r="AI29" s="316">
        <f t="shared" si="8"/>
        <v>3410.7105022058277</v>
      </c>
      <c r="AJ29" s="316">
        <f t="shared" si="8"/>
        <v>3371.0587733136244</v>
      </c>
      <c r="AK29" s="316">
        <f t="shared" si="8"/>
        <v>3326.1961095933552</v>
      </c>
      <c r="AL29" s="316">
        <f t="shared" si="8"/>
        <v>3261.6914869617412</v>
      </c>
      <c r="AM29" s="316">
        <f t="shared" si="8"/>
        <v>3213.2942401019363</v>
      </c>
      <c r="AN29" s="316">
        <f t="shared" si="8"/>
        <v>3173.5305954912542</v>
      </c>
      <c r="AO29" s="316">
        <f t="shared" si="8"/>
        <v>3115.9687601163491</v>
      </c>
      <c r="AP29" s="316">
        <f t="shared" si="8"/>
        <v>3060.2584347256065</v>
      </c>
      <c r="AQ29" s="316">
        <f t="shared" si="8"/>
        <v>3025.0997658874285</v>
      </c>
      <c r="AR29" s="316">
        <f t="shared" si="8"/>
        <v>2973.8210497642895</v>
      </c>
      <c r="AS29" s="185"/>
      <c r="AT29" s="308"/>
      <c r="AU29" s="308"/>
      <c r="AV29" s="308"/>
      <c r="AW29" s="308"/>
      <c r="AX29" s="308"/>
      <c r="AY29" s="340" t="s">
        <v>279</v>
      </c>
      <c r="AZ29" s="341">
        <v>0</v>
      </c>
      <c r="BA29" s="342">
        <v>0.4</v>
      </c>
      <c r="BB29" s="342">
        <v>0.4</v>
      </c>
      <c r="BC29" s="342">
        <v>0.54</v>
      </c>
      <c r="BD29" s="338"/>
      <c r="BE29" s="338"/>
      <c r="BF29" s="338"/>
      <c r="BG29" s="185"/>
      <c r="BH29" s="185"/>
      <c r="BI29" s="185"/>
      <c r="BJ29" s="185"/>
    </row>
    <row r="30" spans="1:62" ht="22.8" x14ac:dyDescent="0.5">
      <c r="A30" s="147"/>
      <c r="B30" s="318" t="s">
        <v>286</v>
      </c>
      <c r="C30" s="175" t="s">
        <v>273</v>
      </c>
      <c r="D30" s="673">
        <f>D23</f>
        <v>35</v>
      </c>
      <c r="E30" s="673">
        <f t="shared" ref="E30:V30" si="9">E23</f>
        <v>34.805555555555557</v>
      </c>
      <c r="F30" s="673">
        <f t="shared" si="9"/>
        <v>34.611111111111114</v>
      </c>
      <c r="G30" s="673">
        <f t="shared" si="9"/>
        <v>34.416666666666671</v>
      </c>
      <c r="H30" s="673">
        <f t="shared" si="9"/>
        <v>34.222222222222229</v>
      </c>
      <c r="I30" s="673">
        <f t="shared" si="9"/>
        <v>34.027777777777786</v>
      </c>
      <c r="J30" s="673">
        <f t="shared" si="9"/>
        <v>33.833333333333343</v>
      </c>
      <c r="K30" s="673">
        <f t="shared" si="9"/>
        <v>33.6388888888889</v>
      </c>
      <c r="L30" s="673">
        <f t="shared" si="9"/>
        <v>33.444444444444457</v>
      </c>
      <c r="M30" s="673">
        <f t="shared" si="9"/>
        <v>33.250000000000014</v>
      </c>
      <c r="N30" s="673">
        <f t="shared" si="9"/>
        <v>33.055555555555571</v>
      </c>
      <c r="O30" s="673">
        <f t="shared" si="9"/>
        <v>32.861111111111128</v>
      </c>
      <c r="P30" s="673">
        <f t="shared" si="9"/>
        <v>32.666666666666686</v>
      </c>
      <c r="Q30" s="673">
        <f t="shared" si="9"/>
        <v>32.472222222222243</v>
      </c>
      <c r="R30" s="673">
        <f t="shared" si="9"/>
        <v>32.2777777777778</v>
      </c>
      <c r="S30" s="673">
        <f t="shared" si="9"/>
        <v>32.083333333333357</v>
      </c>
      <c r="T30" s="673">
        <f t="shared" si="9"/>
        <v>31.888888888888914</v>
      </c>
      <c r="U30" s="673">
        <f t="shared" si="9"/>
        <v>31.694444444444471</v>
      </c>
      <c r="V30" s="673">
        <f t="shared" si="9"/>
        <v>31.5</v>
      </c>
      <c r="W30" s="147"/>
      <c r="X30" s="318" t="s">
        <v>287</v>
      </c>
      <c r="Y30" s="175" t="s">
        <v>273</v>
      </c>
      <c r="Z30" s="673">
        <f>Z23</f>
        <v>35</v>
      </c>
      <c r="AA30" s="673">
        <f t="shared" ref="AA30:AR30" si="10">AA23</f>
        <v>34.805555555555557</v>
      </c>
      <c r="AB30" s="673">
        <f t="shared" si="10"/>
        <v>34.611111111111114</v>
      </c>
      <c r="AC30" s="673">
        <f t="shared" si="10"/>
        <v>34.416666666666671</v>
      </c>
      <c r="AD30" s="673">
        <f t="shared" si="10"/>
        <v>34.222222222222229</v>
      </c>
      <c r="AE30" s="673">
        <f t="shared" si="10"/>
        <v>34.027777777777786</v>
      </c>
      <c r="AF30" s="673">
        <f t="shared" si="10"/>
        <v>33.833333333333343</v>
      </c>
      <c r="AG30" s="673">
        <f t="shared" si="10"/>
        <v>33.6388888888889</v>
      </c>
      <c r="AH30" s="673">
        <f t="shared" si="10"/>
        <v>33.444444444444457</v>
      </c>
      <c r="AI30" s="673">
        <f t="shared" si="10"/>
        <v>33.250000000000014</v>
      </c>
      <c r="AJ30" s="673">
        <f t="shared" si="10"/>
        <v>33.055555555555571</v>
      </c>
      <c r="AK30" s="673">
        <f t="shared" si="10"/>
        <v>32.861111111111128</v>
      </c>
      <c r="AL30" s="673">
        <f t="shared" si="10"/>
        <v>32.666666666666686</v>
      </c>
      <c r="AM30" s="673">
        <f t="shared" si="10"/>
        <v>32.472222222222243</v>
      </c>
      <c r="AN30" s="673">
        <f t="shared" si="10"/>
        <v>32.2777777777778</v>
      </c>
      <c r="AO30" s="673">
        <f t="shared" si="10"/>
        <v>32.083333333333357</v>
      </c>
      <c r="AP30" s="673">
        <f t="shared" si="10"/>
        <v>31.888888888888914</v>
      </c>
      <c r="AQ30" s="673">
        <f t="shared" si="10"/>
        <v>31.694444444444471</v>
      </c>
      <c r="AR30" s="673">
        <f t="shared" si="10"/>
        <v>31.5</v>
      </c>
      <c r="AS30" s="185"/>
      <c r="AT30" s="308"/>
      <c r="AU30" s="308"/>
      <c r="AV30" s="308"/>
      <c r="AW30" s="308"/>
      <c r="AX30" s="308"/>
      <c r="AY30" s="340" t="s">
        <v>286</v>
      </c>
      <c r="AZ30" s="341">
        <v>0</v>
      </c>
      <c r="BA30" s="342">
        <v>0.4</v>
      </c>
      <c r="BB30" s="342">
        <v>0.4</v>
      </c>
      <c r="BC30" s="342">
        <v>0.54</v>
      </c>
      <c r="BD30" s="338"/>
      <c r="BE30" s="338"/>
      <c r="BF30" s="338"/>
      <c r="BG30" s="185"/>
      <c r="BH30" s="185"/>
      <c r="BI30" s="185"/>
      <c r="BJ30" s="185"/>
    </row>
    <row r="31" spans="1:62" ht="22.8" x14ac:dyDescent="0.5">
      <c r="A31" s="147"/>
      <c r="B31" s="322" t="s">
        <v>275</v>
      </c>
      <c r="C31" s="175" t="s">
        <v>276</v>
      </c>
      <c r="D31" s="319">
        <v>0</v>
      </c>
      <c r="E31" s="320">
        <v>0</v>
      </c>
      <c r="F31" s="320">
        <v>0</v>
      </c>
      <c r="G31" s="320">
        <v>0</v>
      </c>
      <c r="H31" s="320">
        <v>0</v>
      </c>
      <c r="I31" s="320">
        <v>0</v>
      </c>
      <c r="J31" s="320">
        <v>0</v>
      </c>
      <c r="K31" s="320">
        <v>0</v>
      </c>
      <c r="L31" s="320">
        <v>0</v>
      </c>
      <c r="M31" s="320">
        <v>0</v>
      </c>
      <c r="N31" s="320">
        <v>0</v>
      </c>
      <c r="O31" s="320">
        <v>0</v>
      </c>
      <c r="P31" s="320">
        <v>0</v>
      </c>
      <c r="Q31" s="320">
        <v>0</v>
      </c>
      <c r="R31" s="320">
        <v>0</v>
      </c>
      <c r="S31" s="320">
        <v>0</v>
      </c>
      <c r="T31" s="320">
        <v>0</v>
      </c>
      <c r="U31" s="320">
        <v>0</v>
      </c>
      <c r="V31" s="321">
        <v>0</v>
      </c>
      <c r="W31" s="147"/>
      <c r="X31" s="322" t="s">
        <v>275</v>
      </c>
      <c r="Y31" s="175" t="s">
        <v>276</v>
      </c>
      <c r="Z31" s="319">
        <v>0</v>
      </c>
      <c r="AA31" s="320">
        <v>0</v>
      </c>
      <c r="AB31" s="320">
        <v>0</v>
      </c>
      <c r="AC31" s="320">
        <v>0</v>
      </c>
      <c r="AD31" s="320">
        <v>0</v>
      </c>
      <c r="AE31" s="320">
        <v>0</v>
      </c>
      <c r="AF31" s="320">
        <v>0</v>
      </c>
      <c r="AG31" s="320">
        <v>0</v>
      </c>
      <c r="AH31" s="320">
        <v>0</v>
      </c>
      <c r="AI31" s="320">
        <v>0</v>
      </c>
      <c r="AJ31" s="320">
        <v>0</v>
      </c>
      <c r="AK31" s="320">
        <v>0</v>
      </c>
      <c r="AL31" s="320">
        <v>0</v>
      </c>
      <c r="AM31" s="320">
        <v>0</v>
      </c>
      <c r="AN31" s="320">
        <v>0</v>
      </c>
      <c r="AO31" s="320">
        <v>0</v>
      </c>
      <c r="AP31" s="320">
        <v>0</v>
      </c>
      <c r="AQ31" s="320">
        <v>0</v>
      </c>
      <c r="AR31" s="321">
        <v>0</v>
      </c>
      <c r="AS31" s="185"/>
      <c r="AT31" s="308"/>
      <c r="AU31" s="308"/>
      <c r="AV31" s="308"/>
      <c r="AW31" s="308"/>
      <c r="AX31" s="308"/>
      <c r="AY31" s="340" t="s">
        <v>288</v>
      </c>
      <c r="AZ31" s="341">
        <v>0</v>
      </c>
      <c r="BA31" s="342">
        <v>0.4</v>
      </c>
      <c r="BB31" s="342">
        <v>0.4</v>
      </c>
      <c r="BC31" s="342">
        <v>0.54</v>
      </c>
      <c r="BD31" s="338"/>
      <c r="BE31" s="338"/>
      <c r="BF31" s="338"/>
      <c r="BG31" s="185"/>
      <c r="BH31" s="185"/>
      <c r="BI31" s="185"/>
      <c r="BJ31" s="185"/>
    </row>
    <row r="32" spans="1:62" ht="22.8" x14ac:dyDescent="0.5">
      <c r="A32" s="147"/>
      <c r="B32" s="323"/>
      <c r="C32" s="175" t="s">
        <v>277</v>
      </c>
      <c r="D32" s="324">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3"/>
      <c r="Y32" s="175" t="s">
        <v>277</v>
      </c>
      <c r="Z32" s="324">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0" t="s">
        <v>289</v>
      </c>
      <c r="AZ32" s="341">
        <v>0</v>
      </c>
      <c r="BA32" s="342">
        <v>0.37</v>
      </c>
      <c r="BB32" s="342">
        <v>0.37</v>
      </c>
      <c r="BC32" s="342">
        <v>0.52</v>
      </c>
      <c r="BD32" s="338"/>
      <c r="BE32" s="338"/>
      <c r="BF32" s="338"/>
      <c r="BG32" s="185"/>
      <c r="BH32" s="185"/>
      <c r="BI32" s="185"/>
      <c r="BJ32" s="185"/>
    </row>
    <row r="33" spans="1:62" ht="23.4" thickBot="1" x14ac:dyDescent="0.55000000000000004">
      <c r="A33" s="147"/>
      <c r="B33" s="325"/>
      <c r="C33" s="326" t="s">
        <v>278</v>
      </c>
      <c r="D33" s="327">
        <v>117.75048855823965</v>
      </c>
      <c r="E33" s="328">
        <v>117.75048855823965</v>
      </c>
      <c r="F33" s="328">
        <v>117.75048855823965</v>
      </c>
      <c r="G33" s="328">
        <v>117.75048855823965</v>
      </c>
      <c r="H33" s="328">
        <v>117.75048855823965</v>
      </c>
      <c r="I33" s="328">
        <v>117.75048855823965</v>
      </c>
      <c r="J33" s="328">
        <v>117.75048855823965</v>
      </c>
      <c r="K33" s="328">
        <v>117.75048855823965</v>
      </c>
      <c r="L33" s="328">
        <v>117.75048855823965</v>
      </c>
      <c r="M33" s="328">
        <v>117.75048855823965</v>
      </c>
      <c r="N33" s="328">
        <v>117.75048855823965</v>
      </c>
      <c r="O33" s="328">
        <v>117.75048855823965</v>
      </c>
      <c r="P33" s="328">
        <v>117.75048855823965</v>
      </c>
      <c r="Q33" s="328">
        <v>117.75048855823965</v>
      </c>
      <c r="R33" s="328">
        <v>117.75048855823965</v>
      </c>
      <c r="S33" s="328">
        <v>117.75048855823965</v>
      </c>
      <c r="T33" s="328">
        <v>117.75048855823965</v>
      </c>
      <c r="U33" s="328">
        <v>117.75048855823965</v>
      </c>
      <c r="V33" s="329">
        <v>117.75048855823965</v>
      </c>
      <c r="W33" s="147"/>
      <c r="X33" s="325"/>
      <c r="Y33" s="326" t="s">
        <v>278</v>
      </c>
      <c r="Z33" s="327">
        <v>9.0079999999999991</v>
      </c>
      <c r="AA33" s="328">
        <v>9.0079999999999991</v>
      </c>
      <c r="AB33" s="328">
        <v>9.0079999999999991</v>
      </c>
      <c r="AC33" s="328">
        <v>9.0079999999999991</v>
      </c>
      <c r="AD33" s="328">
        <v>9.0079999999999991</v>
      </c>
      <c r="AE33" s="328">
        <v>9.0079999999999991</v>
      </c>
      <c r="AF33" s="328">
        <v>9.0079999999999991</v>
      </c>
      <c r="AG33" s="328">
        <v>9.0079999999999991</v>
      </c>
      <c r="AH33" s="328">
        <v>9.0079999999999991</v>
      </c>
      <c r="AI33" s="328">
        <v>9.0079999999999991</v>
      </c>
      <c r="AJ33" s="328">
        <v>9.0079999999999991</v>
      </c>
      <c r="AK33" s="328">
        <v>9.0079999999999991</v>
      </c>
      <c r="AL33" s="328">
        <v>9.0079999999999991</v>
      </c>
      <c r="AM33" s="328">
        <v>9.0079999999999991</v>
      </c>
      <c r="AN33" s="328">
        <v>9.0079999999999991</v>
      </c>
      <c r="AO33" s="328">
        <v>9.0079999999999991</v>
      </c>
      <c r="AP33" s="328">
        <v>9.0079999999999991</v>
      </c>
      <c r="AQ33" s="328">
        <v>9.0079999999999991</v>
      </c>
      <c r="AR33" s="329">
        <v>9.0079999999999991</v>
      </c>
      <c r="AS33" s="185"/>
      <c r="AT33" s="308"/>
      <c r="AU33" s="308"/>
      <c r="AV33" s="308"/>
      <c r="AW33" s="308"/>
      <c r="AX33" s="308"/>
      <c r="AY33" s="340" t="s">
        <v>290</v>
      </c>
      <c r="AZ33" s="341">
        <v>0</v>
      </c>
      <c r="BA33" s="342">
        <v>0.35</v>
      </c>
      <c r="BB33" s="342">
        <v>0.35</v>
      </c>
      <c r="BC33" s="342">
        <v>0.5</v>
      </c>
      <c r="BD33" s="338"/>
      <c r="BE33" s="338"/>
      <c r="BF33" s="338"/>
      <c r="BG33" s="185"/>
      <c r="BH33" s="185"/>
      <c r="BI33" s="185"/>
      <c r="BJ33" s="185"/>
    </row>
    <row r="34" spans="1:62" ht="23.4" thickBot="1" x14ac:dyDescent="0.55000000000000004">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0" t="s">
        <v>274</v>
      </c>
      <c r="AZ34" s="341">
        <v>0</v>
      </c>
      <c r="BA34" s="342">
        <v>0.27</v>
      </c>
      <c r="BB34" s="342">
        <v>0.27</v>
      </c>
      <c r="BC34" s="342">
        <v>0.32</v>
      </c>
      <c r="BD34" s="338"/>
      <c r="BE34" s="338"/>
      <c r="BF34" s="338"/>
      <c r="BG34" s="185"/>
      <c r="BH34" s="185"/>
      <c r="BI34" s="185"/>
      <c r="BJ34" s="185"/>
    </row>
    <row r="35" spans="1:62" ht="22.8" x14ac:dyDescent="0.5">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0" t="s">
        <v>280</v>
      </c>
      <c r="AZ35" s="341">
        <v>0</v>
      </c>
      <c r="BA35" s="342">
        <v>0.21</v>
      </c>
      <c r="BB35" s="342">
        <v>0.21</v>
      </c>
      <c r="BC35" s="342">
        <v>0.25</v>
      </c>
      <c r="BD35" s="338"/>
      <c r="BE35" s="338"/>
      <c r="BF35" s="338"/>
      <c r="BG35" s="185"/>
      <c r="BH35" s="185"/>
      <c r="BI35" s="185"/>
      <c r="BJ35" s="185"/>
    </row>
    <row r="36" spans="1:62" ht="22.8" x14ac:dyDescent="0.5">
      <c r="A36" s="147"/>
      <c r="B36" s="314"/>
      <c r="C36" s="315" t="s">
        <v>271</v>
      </c>
      <c r="D36" s="316">
        <f>INDEX($Z$70:$BJ$80,MATCH($B37,$X$70:$X$80,0),MATCH(D$14,$Z$69:$BJ$69,0))</f>
        <v>7000</v>
      </c>
      <c r="E36" s="316">
        <f t="shared" ref="E36:V36" si="11">INDEX($Z$70:$BJ$80,MATCH($B37,$X$70:$X$80,0),MATCH(E$14,$Z$69:$BJ$69,0))</f>
        <v>6939.8618702910171</v>
      </c>
      <c r="F36" s="316">
        <f t="shared" si="11"/>
        <v>6898.7837382963635</v>
      </c>
      <c r="G36" s="316">
        <f t="shared" si="11"/>
        <v>6843.9302900181065</v>
      </c>
      <c r="H36" s="316">
        <f t="shared" si="11"/>
        <v>6842.2385086348741</v>
      </c>
      <c r="I36" s="316">
        <f t="shared" si="11"/>
        <v>6803.9291402314675</v>
      </c>
      <c r="J36" s="316">
        <f t="shared" si="11"/>
        <v>6726.4858953714966</v>
      </c>
      <c r="K36" s="316">
        <f t="shared" si="11"/>
        <v>6725.0740936445563</v>
      </c>
      <c r="L36" s="316">
        <f t="shared" si="11"/>
        <v>6689.7360160932831</v>
      </c>
      <c r="M36" s="316">
        <f t="shared" si="11"/>
        <v>6611.7250539909064</v>
      </c>
      <c r="N36" s="316">
        <f t="shared" si="11"/>
        <v>6591.3518705952856</v>
      </c>
      <c r="O36" s="316">
        <f t="shared" si="11"/>
        <v>6559.0867547435319</v>
      </c>
      <c r="P36" s="316">
        <f t="shared" si="11"/>
        <v>6487.3812284309251</v>
      </c>
      <c r="Q36" s="316">
        <f t="shared" si="11"/>
        <v>6443.7702095271334</v>
      </c>
      <c r="R36" s="316">
        <f t="shared" si="11"/>
        <v>6414.6004869980061</v>
      </c>
      <c r="S36" s="316">
        <f t="shared" si="11"/>
        <v>6349.0382688934606</v>
      </c>
      <c r="T36" s="316">
        <f t="shared" si="11"/>
        <v>6284.7628185095955</v>
      </c>
      <c r="U36" s="316">
        <f t="shared" si="11"/>
        <v>6258.6495993218132</v>
      </c>
      <c r="V36" s="316">
        <f t="shared" si="11"/>
        <v>6199.0075514430482</v>
      </c>
      <c r="W36" s="147"/>
      <c r="X36" s="314"/>
      <c r="Y36" s="315" t="s">
        <v>271</v>
      </c>
      <c r="Z36" s="316">
        <f>INDEX($Z$70:$BJ$80,MATCH($X37,$X$70:$X$80,0),MATCH(Z$14,$Z$69:$BJ$69,0))</f>
        <v>2368</v>
      </c>
      <c r="AA36" s="316">
        <f t="shared" ref="AA36:AR36" si="12">INDEX($Z$70:$BJ$80,MATCH($X37,$X$70:$X$80,0),MATCH(AA$14,$Z$69:$BJ$69,0))</f>
        <v>2300.3958745607019</v>
      </c>
      <c r="AB36" s="316">
        <f t="shared" si="12"/>
        <v>2245.18718825121</v>
      </c>
      <c r="AC36" s="316">
        <f t="shared" si="12"/>
        <v>2201.0483001277739</v>
      </c>
      <c r="AD36" s="316">
        <f t="shared" si="12"/>
        <v>2166.6949693777074</v>
      </c>
      <c r="AE36" s="316">
        <f t="shared" si="12"/>
        <v>2140.8884164837227</v>
      </c>
      <c r="AF36" s="316">
        <f t="shared" si="12"/>
        <v>2122.4393677044914</v>
      </c>
      <c r="AG36" s="316">
        <f t="shared" si="12"/>
        <v>2110.2121597816354</v>
      </c>
      <c r="AH36" s="316">
        <f t="shared" si="12"/>
        <v>2103.1287625812884</v>
      </c>
      <c r="AI36" s="316">
        <f t="shared" si="12"/>
        <v>2100.1728760005726</v>
      </c>
      <c r="AJ36" s="316">
        <f t="shared" si="12"/>
        <v>2100.3939629872903</v>
      </c>
      <c r="AK36" s="316">
        <f t="shared" si="12"/>
        <v>2102.9113442296989</v>
      </c>
      <c r="AL36" s="316">
        <f t="shared" si="12"/>
        <v>2106.9182306799439</v>
      </c>
      <c r="AM36" s="316">
        <f t="shared" si="12"/>
        <v>2111.685812908152</v>
      </c>
      <c r="AN36" s="316">
        <f t="shared" si="12"/>
        <v>2116.5673134737344</v>
      </c>
      <c r="AO36" s="316">
        <f t="shared" si="12"/>
        <v>2121.0020446774897</v>
      </c>
      <c r="AP36" s="316">
        <f t="shared" si="12"/>
        <v>2124.5194928958122</v>
      </c>
      <c r="AQ36" s="316">
        <f t="shared" si="12"/>
        <v>2126.7433527568955</v>
      </c>
      <c r="AR36" s="316">
        <f t="shared" si="12"/>
        <v>2127.3956235674104</v>
      </c>
      <c r="AS36" s="185"/>
      <c r="AT36" s="308"/>
      <c r="AU36" s="308"/>
      <c r="AV36" s="308"/>
      <c r="AW36" s="308"/>
      <c r="AX36" s="308"/>
      <c r="AY36" s="340" t="s">
        <v>287</v>
      </c>
      <c r="AZ36" s="341">
        <v>0</v>
      </c>
      <c r="BA36" s="342">
        <v>0.16</v>
      </c>
      <c r="BB36" s="342">
        <v>0.16</v>
      </c>
      <c r="BC36" s="342">
        <v>0.2</v>
      </c>
      <c r="BD36" s="338"/>
      <c r="BE36" s="338"/>
      <c r="BF36" s="338"/>
      <c r="BG36" s="185"/>
      <c r="BH36" s="185"/>
      <c r="BI36" s="185"/>
      <c r="BJ36" s="185"/>
    </row>
    <row r="37" spans="1:62" ht="22.8" x14ac:dyDescent="0.5">
      <c r="A37" s="147"/>
      <c r="B37" s="318" t="s">
        <v>288</v>
      </c>
      <c r="C37" s="175" t="s">
        <v>273</v>
      </c>
      <c r="D37" s="673">
        <f>D30</f>
        <v>35</v>
      </c>
      <c r="E37" s="673">
        <f t="shared" ref="E37:V37" si="13">E30</f>
        <v>34.805555555555557</v>
      </c>
      <c r="F37" s="673">
        <f t="shared" si="13"/>
        <v>34.611111111111114</v>
      </c>
      <c r="G37" s="673">
        <f t="shared" si="13"/>
        <v>34.416666666666671</v>
      </c>
      <c r="H37" s="673">
        <f t="shared" si="13"/>
        <v>34.222222222222229</v>
      </c>
      <c r="I37" s="673">
        <f t="shared" si="13"/>
        <v>34.027777777777786</v>
      </c>
      <c r="J37" s="673">
        <f t="shared" si="13"/>
        <v>33.833333333333343</v>
      </c>
      <c r="K37" s="673">
        <f t="shared" si="13"/>
        <v>33.6388888888889</v>
      </c>
      <c r="L37" s="673">
        <f t="shared" si="13"/>
        <v>33.444444444444457</v>
      </c>
      <c r="M37" s="673">
        <f t="shared" si="13"/>
        <v>33.250000000000014</v>
      </c>
      <c r="N37" s="673">
        <f t="shared" si="13"/>
        <v>33.055555555555571</v>
      </c>
      <c r="O37" s="673">
        <f t="shared" si="13"/>
        <v>32.861111111111128</v>
      </c>
      <c r="P37" s="673">
        <f t="shared" si="13"/>
        <v>32.666666666666686</v>
      </c>
      <c r="Q37" s="673">
        <f t="shared" si="13"/>
        <v>32.472222222222243</v>
      </c>
      <c r="R37" s="673">
        <f t="shared" si="13"/>
        <v>32.2777777777778</v>
      </c>
      <c r="S37" s="673">
        <f t="shared" si="13"/>
        <v>32.083333333333357</v>
      </c>
      <c r="T37" s="673">
        <f t="shared" si="13"/>
        <v>31.888888888888914</v>
      </c>
      <c r="U37" s="673">
        <f t="shared" si="13"/>
        <v>31.694444444444471</v>
      </c>
      <c r="V37" s="673">
        <f t="shared" si="13"/>
        <v>31.5</v>
      </c>
      <c r="W37" s="147"/>
      <c r="X37" s="318" t="s">
        <v>291</v>
      </c>
      <c r="Y37" s="175" t="s">
        <v>273</v>
      </c>
      <c r="Z37" s="673">
        <f>Z30</f>
        <v>35</v>
      </c>
      <c r="AA37" s="673">
        <f t="shared" ref="AA37:AR37" si="14">AA30</f>
        <v>34.805555555555557</v>
      </c>
      <c r="AB37" s="673">
        <f t="shared" si="14"/>
        <v>34.611111111111114</v>
      </c>
      <c r="AC37" s="673">
        <f t="shared" si="14"/>
        <v>34.416666666666671</v>
      </c>
      <c r="AD37" s="673">
        <f t="shared" si="14"/>
        <v>34.222222222222229</v>
      </c>
      <c r="AE37" s="673">
        <f t="shared" si="14"/>
        <v>34.027777777777786</v>
      </c>
      <c r="AF37" s="673">
        <f t="shared" si="14"/>
        <v>33.833333333333343</v>
      </c>
      <c r="AG37" s="673">
        <f t="shared" si="14"/>
        <v>33.6388888888889</v>
      </c>
      <c r="AH37" s="673">
        <f t="shared" si="14"/>
        <v>33.444444444444457</v>
      </c>
      <c r="AI37" s="673">
        <f t="shared" si="14"/>
        <v>33.250000000000014</v>
      </c>
      <c r="AJ37" s="673">
        <f t="shared" si="14"/>
        <v>33.055555555555571</v>
      </c>
      <c r="AK37" s="673">
        <f t="shared" si="14"/>
        <v>32.861111111111128</v>
      </c>
      <c r="AL37" s="673">
        <f t="shared" si="14"/>
        <v>32.666666666666686</v>
      </c>
      <c r="AM37" s="673">
        <f t="shared" si="14"/>
        <v>32.472222222222243</v>
      </c>
      <c r="AN37" s="673">
        <f t="shared" si="14"/>
        <v>32.2777777777778</v>
      </c>
      <c r="AO37" s="673">
        <f t="shared" si="14"/>
        <v>32.083333333333357</v>
      </c>
      <c r="AP37" s="673">
        <f t="shared" si="14"/>
        <v>31.888888888888914</v>
      </c>
      <c r="AQ37" s="673">
        <f t="shared" si="14"/>
        <v>31.694444444444471</v>
      </c>
      <c r="AR37" s="673">
        <f t="shared" si="14"/>
        <v>31.5</v>
      </c>
      <c r="AS37" s="185"/>
      <c r="AT37" s="330"/>
      <c r="AU37" s="308"/>
      <c r="AV37" s="343"/>
      <c r="AW37" s="308"/>
      <c r="AX37" s="334"/>
      <c r="AY37" s="340" t="s">
        <v>291</v>
      </c>
      <c r="AZ37" s="341">
        <v>0</v>
      </c>
      <c r="BA37" s="342">
        <v>0.12</v>
      </c>
      <c r="BB37" s="342">
        <v>0.12</v>
      </c>
      <c r="BC37" s="342">
        <v>0.17</v>
      </c>
      <c r="BD37" s="338"/>
      <c r="BE37" s="338"/>
      <c r="BF37" s="338"/>
      <c r="BG37" s="185"/>
      <c r="BH37" s="185"/>
      <c r="BI37" s="185"/>
      <c r="BJ37" s="185"/>
    </row>
    <row r="38" spans="1:62" ht="22.8" x14ac:dyDescent="0.5">
      <c r="A38" s="147"/>
      <c r="B38" s="322" t="s">
        <v>275</v>
      </c>
      <c r="C38" s="175" t="s">
        <v>276</v>
      </c>
      <c r="D38" s="319">
        <v>0</v>
      </c>
      <c r="E38" s="320">
        <v>0</v>
      </c>
      <c r="F38" s="320">
        <v>0</v>
      </c>
      <c r="G38" s="320">
        <v>0</v>
      </c>
      <c r="H38" s="320">
        <v>0</v>
      </c>
      <c r="I38" s="320">
        <v>0</v>
      </c>
      <c r="J38" s="320">
        <v>0</v>
      </c>
      <c r="K38" s="320">
        <v>0</v>
      </c>
      <c r="L38" s="320">
        <v>0</v>
      </c>
      <c r="M38" s="320">
        <v>0</v>
      </c>
      <c r="N38" s="320">
        <v>0</v>
      </c>
      <c r="O38" s="320">
        <v>0</v>
      </c>
      <c r="P38" s="320">
        <v>0</v>
      </c>
      <c r="Q38" s="320">
        <v>0</v>
      </c>
      <c r="R38" s="320">
        <v>0</v>
      </c>
      <c r="S38" s="320">
        <v>0</v>
      </c>
      <c r="T38" s="320">
        <v>0</v>
      </c>
      <c r="U38" s="320">
        <v>0</v>
      </c>
      <c r="V38" s="321">
        <v>0</v>
      </c>
      <c r="W38" s="147"/>
      <c r="X38" s="322" t="s">
        <v>275</v>
      </c>
      <c r="Y38" s="175" t="s">
        <v>276</v>
      </c>
      <c r="Z38" s="319">
        <v>0</v>
      </c>
      <c r="AA38" s="320">
        <v>0</v>
      </c>
      <c r="AB38" s="320">
        <v>0</v>
      </c>
      <c r="AC38" s="320">
        <v>0</v>
      </c>
      <c r="AD38" s="320">
        <v>0</v>
      </c>
      <c r="AE38" s="320">
        <v>0</v>
      </c>
      <c r="AF38" s="320">
        <v>0</v>
      </c>
      <c r="AG38" s="320">
        <v>0</v>
      </c>
      <c r="AH38" s="320">
        <v>0</v>
      </c>
      <c r="AI38" s="320">
        <v>0</v>
      </c>
      <c r="AJ38" s="320">
        <v>0</v>
      </c>
      <c r="AK38" s="320">
        <v>0</v>
      </c>
      <c r="AL38" s="320">
        <v>0</v>
      </c>
      <c r="AM38" s="320">
        <v>0</v>
      </c>
      <c r="AN38" s="320">
        <v>0</v>
      </c>
      <c r="AO38" s="320">
        <v>0</v>
      </c>
      <c r="AP38" s="320">
        <v>0</v>
      </c>
      <c r="AQ38" s="320">
        <v>0</v>
      </c>
      <c r="AR38" s="321">
        <v>0</v>
      </c>
      <c r="AS38" s="185"/>
      <c r="AT38" s="330"/>
      <c r="AU38" s="308"/>
      <c r="AV38" s="333"/>
      <c r="AW38" s="308"/>
      <c r="AX38" s="334"/>
      <c r="AY38" s="340" t="s">
        <v>292</v>
      </c>
      <c r="AZ38" s="341">
        <v>0</v>
      </c>
      <c r="BA38" s="342">
        <v>7.0000000000000007E-2</v>
      </c>
      <c r="BB38" s="342">
        <v>7.0000000000000007E-2</v>
      </c>
      <c r="BC38" s="342">
        <v>0.15</v>
      </c>
      <c r="BD38" s="338"/>
      <c r="BE38" s="338"/>
      <c r="BF38" s="338"/>
      <c r="BG38" s="185"/>
      <c r="BH38" s="185"/>
      <c r="BI38" s="185"/>
      <c r="BJ38" s="185"/>
    </row>
    <row r="39" spans="1:62" ht="16.2" x14ac:dyDescent="0.35">
      <c r="A39" s="147"/>
      <c r="B39" s="323"/>
      <c r="C39" s="175" t="s">
        <v>277</v>
      </c>
      <c r="D39" s="324">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3"/>
      <c r="Y39" s="175" t="s">
        <v>277</v>
      </c>
      <c r="Z39" s="324">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0"/>
      <c r="AU39" s="308"/>
      <c r="AV39" s="333"/>
      <c r="AW39" s="308"/>
      <c r="AX39" s="334"/>
      <c r="AY39" s="340"/>
      <c r="AZ39" s="344"/>
      <c r="BA39" s="337"/>
      <c r="BB39" s="338"/>
      <c r="BC39" s="338"/>
      <c r="BD39" s="338"/>
      <c r="BE39" s="338"/>
      <c r="BF39" s="338"/>
      <c r="BG39" s="185"/>
      <c r="BH39" s="185"/>
      <c r="BI39" s="185"/>
      <c r="BJ39" s="185"/>
    </row>
    <row r="40" spans="1:62" ht="16.8" thickBot="1" x14ac:dyDescent="0.4">
      <c r="A40" s="147"/>
      <c r="B40" s="325"/>
      <c r="C40" s="326" t="s">
        <v>278</v>
      </c>
      <c r="D40" s="327">
        <v>71.226449799056127</v>
      </c>
      <c r="E40" s="328">
        <v>71.226449799056127</v>
      </c>
      <c r="F40" s="328">
        <v>71.226449799056127</v>
      </c>
      <c r="G40" s="328">
        <v>71.226449799056127</v>
      </c>
      <c r="H40" s="328">
        <v>71.226449799056127</v>
      </c>
      <c r="I40" s="328">
        <v>71.226449799056127</v>
      </c>
      <c r="J40" s="328">
        <v>71.226449799056127</v>
      </c>
      <c r="K40" s="328">
        <v>71.226449799056127</v>
      </c>
      <c r="L40" s="328">
        <v>71.226449799056127</v>
      </c>
      <c r="M40" s="328">
        <v>71.226449799056127</v>
      </c>
      <c r="N40" s="328">
        <v>71.226449799056127</v>
      </c>
      <c r="O40" s="328">
        <v>71.226449799056127</v>
      </c>
      <c r="P40" s="328">
        <v>71.226449799056127</v>
      </c>
      <c r="Q40" s="328">
        <v>71.226449799056127</v>
      </c>
      <c r="R40" s="328">
        <v>71.226449799056127</v>
      </c>
      <c r="S40" s="328">
        <v>71.226449799056127</v>
      </c>
      <c r="T40" s="328">
        <v>71.226449799056127</v>
      </c>
      <c r="U40" s="328">
        <v>71.226449799056127</v>
      </c>
      <c r="V40" s="329">
        <v>71.226449799056127</v>
      </c>
      <c r="W40" s="147"/>
      <c r="X40" s="325"/>
      <c r="Y40" s="326" t="s">
        <v>278</v>
      </c>
      <c r="Z40" s="327">
        <v>8.1329999999999991</v>
      </c>
      <c r="AA40" s="328">
        <v>8.1329999999999991</v>
      </c>
      <c r="AB40" s="328">
        <v>8.1329999999999991</v>
      </c>
      <c r="AC40" s="328">
        <v>8.1329999999999991</v>
      </c>
      <c r="AD40" s="328">
        <v>8.1329999999999991</v>
      </c>
      <c r="AE40" s="328">
        <v>8.1329999999999991</v>
      </c>
      <c r="AF40" s="328">
        <v>8.1329999999999991</v>
      </c>
      <c r="AG40" s="328">
        <v>8.1329999999999991</v>
      </c>
      <c r="AH40" s="328">
        <v>8.1329999999999991</v>
      </c>
      <c r="AI40" s="328">
        <v>8.1329999999999991</v>
      </c>
      <c r="AJ40" s="328">
        <v>8.1329999999999991</v>
      </c>
      <c r="AK40" s="328">
        <v>8.1329999999999991</v>
      </c>
      <c r="AL40" s="328">
        <v>8.1329999999999991</v>
      </c>
      <c r="AM40" s="328">
        <v>8.1329999999999991</v>
      </c>
      <c r="AN40" s="328">
        <v>8.1329999999999991</v>
      </c>
      <c r="AO40" s="328">
        <v>8.1329999999999991</v>
      </c>
      <c r="AP40" s="328">
        <v>8.1329999999999991</v>
      </c>
      <c r="AQ40" s="328">
        <v>8.1329999999999991</v>
      </c>
      <c r="AR40" s="329">
        <v>8.1329999999999991</v>
      </c>
      <c r="AS40" s="185"/>
      <c r="AT40" s="330"/>
      <c r="AU40" s="308"/>
      <c r="AV40" s="333"/>
      <c r="AW40" s="308"/>
      <c r="AX40" s="334"/>
      <c r="AY40" s="340"/>
      <c r="AZ40" s="344"/>
      <c r="BA40" s="337"/>
      <c r="BB40" s="338"/>
      <c r="BC40" s="338"/>
      <c r="BD40" s="338"/>
      <c r="BE40" s="338"/>
      <c r="BF40" s="338"/>
      <c r="BG40" s="185"/>
      <c r="BH40" s="185"/>
      <c r="BI40" s="185"/>
      <c r="BJ40" s="185"/>
    </row>
    <row r="41" spans="1:62" ht="16.8" thickBot="1" x14ac:dyDescent="0.4">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0"/>
      <c r="AU41" s="308"/>
      <c r="AV41" s="333"/>
      <c r="AW41" s="308"/>
      <c r="AX41" s="334"/>
      <c r="AY41" s="340"/>
      <c r="AZ41" s="344"/>
      <c r="BA41" s="337" t="s">
        <v>293</v>
      </c>
      <c r="BB41" s="338"/>
      <c r="BC41" s="338"/>
      <c r="BD41" s="338"/>
      <c r="BE41" s="338"/>
      <c r="BF41" s="338"/>
      <c r="BG41" s="185"/>
      <c r="BH41" s="185"/>
      <c r="BI41" s="185"/>
      <c r="BJ41" s="185"/>
    </row>
    <row r="42" spans="1:62" ht="16.2" x14ac:dyDescent="0.3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0"/>
      <c r="AU42" s="308"/>
      <c r="AV42" s="333"/>
      <c r="AW42" s="308"/>
      <c r="AX42" s="334"/>
      <c r="AY42" s="340"/>
      <c r="AZ42" s="336"/>
      <c r="BA42" s="337"/>
      <c r="BB42" s="338"/>
      <c r="BC42" s="338"/>
      <c r="BD42" s="338"/>
      <c r="BE42" s="338"/>
      <c r="BF42" s="338"/>
      <c r="BG42" s="185"/>
      <c r="BH42" s="185"/>
      <c r="BI42" s="185"/>
      <c r="BJ42" s="185"/>
    </row>
    <row r="43" spans="1:62" ht="16.2" x14ac:dyDescent="0.35">
      <c r="A43" s="147"/>
      <c r="B43" s="314"/>
      <c r="C43" s="315" t="s">
        <v>271</v>
      </c>
      <c r="D43" s="316">
        <f>INDEX($Z$70:$BJ$80,MATCH($B44,$X$70:$X$80,0),MATCH(D$14,$Z$69:$BJ$69,0))</f>
        <v>6109</v>
      </c>
      <c r="E43" s="316">
        <f t="shared" ref="E43:V43" si="15">INDEX($Z$70:$BJ$80,MATCH($B44,$X$70:$X$80,0),MATCH(E$14,$Z$69:$BJ$69,0))</f>
        <v>5984.4231628475509</v>
      </c>
      <c r="F43" s="316">
        <f t="shared" si="15"/>
        <v>5880.0293790036021</v>
      </c>
      <c r="G43" s="316">
        <f t="shared" si="15"/>
        <v>5767.1696532239966</v>
      </c>
      <c r="H43" s="316">
        <f t="shared" si="15"/>
        <v>5702.3698772334556</v>
      </c>
      <c r="I43" s="316">
        <f t="shared" si="15"/>
        <v>5609.3112473085375</v>
      </c>
      <c r="J43" s="316">
        <f t="shared" si="15"/>
        <v>5486.7125825568573</v>
      </c>
      <c r="K43" s="316">
        <f t="shared" si="15"/>
        <v>5429.4361726400512</v>
      </c>
      <c r="L43" s="316">
        <f t="shared" si="15"/>
        <v>5346.6046207293539</v>
      </c>
      <c r="M43" s="316">
        <f t="shared" si="15"/>
        <v>5231.8774218388235</v>
      </c>
      <c r="N43" s="316">
        <f t="shared" si="15"/>
        <v>5165.7489591324156</v>
      </c>
      <c r="O43" s="316">
        <f t="shared" si="15"/>
        <v>5092.1353462542229</v>
      </c>
      <c r="P43" s="316">
        <f t="shared" si="15"/>
        <v>4989.6923337481549</v>
      </c>
      <c r="Q43" s="316">
        <f t="shared" si="15"/>
        <v>4911.3761486050371</v>
      </c>
      <c r="R43" s="316">
        <f t="shared" si="15"/>
        <v>4846.0625441675984</v>
      </c>
      <c r="S43" s="316">
        <f t="shared" si="15"/>
        <v>4754.700461952265</v>
      </c>
      <c r="T43" s="316">
        <f t="shared" si="15"/>
        <v>4666.3336086622176</v>
      </c>
      <c r="U43" s="316">
        <f t="shared" si="15"/>
        <v>4608.486010397487</v>
      </c>
      <c r="V43" s="316">
        <f t="shared" si="15"/>
        <v>4527.1108192535758</v>
      </c>
      <c r="W43" s="147"/>
      <c r="X43" s="314"/>
      <c r="Y43" s="315" t="s">
        <v>271</v>
      </c>
      <c r="Z43" s="316">
        <f>INDEX($Z$70:$BJ$80,MATCH($X44,$X$70:$X$80,0),MATCH(Z$14,$Z$69:$BJ$69,0))</f>
        <v>2200</v>
      </c>
      <c r="AA43" s="316">
        <f t="shared" ref="AA43:AE43" si="16">INDEX($Z$70:$BJ$80,MATCH($X44,$X$70:$X$80,0),MATCH(AA$14,$Z$69:$BJ$69,0))</f>
        <v>2136.6836339477763</v>
      </c>
      <c r="AB43" s="316">
        <f t="shared" si="16"/>
        <v>2084.999058245357</v>
      </c>
      <c r="AC43" s="316">
        <f t="shared" si="16"/>
        <v>2043.7023010273365</v>
      </c>
      <c r="AD43" s="316">
        <f t="shared" si="16"/>
        <v>2011.5882400116079</v>
      </c>
      <c r="AE43" s="316">
        <f t="shared" si="16"/>
        <v>1987.4944134665759</v>
      </c>
      <c r="AF43" s="316">
        <f>INDEX($Z$70:$BJ$80,MATCH($X44,$X$70:$X$80,0),MATCH(AF$14,$Z$69:$BJ$69,0))</f>
        <v>1970.3048155224362</v>
      </c>
      <c r="AG43" s="316">
        <f t="shared" ref="AG43:AR43" si="17">INDEX($Z$70:$BJ$80,MATCH($X44,$X$70:$X$80,0),MATCH(AG$14,$Z$69:$BJ$69,0))</f>
        <v>1958.9537479985042</v>
      </c>
      <c r="AH43" s="316">
        <f t="shared" si="17"/>
        <v>1952.4295952209338</v>
      </c>
      <c r="AI43" s="316">
        <f t="shared" si="17"/>
        <v>1949.7786685301021</v>
      </c>
      <c r="AJ43" s="316">
        <f t="shared" si="17"/>
        <v>1950.1089908370889</v>
      </c>
      <c r="AK43" s="316">
        <f t="shared" si="17"/>
        <v>1952.5941390509229</v>
      </c>
      <c r="AL43" s="316">
        <f t="shared" si="17"/>
        <v>1956.4770281693798</v>
      </c>
      <c r="AM43" s="316">
        <f t="shared" si="17"/>
        <v>1961.0737486992609</v>
      </c>
      <c r="AN43" s="316">
        <f t="shared" si="17"/>
        <v>1965.7773693722877</v>
      </c>
      <c r="AO43" s="316">
        <f t="shared" si="17"/>
        <v>1970.0617449103042</v>
      </c>
      <c r="AP43" s="316">
        <f t="shared" si="17"/>
        <v>1973.4853487349305</v>
      </c>
      <c r="AQ43" s="316">
        <f t="shared" si="17"/>
        <v>1975.6950586093071</v>
      </c>
      <c r="AR43" s="316">
        <f t="shared" si="17"/>
        <v>1976.4300006952387</v>
      </c>
      <c r="AS43" s="185"/>
      <c r="AT43" s="330"/>
      <c r="AU43" s="308"/>
      <c r="AV43" s="333"/>
      <c r="AW43" s="308"/>
      <c r="AX43" s="334"/>
      <c r="AY43" s="340"/>
      <c r="AZ43" s="336" t="str">
        <f>AZ27</f>
        <v>No Improvement</v>
      </c>
      <c r="BA43" s="336" t="str">
        <f>BA27</f>
        <v>Conservative</v>
      </c>
      <c r="BB43" s="336" t="str">
        <f>BB27</f>
        <v>Reference</v>
      </c>
      <c r="BC43" s="336" t="str">
        <f>BC27</f>
        <v>Aggressive</v>
      </c>
      <c r="BD43" s="338"/>
      <c r="BE43" s="338"/>
      <c r="BF43" s="338"/>
      <c r="BG43" s="185"/>
      <c r="BH43" s="185"/>
      <c r="BI43" s="185"/>
      <c r="BJ43" s="185"/>
    </row>
    <row r="44" spans="1:62" ht="21" x14ac:dyDescent="0.4">
      <c r="A44" s="147"/>
      <c r="B44" s="318" t="s">
        <v>289</v>
      </c>
      <c r="C44" s="175" t="s">
        <v>273</v>
      </c>
      <c r="D44" s="673">
        <f>D37</f>
        <v>35</v>
      </c>
      <c r="E44" s="673">
        <f t="shared" ref="E44:V44" si="18">E37</f>
        <v>34.805555555555557</v>
      </c>
      <c r="F44" s="673">
        <f t="shared" si="18"/>
        <v>34.611111111111114</v>
      </c>
      <c r="G44" s="673">
        <f t="shared" si="18"/>
        <v>34.416666666666671</v>
      </c>
      <c r="H44" s="673">
        <f t="shared" si="18"/>
        <v>34.222222222222229</v>
      </c>
      <c r="I44" s="673">
        <f t="shared" si="18"/>
        <v>34.027777777777786</v>
      </c>
      <c r="J44" s="673">
        <f t="shared" si="18"/>
        <v>33.833333333333343</v>
      </c>
      <c r="K44" s="673">
        <f t="shared" si="18"/>
        <v>33.6388888888889</v>
      </c>
      <c r="L44" s="673">
        <f t="shared" si="18"/>
        <v>33.444444444444457</v>
      </c>
      <c r="M44" s="673">
        <f t="shared" si="18"/>
        <v>33.250000000000014</v>
      </c>
      <c r="N44" s="673">
        <f t="shared" si="18"/>
        <v>33.055555555555571</v>
      </c>
      <c r="O44" s="673">
        <f t="shared" si="18"/>
        <v>32.861111111111128</v>
      </c>
      <c r="P44" s="673">
        <f t="shared" si="18"/>
        <v>32.666666666666686</v>
      </c>
      <c r="Q44" s="673">
        <f t="shared" si="18"/>
        <v>32.472222222222243</v>
      </c>
      <c r="R44" s="673">
        <f t="shared" si="18"/>
        <v>32.2777777777778</v>
      </c>
      <c r="S44" s="673">
        <f t="shared" si="18"/>
        <v>32.083333333333357</v>
      </c>
      <c r="T44" s="673">
        <f t="shared" si="18"/>
        <v>31.888888888888914</v>
      </c>
      <c r="U44" s="673">
        <f t="shared" si="18"/>
        <v>31.694444444444471</v>
      </c>
      <c r="V44" s="673">
        <f t="shared" si="18"/>
        <v>31.5</v>
      </c>
      <c r="W44" s="147"/>
      <c r="X44" s="318" t="s">
        <v>292</v>
      </c>
      <c r="Y44" s="175" t="s">
        <v>273</v>
      </c>
      <c r="Z44" s="673">
        <f>Z37</f>
        <v>35</v>
      </c>
      <c r="AA44" s="673">
        <f t="shared" ref="AA44:AR44" si="19">AA37</f>
        <v>34.805555555555557</v>
      </c>
      <c r="AB44" s="673">
        <f t="shared" si="19"/>
        <v>34.611111111111114</v>
      </c>
      <c r="AC44" s="673">
        <f t="shared" si="19"/>
        <v>34.416666666666671</v>
      </c>
      <c r="AD44" s="673">
        <f t="shared" si="19"/>
        <v>34.222222222222229</v>
      </c>
      <c r="AE44" s="673">
        <f t="shared" si="19"/>
        <v>34.027777777777786</v>
      </c>
      <c r="AF44" s="673">
        <f t="shared" si="19"/>
        <v>33.833333333333343</v>
      </c>
      <c r="AG44" s="673">
        <f t="shared" si="19"/>
        <v>33.6388888888889</v>
      </c>
      <c r="AH44" s="673">
        <f t="shared" si="19"/>
        <v>33.444444444444457</v>
      </c>
      <c r="AI44" s="673">
        <f t="shared" si="19"/>
        <v>33.250000000000014</v>
      </c>
      <c r="AJ44" s="673">
        <f t="shared" si="19"/>
        <v>33.055555555555571</v>
      </c>
      <c r="AK44" s="673">
        <f t="shared" si="19"/>
        <v>32.861111111111128</v>
      </c>
      <c r="AL44" s="673">
        <f t="shared" si="19"/>
        <v>32.666666666666686</v>
      </c>
      <c r="AM44" s="673">
        <f t="shared" si="19"/>
        <v>32.472222222222243</v>
      </c>
      <c r="AN44" s="673">
        <f t="shared" si="19"/>
        <v>32.2777777777778</v>
      </c>
      <c r="AO44" s="673">
        <f t="shared" si="19"/>
        <v>32.083333333333357</v>
      </c>
      <c r="AP44" s="673">
        <f t="shared" si="19"/>
        <v>31.888888888888914</v>
      </c>
      <c r="AQ44" s="673">
        <f t="shared" si="19"/>
        <v>31.694444444444471</v>
      </c>
      <c r="AR44" s="673">
        <f t="shared" si="19"/>
        <v>31.5</v>
      </c>
      <c r="AS44" s="185"/>
      <c r="AT44" s="330"/>
      <c r="AU44" s="308"/>
      <c r="AV44" s="333"/>
      <c r="AW44" s="308"/>
      <c r="AX44" s="334"/>
      <c r="AY44" s="340" t="s">
        <v>272</v>
      </c>
      <c r="AZ44" s="345">
        <v>2050</v>
      </c>
      <c r="BA44" s="346">
        <v>2040</v>
      </c>
      <c r="BB44" s="347">
        <v>2036</v>
      </c>
      <c r="BC44" s="347">
        <v>2030</v>
      </c>
      <c r="BD44" s="338"/>
      <c r="BE44" s="338"/>
      <c r="BF44" s="338"/>
      <c r="BG44" s="185"/>
      <c r="BH44" s="185"/>
      <c r="BI44" s="185"/>
      <c r="BJ44" s="185"/>
    </row>
    <row r="45" spans="1:62" ht="21" x14ac:dyDescent="0.4">
      <c r="A45" s="147"/>
      <c r="B45" s="322" t="s">
        <v>275</v>
      </c>
      <c r="C45" s="175" t="s">
        <v>276</v>
      </c>
      <c r="D45" s="319">
        <v>0</v>
      </c>
      <c r="E45" s="320">
        <v>0</v>
      </c>
      <c r="F45" s="320">
        <v>0</v>
      </c>
      <c r="G45" s="320">
        <v>0</v>
      </c>
      <c r="H45" s="320">
        <v>0</v>
      </c>
      <c r="I45" s="320">
        <v>0</v>
      </c>
      <c r="J45" s="320">
        <v>0</v>
      </c>
      <c r="K45" s="320">
        <v>0</v>
      </c>
      <c r="L45" s="320">
        <v>0</v>
      </c>
      <c r="M45" s="320">
        <v>0</v>
      </c>
      <c r="N45" s="320">
        <v>0</v>
      </c>
      <c r="O45" s="320">
        <v>0</v>
      </c>
      <c r="P45" s="320">
        <v>0</v>
      </c>
      <c r="Q45" s="320">
        <v>0</v>
      </c>
      <c r="R45" s="320">
        <v>0</v>
      </c>
      <c r="S45" s="320">
        <v>0</v>
      </c>
      <c r="T45" s="320">
        <v>0</v>
      </c>
      <c r="U45" s="320">
        <v>0</v>
      </c>
      <c r="V45" s="321">
        <v>0</v>
      </c>
      <c r="W45" s="147"/>
      <c r="X45" s="322" t="s">
        <v>275</v>
      </c>
      <c r="Y45" s="175" t="s">
        <v>276</v>
      </c>
      <c r="Z45" s="319">
        <v>0</v>
      </c>
      <c r="AA45" s="320">
        <v>0</v>
      </c>
      <c r="AB45" s="320">
        <v>0</v>
      </c>
      <c r="AC45" s="320">
        <v>0</v>
      </c>
      <c r="AD45" s="320">
        <v>0</v>
      </c>
      <c r="AE45" s="320">
        <v>0</v>
      </c>
      <c r="AF45" s="320">
        <v>0</v>
      </c>
      <c r="AG45" s="320">
        <v>0</v>
      </c>
      <c r="AH45" s="320">
        <v>0</v>
      </c>
      <c r="AI45" s="320">
        <v>0</v>
      </c>
      <c r="AJ45" s="320">
        <v>0</v>
      </c>
      <c r="AK45" s="320">
        <v>0</v>
      </c>
      <c r="AL45" s="320">
        <v>0</v>
      </c>
      <c r="AM45" s="320">
        <v>0</v>
      </c>
      <c r="AN45" s="320">
        <v>0</v>
      </c>
      <c r="AO45" s="320">
        <v>0</v>
      </c>
      <c r="AP45" s="320">
        <v>0</v>
      </c>
      <c r="AQ45" s="320">
        <v>0</v>
      </c>
      <c r="AR45" s="321">
        <v>0</v>
      </c>
      <c r="AS45" s="185"/>
      <c r="AT45" s="330"/>
      <c r="AU45" s="308"/>
      <c r="AV45" s="333"/>
      <c r="AW45" s="308"/>
      <c r="AX45" s="334"/>
      <c r="AY45" s="340" t="s">
        <v>279</v>
      </c>
      <c r="AZ45" s="345">
        <v>2050</v>
      </c>
      <c r="BA45" s="346">
        <v>2040</v>
      </c>
      <c r="BB45" s="347">
        <v>2036</v>
      </c>
      <c r="BC45" s="347">
        <v>2030</v>
      </c>
      <c r="BD45" s="338"/>
      <c r="BE45" s="338"/>
      <c r="BF45" s="338"/>
      <c r="BG45" s="185"/>
      <c r="BH45" s="185"/>
      <c r="BI45" s="185"/>
      <c r="BJ45" s="185"/>
    </row>
    <row r="46" spans="1:62" ht="16.2" x14ac:dyDescent="0.35">
      <c r="A46" s="147"/>
      <c r="B46" s="323"/>
      <c r="C46" s="175" t="s">
        <v>277</v>
      </c>
      <c r="D46" s="324">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3"/>
      <c r="Y46" s="175" t="s">
        <v>277</v>
      </c>
      <c r="Z46" s="324">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0"/>
      <c r="AU46" s="308"/>
      <c r="AV46" s="333"/>
      <c r="AW46" s="308"/>
      <c r="AX46" s="334"/>
      <c r="AY46" s="340" t="s">
        <v>286</v>
      </c>
      <c r="AZ46" s="345">
        <v>2050</v>
      </c>
      <c r="BA46" s="346">
        <v>2040</v>
      </c>
      <c r="BB46" s="347">
        <v>2036</v>
      </c>
      <c r="BC46" s="347">
        <v>2030</v>
      </c>
      <c r="BD46" s="338"/>
      <c r="BE46" s="338"/>
      <c r="BF46" s="338"/>
      <c r="BG46" s="185"/>
      <c r="BH46" s="185"/>
      <c r="BI46" s="185"/>
      <c r="BJ46" s="185"/>
    </row>
    <row r="47" spans="1:62" ht="16.8" thickBot="1" x14ac:dyDescent="0.4">
      <c r="A47" s="147"/>
      <c r="B47" s="325"/>
      <c r="C47" s="326" t="s">
        <v>278</v>
      </c>
      <c r="D47" s="327">
        <v>15.737704918032783</v>
      </c>
      <c r="E47" s="328">
        <v>15.737704918032783</v>
      </c>
      <c r="F47" s="328">
        <v>15.737704918032783</v>
      </c>
      <c r="G47" s="328">
        <v>15.737704918032783</v>
      </c>
      <c r="H47" s="328">
        <v>15.737704918032783</v>
      </c>
      <c r="I47" s="328">
        <v>15.737704918032783</v>
      </c>
      <c r="J47" s="328">
        <v>15.737704918032783</v>
      </c>
      <c r="K47" s="328">
        <v>15.737704918032783</v>
      </c>
      <c r="L47" s="328">
        <v>15.737704918032783</v>
      </c>
      <c r="M47" s="328">
        <v>15.737704918032783</v>
      </c>
      <c r="N47" s="328">
        <v>15.737704918032783</v>
      </c>
      <c r="O47" s="328">
        <v>15.737704918032783</v>
      </c>
      <c r="P47" s="328">
        <v>15.737704918032783</v>
      </c>
      <c r="Q47" s="328">
        <v>15.737704918032783</v>
      </c>
      <c r="R47" s="328">
        <v>15.737704918032783</v>
      </c>
      <c r="S47" s="328">
        <v>15.737704918032783</v>
      </c>
      <c r="T47" s="328">
        <v>15.737704918032783</v>
      </c>
      <c r="U47" s="328">
        <v>15.737704918032783</v>
      </c>
      <c r="V47" s="329">
        <v>15.737704918032783</v>
      </c>
      <c r="W47" s="147"/>
      <c r="X47" s="325"/>
      <c r="Y47" s="326" t="s">
        <v>278</v>
      </c>
      <c r="Z47" s="327">
        <v>6.3829999999999991</v>
      </c>
      <c r="AA47" s="328">
        <v>6.3829999999999991</v>
      </c>
      <c r="AB47" s="328">
        <v>6.3829999999999991</v>
      </c>
      <c r="AC47" s="328">
        <v>6.3829999999999991</v>
      </c>
      <c r="AD47" s="328">
        <v>6.3829999999999991</v>
      </c>
      <c r="AE47" s="328">
        <v>6.3829999999999991</v>
      </c>
      <c r="AF47" s="328">
        <v>6.3829999999999991</v>
      </c>
      <c r="AG47" s="328">
        <v>6.3829999999999991</v>
      </c>
      <c r="AH47" s="328">
        <v>6.3829999999999991</v>
      </c>
      <c r="AI47" s="328">
        <v>6.3829999999999991</v>
      </c>
      <c r="AJ47" s="328">
        <v>6.3829999999999991</v>
      </c>
      <c r="AK47" s="328">
        <v>6.3829999999999991</v>
      </c>
      <c r="AL47" s="328">
        <v>6.3829999999999991</v>
      </c>
      <c r="AM47" s="328">
        <v>6.3829999999999991</v>
      </c>
      <c r="AN47" s="328">
        <v>6.3829999999999991</v>
      </c>
      <c r="AO47" s="328">
        <v>6.3829999999999991</v>
      </c>
      <c r="AP47" s="328">
        <v>6.3829999999999991</v>
      </c>
      <c r="AQ47" s="328">
        <v>6.3829999999999991</v>
      </c>
      <c r="AR47" s="329">
        <v>6.3829999999999991</v>
      </c>
      <c r="AS47" s="185"/>
      <c r="AT47" s="330"/>
      <c r="AU47" s="308"/>
      <c r="AV47" s="333"/>
      <c r="AW47" s="308"/>
      <c r="AX47" s="334"/>
      <c r="AY47" s="340" t="s">
        <v>288</v>
      </c>
      <c r="AZ47" s="345">
        <v>2050</v>
      </c>
      <c r="BA47" s="346">
        <v>2040</v>
      </c>
      <c r="BB47" s="347">
        <v>2036</v>
      </c>
      <c r="BC47" s="347">
        <v>2030</v>
      </c>
      <c r="BD47" s="338"/>
      <c r="BE47" s="338"/>
      <c r="BF47" s="338"/>
      <c r="BG47" s="185"/>
      <c r="BH47" s="185"/>
      <c r="BI47" s="185"/>
      <c r="BJ47" s="185"/>
    </row>
    <row r="48" spans="1:62" ht="16.8" thickBot="1" x14ac:dyDescent="0.4">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0"/>
      <c r="AU48" s="308"/>
      <c r="AV48" s="333"/>
      <c r="AW48" s="308"/>
      <c r="AX48" s="334"/>
      <c r="AY48" s="340" t="s">
        <v>289</v>
      </c>
      <c r="AZ48" s="345">
        <v>2050</v>
      </c>
      <c r="BA48" s="346">
        <v>2040</v>
      </c>
      <c r="BB48" s="347">
        <v>2036</v>
      </c>
      <c r="BC48" s="347">
        <v>2030</v>
      </c>
      <c r="BD48" s="338"/>
      <c r="BE48" s="338"/>
      <c r="BF48" s="338"/>
      <c r="BG48" s="185"/>
      <c r="BH48" s="185"/>
      <c r="BI48" s="185"/>
      <c r="BJ48" s="185"/>
    </row>
    <row r="49" spans="1:62" ht="15" customHeight="1" x14ac:dyDescent="0.35">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664" t="s">
        <v>294</v>
      </c>
      <c r="Y49" s="664"/>
      <c r="Z49" s="664"/>
      <c r="AA49" s="664"/>
      <c r="AB49" s="664"/>
      <c r="AC49" s="664"/>
      <c r="AD49" s="664"/>
      <c r="AE49" s="664"/>
      <c r="AF49" s="664"/>
      <c r="AG49" s="664"/>
      <c r="AH49" s="664"/>
      <c r="AI49" s="664"/>
      <c r="AJ49" s="664"/>
      <c r="AK49" s="664"/>
      <c r="AL49" s="664"/>
      <c r="AM49" s="664"/>
      <c r="AN49" s="664"/>
      <c r="AO49" s="664"/>
      <c r="AP49" s="664"/>
      <c r="AQ49" s="664"/>
      <c r="AR49" s="664"/>
      <c r="AS49" s="185"/>
      <c r="AT49" s="330"/>
      <c r="AU49" s="308"/>
      <c r="AV49" s="333"/>
      <c r="AW49" s="308"/>
      <c r="AX49" s="334"/>
      <c r="AY49" s="340" t="s">
        <v>290</v>
      </c>
      <c r="AZ49" s="345">
        <v>2050</v>
      </c>
      <c r="BA49" s="346">
        <v>2040</v>
      </c>
      <c r="BB49" s="347">
        <v>2036</v>
      </c>
      <c r="BC49" s="347">
        <v>2030</v>
      </c>
      <c r="BD49" s="338"/>
      <c r="BE49" s="338"/>
      <c r="BF49" s="338"/>
      <c r="BG49" s="185"/>
      <c r="BH49" s="185"/>
      <c r="BI49" s="185"/>
      <c r="BJ49" s="185"/>
    </row>
    <row r="50" spans="1:62" ht="16.2" x14ac:dyDescent="0.35">
      <c r="A50" s="147"/>
      <c r="B50" s="314"/>
      <c r="C50" s="315" t="s">
        <v>271</v>
      </c>
      <c r="D50" s="316">
        <f>INDEX($Z$70:$BJ$80,MATCH($B51,$X$70:$X$80,0),MATCH(D$14,$Z$69:$BJ$69,0))</f>
        <v>5660</v>
      </c>
      <c r="E50" s="316">
        <f t="shared" ref="E50:V50" si="20">INDEX($Z$70:$BJ$80,MATCH($B51,$X$70:$X$80,0),MATCH(E$14,$Z$69:$BJ$69,0))</f>
        <v>5544.2096201384102</v>
      </c>
      <c r="F50" s="316">
        <f t="shared" si="20"/>
        <v>5447.2012023963644</v>
      </c>
      <c r="G50" s="316">
        <f t="shared" si="20"/>
        <v>5342.3145415405879</v>
      </c>
      <c r="H50" s="316">
        <f t="shared" si="20"/>
        <v>5282.1515477439161</v>
      </c>
      <c r="I50" s="316">
        <f t="shared" si="20"/>
        <v>5195.691406730487</v>
      </c>
      <c r="J50" s="316">
        <f t="shared" si="20"/>
        <v>5081.7418761462186</v>
      </c>
      <c r="K50" s="316">
        <f t="shared" si="20"/>
        <v>5028.5799824531114</v>
      </c>
      <c r="L50" s="316">
        <f t="shared" si="20"/>
        <v>4951.6369639939712</v>
      </c>
      <c r="M50" s="316">
        <f t="shared" si="20"/>
        <v>4845.0124684958064</v>
      </c>
      <c r="N50" s="316">
        <f t="shared" si="20"/>
        <v>4783.6130243373018</v>
      </c>
      <c r="O50" s="316">
        <f t="shared" si="20"/>
        <v>4715.24804306027</v>
      </c>
      <c r="P50" s="316">
        <f t="shared" si="20"/>
        <v>4620.0549756922228</v>
      </c>
      <c r="Q50" s="316">
        <f t="shared" si="20"/>
        <v>4547.3138709023497</v>
      </c>
      <c r="R50" s="316">
        <f t="shared" si="20"/>
        <v>4486.6727182127643</v>
      </c>
      <c r="S50" s="316">
        <f t="shared" si="20"/>
        <v>4401.7913519430949</v>
      </c>
      <c r="T50" s="316">
        <f t="shared" si="20"/>
        <v>4319.6972882363343</v>
      </c>
      <c r="U50" s="316">
        <f t="shared" si="20"/>
        <v>4266.0038576270863</v>
      </c>
      <c r="V50" s="316">
        <f t="shared" si="20"/>
        <v>4190.4161005516471</v>
      </c>
      <c r="W50" s="147"/>
      <c r="X50" s="664"/>
      <c r="Y50" s="664"/>
      <c r="Z50" s="664"/>
      <c r="AA50" s="664"/>
      <c r="AB50" s="664"/>
      <c r="AC50" s="664"/>
      <c r="AD50" s="664"/>
      <c r="AE50" s="664"/>
      <c r="AF50" s="664"/>
      <c r="AG50" s="664"/>
      <c r="AH50" s="664"/>
      <c r="AI50" s="664"/>
      <c r="AJ50" s="664"/>
      <c r="AK50" s="664"/>
      <c r="AL50" s="664"/>
      <c r="AM50" s="664"/>
      <c r="AN50" s="664"/>
      <c r="AO50" s="664"/>
      <c r="AP50" s="664"/>
      <c r="AQ50" s="664"/>
      <c r="AR50" s="664"/>
      <c r="AS50" s="185"/>
      <c r="AT50" s="330"/>
      <c r="AU50" s="308"/>
      <c r="AV50" s="333"/>
      <c r="AW50" s="308"/>
      <c r="AX50" s="334"/>
      <c r="AY50" s="340" t="s">
        <v>274</v>
      </c>
      <c r="AZ50" s="345">
        <v>2050</v>
      </c>
      <c r="BA50" s="346">
        <v>2040</v>
      </c>
      <c r="BB50" s="347">
        <v>2036</v>
      </c>
      <c r="BC50" s="347">
        <v>2030</v>
      </c>
      <c r="BD50" s="338"/>
      <c r="BE50" s="338"/>
      <c r="BF50" s="338"/>
      <c r="BG50" s="185"/>
      <c r="BH50" s="185"/>
      <c r="BI50" s="185"/>
      <c r="BJ50" s="185"/>
    </row>
    <row r="51" spans="1:62" ht="21" x14ac:dyDescent="0.4">
      <c r="A51" s="147"/>
      <c r="B51" s="318" t="s">
        <v>290</v>
      </c>
      <c r="C51" s="175" t="s">
        <v>273</v>
      </c>
      <c r="D51" s="673">
        <f>D44</f>
        <v>35</v>
      </c>
      <c r="E51" s="673">
        <f t="shared" ref="E51:V51" si="21">E44</f>
        <v>34.805555555555557</v>
      </c>
      <c r="F51" s="673">
        <f t="shared" si="21"/>
        <v>34.611111111111114</v>
      </c>
      <c r="G51" s="673">
        <f t="shared" si="21"/>
        <v>34.416666666666671</v>
      </c>
      <c r="H51" s="673">
        <f t="shared" si="21"/>
        <v>34.222222222222229</v>
      </c>
      <c r="I51" s="673">
        <f t="shared" si="21"/>
        <v>34.027777777777786</v>
      </c>
      <c r="J51" s="673">
        <f t="shared" si="21"/>
        <v>33.833333333333343</v>
      </c>
      <c r="K51" s="673">
        <f t="shared" si="21"/>
        <v>33.6388888888889</v>
      </c>
      <c r="L51" s="673">
        <f t="shared" si="21"/>
        <v>33.444444444444457</v>
      </c>
      <c r="M51" s="673">
        <f t="shared" si="21"/>
        <v>33.250000000000014</v>
      </c>
      <c r="N51" s="673">
        <f t="shared" si="21"/>
        <v>33.055555555555571</v>
      </c>
      <c r="O51" s="673">
        <f t="shared" si="21"/>
        <v>32.861111111111128</v>
      </c>
      <c r="P51" s="673">
        <f t="shared" si="21"/>
        <v>32.666666666666686</v>
      </c>
      <c r="Q51" s="673">
        <f t="shared" si="21"/>
        <v>32.472222222222243</v>
      </c>
      <c r="R51" s="673">
        <f t="shared" si="21"/>
        <v>32.2777777777778</v>
      </c>
      <c r="S51" s="673">
        <f t="shared" si="21"/>
        <v>32.083333333333357</v>
      </c>
      <c r="T51" s="673">
        <f t="shared" si="21"/>
        <v>31.888888888888914</v>
      </c>
      <c r="U51" s="673">
        <f t="shared" si="21"/>
        <v>31.694444444444471</v>
      </c>
      <c r="V51" s="673">
        <f t="shared" si="21"/>
        <v>31.5</v>
      </c>
      <c r="W51" s="147"/>
      <c r="X51" s="664"/>
      <c r="Y51" s="664"/>
      <c r="Z51" s="664"/>
      <c r="AA51" s="664"/>
      <c r="AB51" s="664"/>
      <c r="AC51" s="664"/>
      <c r="AD51" s="664"/>
      <c r="AE51" s="664"/>
      <c r="AF51" s="664"/>
      <c r="AG51" s="664"/>
      <c r="AH51" s="664"/>
      <c r="AI51" s="664"/>
      <c r="AJ51" s="664"/>
      <c r="AK51" s="664"/>
      <c r="AL51" s="664"/>
      <c r="AM51" s="664"/>
      <c r="AN51" s="664"/>
      <c r="AO51" s="664"/>
      <c r="AP51" s="664"/>
      <c r="AQ51" s="664"/>
      <c r="AR51" s="664"/>
      <c r="AS51" s="185"/>
      <c r="AT51" s="330"/>
      <c r="AU51" s="308"/>
      <c r="AV51" s="333"/>
      <c r="AW51" s="308"/>
      <c r="AX51" s="334"/>
      <c r="AY51" s="340" t="s">
        <v>280</v>
      </c>
      <c r="AZ51" s="345">
        <v>2050</v>
      </c>
      <c r="BA51" s="346">
        <v>2040</v>
      </c>
      <c r="BB51" s="347">
        <v>2036</v>
      </c>
      <c r="BC51" s="347">
        <v>2030</v>
      </c>
      <c r="BD51" s="338"/>
      <c r="BE51" s="338"/>
      <c r="BF51" s="338"/>
      <c r="BG51" s="185"/>
      <c r="BH51" s="185"/>
      <c r="BI51" s="185"/>
      <c r="BJ51" s="185"/>
    </row>
    <row r="52" spans="1:62" ht="21" x14ac:dyDescent="0.4">
      <c r="A52" s="147"/>
      <c r="B52" s="322" t="s">
        <v>275</v>
      </c>
      <c r="C52" s="175" t="s">
        <v>276</v>
      </c>
      <c r="D52" s="319">
        <v>0</v>
      </c>
      <c r="E52" s="320">
        <v>0</v>
      </c>
      <c r="F52" s="320">
        <v>0</v>
      </c>
      <c r="G52" s="320">
        <v>0</v>
      </c>
      <c r="H52" s="320">
        <v>0</v>
      </c>
      <c r="I52" s="320">
        <v>0</v>
      </c>
      <c r="J52" s="320">
        <v>0</v>
      </c>
      <c r="K52" s="320">
        <v>0</v>
      </c>
      <c r="L52" s="320">
        <v>0</v>
      </c>
      <c r="M52" s="320">
        <v>0</v>
      </c>
      <c r="N52" s="320">
        <v>0</v>
      </c>
      <c r="O52" s="320">
        <v>0</v>
      </c>
      <c r="P52" s="320">
        <v>0</v>
      </c>
      <c r="Q52" s="320">
        <v>0</v>
      </c>
      <c r="R52" s="320">
        <v>0</v>
      </c>
      <c r="S52" s="320">
        <v>0</v>
      </c>
      <c r="T52" s="320">
        <v>0</v>
      </c>
      <c r="U52" s="320">
        <v>0</v>
      </c>
      <c r="V52" s="321">
        <v>0</v>
      </c>
      <c r="W52" s="147"/>
      <c r="X52" s="664"/>
      <c r="Y52" s="664"/>
      <c r="Z52" s="664"/>
      <c r="AA52" s="664"/>
      <c r="AB52" s="664"/>
      <c r="AC52" s="664"/>
      <c r="AD52" s="664"/>
      <c r="AE52" s="664"/>
      <c r="AF52" s="664"/>
      <c r="AG52" s="664"/>
      <c r="AH52" s="664"/>
      <c r="AI52" s="664"/>
      <c r="AJ52" s="664"/>
      <c r="AK52" s="664"/>
      <c r="AL52" s="664"/>
      <c r="AM52" s="664"/>
      <c r="AN52" s="664"/>
      <c r="AO52" s="664"/>
      <c r="AP52" s="664"/>
      <c r="AQ52" s="664"/>
      <c r="AR52" s="664"/>
      <c r="AS52" s="185"/>
      <c r="AT52" s="330"/>
      <c r="AU52" s="308"/>
      <c r="AV52" s="333"/>
      <c r="AW52" s="308"/>
      <c r="AX52" s="334"/>
      <c r="AY52" s="340" t="s">
        <v>287</v>
      </c>
      <c r="AZ52" s="345">
        <v>2050</v>
      </c>
      <c r="BA52" s="346">
        <v>2040</v>
      </c>
      <c r="BB52" s="347">
        <v>2036</v>
      </c>
      <c r="BC52" s="347">
        <v>2030</v>
      </c>
      <c r="BD52" s="338"/>
      <c r="BE52" s="338"/>
      <c r="BF52" s="338"/>
      <c r="BG52" s="185"/>
      <c r="BH52" s="185"/>
      <c r="BI52" s="185"/>
      <c r="BJ52" s="185"/>
    </row>
    <row r="53" spans="1:62" ht="16.2" x14ac:dyDescent="0.35">
      <c r="A53" s="147"/>
      <c r="B53" s="323"/>
      <c r="C53" s="175" t="s">
        <v>277</v>
      </c>
      <c r="D53" s="324">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664"/>
      <c r="Y53" s="664"/>
      <c r="Z53" s="664"/>
      <c r="AA53" s="664"/>
      <c r="AB53" s="664"/>
      <c r="AC53" s="664"/>
      <c r="AD53" s="664"/>
      <c r="AE53" s="664"/>
      <c r="AF53" s="664"/>
      <c r="AG53" s="664"/>
      <c r="AH53" s="664"/>
      <c r="AI53" s="664"/>
      <c r="AJ53" s="664"/>
      <c r="AK53" s="664"/>
      <c r="AL53" s="664"/>
      <c r="AM53" s="664"/>
      <c r="AN53" s="664"/>
      <c r="AO53" s="664"/>
      <c r="AP53" s="664"/>
      <c r="AQ53" s="664"/>
      <c r="AR53" s="664"/>
      <c r="AS53" s="185"/>
      <c r="AT53" s="330"/>
      <c r="AU53" s="308"/>
      <c r="AV53" s="333"/>
      <c r="AW53" s="308"/>
      <c r="AX53" s="334"/>
      <c r="AY53" s="340" t="s">
        <v>291</v>
      </c>
      <c r="AZ53" s="345">
        <v>2050</v>
      </c>
      <c r="BA53" s="346">
        <v>2040</v>
      </c>
      <c r="BB53" s="347">
        <v>2036</v>
      </c>
      <c r="BC53" s="347">
        <v>2030</v>
      </c>
      <c r="BD53" s="338"/>
      <c r="BE53" s="338"/>
      <c r="BF53" s="338"/>
      <c r="BG53" s="185"/>
      <c r="BH53" s="185"/>
      <c r="BI53" s="185"/>
      <c r="BJ53" s="185"/>
    </row>
    <row r="54" spans="1:62" ht="16.8" thickBot="1" x14ac:dyDescent="0.4">
      <c r="A54" s="147"/>
      <c r="B54" s="325"/>
      <c r="C54" s="326" t="s">
        <v>278</v>
      </c>
      <c r="D54" s="327">
        <v>11.282999999999999</v>
      </c>
      <c r="E54" s="328">
        <v>11.282999999999999</v>
      </c>
      <c r="F54" s="328">
        <v>11.282999999999999</v>
      </c>
      <c r="G54" s="328">
        <v>11.282999999999999</v>
      </c>
      <c r="H54" s="328">
        <v>11.282999999999999</v>
      </c>
      <c r="I54" s="328">
        <v>11.282999999999999</v>
      </c>
      <c r="J54" s="328">
        <v>11.282999999999999</v>
      </c>
      <c r="K54" s="328">
        <v>11.282999999999999</v>
      </c>
      <c r="L54" s="328">
        <v>11.282999999999999</v>
      </c>
      <c r="M54" s="328">
        <v>11.282999999999999</v>
      </c>
      <c r="N54" s="328">
        <v>11.282999999999999</v>
      </c>
      <c r="O54" s="328">
        <v>11.282999999999999</v>
      </c>
      <c r="P54" s="328">
        <v>11.282999999999999</v>
      </c>
      <c r="Q54" s="328">
        <v>11.282999999999999</v>
      </c>
      <c r="R54" s="328">
        <v>11.282999999999999</v>
      </c>
      <c r="S54" s="328">
        <v>11.282999999999999</v>
      </c>
      <c r="T54" s="328">
        <v>11.282999999999999</v>
      </c>
      <c r="U54" s="328">
        <v>11.282999999999999</v>
      </c>
      <c r="V54" s="329">
        <v>11.282999999999999</v>
      </c>
      <c r="W54" s="147"/>
      <c r="X54" s="664"/>
      <c r="Y54" s="664"/>
      <c r="Z54" s="664"/>
      <c r="AA54" s="664"/>
      <c r="AB54" s="664"/>
      <c r="AC54" s="664"/>
      <c r="AD54" s="664"/>
      <c r="AE54" s="664"/>
      <c r="AF54" s="664"/>
      <c r="AG54" s="664"/>
      <c r="AH54" s="664"/>
      <c r="AI54" s="664"/>
      <c r="AJ54" s="664"/>
      <c r="AK54" s="664"/>
      <c r="AL54" s="664"/>
      <c r="AM54" s="664"/>
      <c r="AN54" s="664"/>
      <c r="AO54" s="664"/>
      <c r="AP54" s="664"/>
      <c r="AQ54" s="664"/>
      <c r="AR54" s="664"/>
      <c r="AS54" s="185"/>
      <c r="AT54" s="330"/>
      <c r="AU54" s="308"/>
      <c r="AV54" s="333"/>
      <c r="AW54" s="308"/>
      <c r="AX54" s="334"/>
      <c r="AY54" s="340" t="s">
        <v>292</v>
      </c>
      <c r="AZ54" s="345">
        <v>2050</v>
      </c>
      <c r="BA54" s="346">
        <v>2040</v>
      </c>
      <c r="BB54" s="347">
        <v>2036</v>
      </c>
      <c r="BC54" s="347">
        <v>2030</v>
      </c>
      <c r="BD54" s="338"/>
      <c r="BE54" s="338"/>
      <c r="BF54" s="338"/>
      <c r="BG54" s="185"/>
      <c r="BH54" s="185"/>
      <c r="BI54" s="185"/>
      <c r="BJ54" s="185"/>
    </row>
    <row r="55" spans="1:62" ht="16.2" x14ac:dyDescent="0.35">
      <c r="A55" s="147"/>
      <c r="B55" s="325"/>
      <c r="C55" s="175"/>
      <c r="D55" s="533"/>
      <c r="E55" s="534"/>
      <c r="F55" s="534"/>
      <c r="G55" s="534"/>
      <c r="H55" s="534"/>
      <c r="I55" s="534"/>
      <c r="J55" s="534"/>
      <c r="K55" s="534"/>
      <c r="L55" s="534"/>
      <c r="M55" s="534"/>
      <c r="N55" s="534"/>
      <c r="O55" s="534"/>
      <c r="P55" s="534"/>
      <c r="Q55" s="534"/>
      <c r="R55" s="534"/>
      <c r="S55" s="534"/>
      <c r="T55" s="534"/>
      <c r="U55" s="534"/>
      <c r="V55" s="534"/>
      <c r="W55" s="147"/>
      <c r="X55" s="629"/>
      <c r="Y55" s="629"/>
      <c r="Z55" s="629"/>
      <c r="AA55" s="629"/>
      <c r="AB55" s="629"/>
      <c r="AC55" s="629"/>
      <c r="AD55" s="629"/>
      <c r="AE55" s="629"/>
      <c r="AF55" s="629"/>
      <c r="AG55" s="629"/>
      <c r="AH55" s="629"/>
      <c r="AI55" s="629"/>
      <c r="AJ55" s="629"/>
      <c r="AK55" s="629"/>
      <c r="AL55" s="629"/>
      <c r="AM55" s="629"/>
      <c r="AN55" s="629"/>
      <c r="AO55" s="629"/>
      <c r="AP55" s="629"/>
      <c r="AQ55" s="629"/>
      <c r="AR55" s="629"/>
      <c r="AS55" s="185"/>
      <c r="AT55" s="330"/>
      <c r="AU55" s="308"/>
      <c r="AV55" s="333"/>
      <c r="AW55" s="308"/>
      <c r="AX55" s="334"/>
      <c r="AY55" s="340"/>
      <c r="AZ55" s="345"/>
      <c r="BA55" s="346"/>
      <c r="BB55" s="347"/>
      <c r="BC55" s="347"/>
      <c r="BD55" s="338"/>
      <c r="BE55" s="338"/>
      <c r="BF55" s="338"/>
      <c r="BG55" s="185"/>
      <c r="BH55" s="185"/>
      <c r="BI55" s="185"/>
      <c r="BJ55" s="185"/>
    </row>
    <row r="56" spans="1:62" x14ac:dyDescent="0.35">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0"/>
      <c r="AU56" s="308"/>
      <c r="AV56" s="333"/>
      <c r="AW56" s="308"/>
      <c r="AX56" s="334"/>
      <c r="BD56" s="338"/>
      <c r="BE56" s="338"/>
      <c r="BF56" s="338"/>
      <c r="BG56" s="185"/>
      <c r="BH56" s="185"/>
      <c r="BI56" s="185"/>
      <c r="BJ56" s="185"/>
    </row>
    <row r="57" spans="1:62" ht="21.6" thickBot="1" x14ac:dyDescent="0.45">
      <c r="A57" s="208"/>
      <c r="B57" s="208"/>
      <c r="C57" s="208"/>
      <c r="D57" s="208"/>
      <c r="E57" s="208"/>
      <c r="F57" s="530"/>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0"/>
      <c r="AU57" s="308"/>
      <c r="AV57" s="333"/>
      <c r="AW57" s="308"/>
      <c r="AX57" s="334"/>
      <c r="AY57" s="348"/>
      <c r="AZ57" s="336"/>
      <c r="BA57" s="337"/>
      <c r="BB57" s="338"/>
      <c r="BC57" s="338"/>
      <c r="BD57" s="338"/>
      <c r="BE57" s="338"/>
      <c r="BF57" s="338"/>
      <c r="BG57" s="185"/>
      <c r="BH57" s="185"/>
      <c r="BI57" s="185"/>
      <c r="BJ57" s="185"/>
    </row>
    <row r="58" spans="1:62" ht="23.4" thickBot="1" x14ac:dyDescent="0.4">
      <c r="A58" s="147"/>
      <c r="B58" s="147"/>
      <c r="C58" s="535" t="s">
        <v>345</v>
      </c>
      <c r="D58" s="531"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0"/>
      <c r="AU58" s="308"/>
      <c r="AV58" s="333"/>
      <c r="AW58" s="308"/>
      <c r="AX58" s="334"/>
      <c r="AY58" s="349"/>
      <c r="AZ58" s="336"/>
      <c r="BA58" s="337"/>
      <c r="BB58" s="338"/>
      <c r="BC58" s="338"/>
      <c r="BD58" s="338"/>
      <c r="BE58" s="338"/>
      <c r="BF58" s="338"/>
      <c r="BG58" s="185"/>
      <c r="BH58" s="185"/>
      <c r="BI58" s="185"/>
      <c r="BJ58" s="185"/>
    </row>
    <row r="59" spans="1:62" ht="23.4" thickBot="1" x14ac:dyDescent="0.45">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676"/>
      <c r="Y59" s="676"/>
      <c r="Z59" s="676">
        <v>2014</v>
      </c>
      <c r="AA59" s="676">
        <v>2015</v>
      </c>
      <c r="AB59" s="676">
        <v>2016</v>
      </c>
      <c r="AC59" s="676">
        <v>2017</v>
      </c>
      <c r="AD59" s="676">
        <v>2018</v>
      </c>
      <c r="AE59" s="676">
        <v>2019</v>
      </c>
      <c r="AF59" s="676">
        <v>2020</v>
      </c>
      <c r="AG59" s="676">
        <v>2021</v>
      </c>
      <c r="AH59" s="676">
        <v>2022</v>
      </c>
      <c r="AI59" s="676">
        <v>2023</v>
      </c>
      <c r="AJ59" s="676">
        <v>2024</v>
      </c>
      <c r="AK59" s="676">
        <v>2025</v>
      </c>
      <c r="AL59" s="676">
        <v>2026</v>
      </c>
      <c r="AM59" s="676">
        <v>2027</v>
      </c>
      <c r="AN59" s="676">
        <v>2028</v>
      </c>
      <c r="AO59" s="676">
        <v>2029</v>
      </c>
      <c r="AP59" s="676">
        <v>2030</v>
      </c>
      <c r="AQ59" s="676">
        <v>2031</v>
      </c>
      <c r="AR59" s="676">
        <v>2032</v>
      </c>
      <c r="AS59" s="676">
        <v>2033</v>
      </c>
      <c r="AT59" s="676">
        <v>2034</v>
      </c>
      <c r="AU59" s="676">
        <v>2035</v>
      </c>
      <c r="AV59" s="676">
        <v>2036</v>
      </c>
      <c r="AW59" s="676">
        <v>2037</v>
      </c>
      <c r="AX59" s="676">
        <v>2038</v>
      </c>
      <c r="AY59" s="676">
        <v>2039</v>
      </c>
      <c r="AZ59" s="676">
        <v>2040</v>
      </c>
      <c r="BA59" s="676">
        <v>2041</v>
      </c>
      <c r="BB59" s="676">
        <v>2042</v>
      </c>
      <c r="BC59" s="676">
        <v>2043</v>
      </c>
      <c r="BD59" s="676">
        <v>2044</v>
      </c>
      <c r="BE59" s="676">
        <v>2045</v>
      </c>
      <c r="BF59" s="676">
        <v>2046</v>
      </c>
      <c r="BG59" s="676">
        <v>2047</v>
      </c>
      <c r="BH59" s="676">
        <v>2048</v>
      </c>
      <c r="BI59" s="676">
        <v>2049</v>
      </c>
      <c r="BJ59" s="676">
        <v>2050</v>
      </c>
    </row>
    <row r="60" spans="1:62" ht="15.6" x14ac:dyDescent="0.35">
      <c r="A60" s="147"/>
      <c r="B60" s="522"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676" t="s">
        <v>389</v>
      </c>
      <c r="Y60" s="676"/>
      <c r="Z60" s="677">
        <v>0.99205014749262532</v>
      </c>
      <c r="AA60" s="677">
        <v>0.98319743562969342</v>
      </c>
      <c r="AB60" s="677">
        <v>0.97333932728675299</v>
      </c>
      <c r="AC60" s="677">
        <v>0.96236164026769688</v>
      </c>
      <c r="AD60" s="677">
        <v>0.9501372247818749</v>
      </c>
      <c r="AE60" s="677">
        <v>0.93652449072317934</v>
      </c>
      <c r="AF60" s="677">
        <v>0.9259850819773453</v>
      </c>
      <c r="AG60" s="677">
        <v>0.91813574762963968</v>
      </c>
      <c r="AH60" s="677">
        <v>0.90939496970557221</v>
      </c>
      <c r="AI60" s="677">
        <v>0.89966150756298979</v>
      </c>
      <c r="AJ60" s="677">
        <v>0.88882262272869805</v>
      </c>
      <c r="AK60" s="677">
        <v>0.87675277309759148</v>
      </c>
      <c r="AL60" s="677">
        <v>0.8641616538572815</v>
      </c>
      <c r="AM60" s="677">
        <v>0.85720197295316747</v>
      </c>
      <c r="AN60" s="677">
        <v>0.84945188581068065</v>
      </c>
      <c r="AO60" s="677">
        <v>0.8408216265295928</v>
      </c>
      <c r="AP60" s="677">
        <v>0.83121123455728985</v>
      </c>
      <c r="AQ60" s="677">
        <v>0.82050939688901747</v>
      </c>
      <c r="AR60" s="677">
        <v>0.80859215877759327</v>
      </c>
      <c r="AS60" s="677">
        <v>0.80015548692897276</v>
      </c>
      <c r="AT60" s="677">
        <v>0.79328380442680591</v>
      </c>
      <c r="AU60" s="677">
        <v>0.78563170960507156</v>
      </c>
      <c r="AV60" s="677">
        <v>0.77711057156611951</v>
      </c>
      <c r="AW60" s="677">
        <v>0.76762169366138677</v>
      </c>
      <c r="AX60" s="677">
        <v>0.75705517033089531</v>
      </c>
      <c r="AY60" s="677">
        <v>0.74676703091337615</v>
      </c>
      <c r="AZ60" s="677">
        <v>0.74067419356297781</v>
      </c>
      <c r="BA60" s="677">
        <v>0.73388939680847831</v>
      </c>
      <c r="BB60" s="677">
        <v>0.72633405528982464</v>
      </c>
      <c r="BC60" s="677">
        <v>0.71792065876094047</v>
      </c>
      <c r="BD60" s="677">
        <v>0.708551758496475</v>
      </c>
      <c r="BE60" s="677">
        <v>0.6981188385854552</v>
      </c>
      <c r="BF60" s="677">
        <v>0.69141627002841322</v>
      </c>
      <c r="BG60" s="677">
        <v>0.68540047068558263</v>
      </c>
      <c r="BH60" s="677">
        <v>0.67870146109290241</v>
      </c>
      <c r="BI60" s="677">
        <v>0.67124164952583243</v>
      </c>
      <c r="BJ60" s="677">
        <v>0.66293463222031934</v>
      </c>
    </row>
    <row r="61" spans="1:62" x14ac:dyDescent="0.35">
      <c r="A61" s="147"/>
      <c r="B61" s="521">
        <v>2.5</v>
      </c>
      <c r="C61" s="523">
        <v>0.20000000298023224</v>
      </c>
      <c r="D61" s="524">
        <v>0.20000000298023224</v>
      </c>
      <c r="E61" s="524">
        <v>0.20000000298023224</v>
      </c>
      <c r="F61" s="524">
        <v>0.20000000298023224</v>
      </c>
      <c r="G61" s="524">
        <v>0.15000000596046448</v>
      </c>
      <c r="H61" s="524">
        <v>0.15000000596046448</v>
      </c>
      <c r="I61" s="524">
        <v>0.15000000596046448</v>
      </c>
      <c r="J61" s="524">
        <v>0.15000000596046448</v>
      </c>
      <c r="K61" s="524">
        <v>0.15000000596046448</v>
      </c>
      <c r="L61" s="524">
        <v>0.15000000596046448</v>
      </c>
      <c r="M61" s="524">
        <v>0.15000000596046448</v>
      </c>
      <c r="N61" s="524">
        <v>0.15000000596046448</v>
      </c>
      <c r="O61" s="524">
        <v>0.15000000596046448</v>
      </c>
      <c r="P61" s="524">
        <v>0.10000000149011612</v>
      </c>
      <c r="Q61" s="524">
        <v>0.10000000149011612</v>
      </c>
      <c r="R61" s="524">
        <v>0.10000000149011612</v>
      </c>
      <c r="S61" s="524">
        <v>0.10000000149011612</v>
      </c>
      <c r="T61" s="524">
        <v>0.10000000149011612</v>
      </c>
      <c r="U61" s="525">
        <v>0.10000000149011612</v>
      </c>
      <c r="V61" s="147"/>
      <c r="W61" s="147"/>
      <c r="X61" s="676" t="s">
        <v>390</v>
      </c>
      <c r="Y61" s="676"/>
      <c r="Z61" s="677">
        <v>0.99205014749262532</v>
      </c>
      <c r="AA61" s="677">
        <v>0.98319743562969342</v>
      </c>
      <c r="AB61" s="677">
        <v>0.97333932728675299</v>
      </c>
      <c r="AC61" s="677">
        <v>0.96236164026769688</v>
      </c>
      <c r="AD61" s="677">
        <v>0.9501372247818749</v>
      </c>
      <c r="AE61" s="677">
        <v>0.93652449072317934</v>
      </c>
      <c r="AF61" s="677">
        <v>0.9259850819773453</v>
      </c>
      <c r="AG61" s="677">
        <v>0.91813574762963968</v>
      </c>
      <c r="AH61" s="677">
        <v>0.90939496970557221</v>
      </c>
      <c r="AI61" s="677">
        <v>0.89966150756298979</v>
      </c>
      <c r="AJ61" s="677">
        <v>0.88882262272869805</v>
      </c>
      <c r="AK61" s="677">
        <v>0.87675277309759148</v>
      </c>
      <c r="AL61" s="677">
        <v>0.8641616538572815</v>
      </c>
      <c r="AM61" s="677">
        <v>0.85720197295316747</v>
      </c>
      <c r="AN61" s="677">
        <v>0.84945188581068065</v>
      </c>
      <c r="AO61" s="677">
        <v>0.8408216265295928</v>
      </c>
      <c r="AP61" s="677">
        <v>0.83121123455728985</v>
      </c>
      <c r="AQ61" s="677">
        <v>0.82050939688901747</v>
      </c>
      <c r="AR61" s="677">
        <v>0.80859215877759327</v>
      </c>
      <c r="AS61" s="677">
        <v>0.80015548692897276</v>
      </c>
      <c r="AT61" s="677">
        <v>0.79328380442680591</v>
      </c>
      <c r="AU61" s="677">
        <v>0.78563170960507156</v>
      </c>
      <c r="AV61" s="677">
        <v>0.77711057156611951</v>
      </c>
      <c r="AW61" s="677">
        <v>0.76762169366138677</v>
      </c>
      <c r="AX61" s="677">
        <v>0.75705517033089531</v>
      </c>
      <c r="AY61" s="677">
        <v>0.74676703091337615</v>
      </c>
      <c r="AZ61" s="677">
        <v>0.74067419356297781</v>
      </c>
      <c r="BA61" s="677">
        <v>0.73388939680847831</v>
      </c>
      <c r="BB61" s="677">
        <v>0.72633405528982464</v>
      </c>
      <c r="BC61" s="677">
        <v>0.71792065876094047</v>
      </c>
      <c r="BD61" s="677">
        <v>0.708551758496475</v>
      </c>
      <c r="BE61" s="677">
        <v>0.6981188385854552</v>
      </c>
      <c r="BF61" s="677">
        <v>0.69141627002841322</v>
      </c>
      <c r="BG61" s="677">
        <v>0.68540047068558263</v>
      </c>
      <c r="BH61" s="677">
        <v>0.67870146109290241</v>
      </c>
      <c r="BI61" s="677">
        <v>0.67124164952583243</v>
      </c>
      <c r="BJ61" s="677">
        <v>0.66293463222031934</v>
      </c>
    </row>
    <row r="62" spans="1:62" x14ac:dyDescent="0.35">
      <c r="A62" s="147"/>
      <c r="B62" s="521">
        <v>5</v>
      </c>
      <c r="C62" s="523">
        <v>0.20000000298023224</v>
      </c>
      <c r="D62" s="524">
        <v>0.20000000298023224</v>
      </c>
      <c r="E62" s="524">
        <v>0.20000000298023224</v>
      </c>
      <c r="F62" s="524">
        <v>0.20000000298023224</v>
      </c>
      <c r="G62" s="524">
        <v>0.15000000596046448</v>
      </c>
      <c r="H62" s="524">
        <v>0.15000000596046448</v>
      </c>
      <c r="I62" s="524">
        <v>0.15000000596046448</v>
      </c>
      <c r="J62" s="524">
        <v>0.15000000596046448</v>
      </c>
      <c r="K62" s="524">
        <v>0.15000000596046448</v>
      </c>
      <c r="L62" s="524">
        <v>0.15000000596046448</v>
      </c>
      <c r="M62" s="524">
        <v>0.15000000596046448</v>
      </c>
      <c r="N62" s="524">
        <v>0.15000000596046448</v>
      </c>
      <c r="O62" s="524">
        <v>0.15000000596046448</v>
      </c>
      <c r="P62" s="524">
        <v>0.10000000149011612</v>
      </c>
      <c r="Q62" s="524">
        <v>0.10000000149011612</v>
      </c>
      <c r="R62" s="524">
        <v>0.10000000149011612</v>
      </c>
      <c r="S62" s="524">
        <v>0.10000000149011612</v>
      </c>
      <c r="T62" s="524">
        <v>0.10000000149011612</v>
      </c>
      <c r="U62" s="525">
        <v>0.10000000149011612</v>
      </c>
      <c r="V62" s="147"/>
      <c r="W62" s="147"/>
      <c r="X62" s="676" t="s">
        <v>391</v>
      </c>
      <c r="Y62" s="676"/>
      <c r="Z62" s="677">
        <v>0.99205014749262532</v>
      </c>
      <c r="AA62" s="677">
        <v>0.98319743562969342</v>
      </c>
      <c r="AB62" s="677">
        <v>0.97333932728675299</v>
      </c>
      <c r="AC62" s="677">
        <v>0.96236164026769688</v>
      </c>
      <c r="AD62" s="677">
        <v>0.9501372247818749</v>
      </c>
      <c r="AE62" s="677">
        <v>0.93652449072317934</v>
      </c>
      <c r="AF62" s="677">
        <v>0.9259850819773453</v>
      </c>
      <c r="AG62" s="677">
        <v>0.91813574762963968</v>
      </c>
      <c r="AH62" s="677">
        <v>0.90939496970557221</v>
      </c>
      <c r="AI62" s="677">
        <v>0.89966150756298979</v>
      </c>
      <c r="AJ62" s="677">
        <v>0.88882262272869805</v>
      </c>
      <c r="AK62" s="677">
        <v>0.87675277309759148</v>
      </c>
      <c r="AL62" s="677">
        <v>0.8641616538572815</v>
      </c>
      <c r="AM62" s="677">
        <v>0.85720197295316747</v>
      </c>
      <c r="AN62" s="677">
        <v>0.84945188581068065</v>
      </c>
      <c r="AO62" s="677">
        <v>0.8408216265295928</v>
      </c>
      <c r="AP62" s="677">
        <v>0.83121123455728985</v>
      </c>
      <c r="AQ62" s="677">
        <v>0.82050939688901747</v>
      </c>
      <c r="AR62" s="677">
        <v>0.80859215877759327</v>
      </c>
      <c r="AS62" s="677">
        <v>0.80015548692897276</v>
      </c>
      <c r="AT62" s="677">
        <v>0.79328380442680591</v>
      </c>
      <c r="AU62" s="677">
        <v>0.78563170960507156</v>
      </c>
      <c r="AV62" s="677">
        <v>0.77711057156611951</v>
      </c>
      <c r="AW62" s="677">
        <v>0.76762169366138677</v>
      </c>
      <c r="AX62" s="677">
        <v>0.75705517033089531</v>
      </c>
      <c r="AY62" s="677">
        <v>0.74676703091337615</v>
      </c>
      <c r="AZ62" s="677">
        <v>0.74067419356297781</v>
      </c>
      <c r="BA62" s="677">
        <v>0.73388939680847831</v>
      </c>
      <c r="BB62" s="677">
        <v>0.72633405528982464</v>
      </c>
      <c r="BC62" s="677">
        <v>0.71792065876094047</v>
      </c>
      <c r="BD62" s="677">
        <v>0.708551758496475</v>
      </c>
      <c r="BE62" s="677">
        <v>0.6981188385854552</v>
      </c>
      <c r="BF62" s="677">
        <v>0.69141627002841322</v>
      </c>
      <c r="BG62" s="677">
        <v>0.68540047068558263</v>
      </c>
      <c r="BH62" s="677">
        <v>0.67870146109290241</v>
      </c>
      <c r="BI62" s="677">
        <v>0.67124164952583243</v>
      </c>
      <c r="BJ62" s="677">
        <v>0.66293463222031934</v>
      </c>
    </row>
    <row r="63" spans="1:62" x14ac:dyDescent="0.35">
      <c r="A63" s="147"/>
      <c r="B63" s="521">
        <v>10</v>
      </c>
      <c r="C63" s="523">
        <v>0.20000000298023224</v>
      </c>
      <c r="D63" s="524">
        <v>0.20000000298023224</v>
      </c>
      <c r="E63" s="524">
        <v>0.20000000298023224</v>
      </c>
      <c r="F63" s="524">
        <v>0.20000000298023224</v>
      </c>
      <c r="G63" s="524">
        <v>0.15000000596046448</v>
      </c>
      <c r="H63" s="524">
        <v>0.15000000596046448</v>
      </c>
      <c r="I63" s="524">
        <v>0.15000000596046448</v>
      </c>
      <c r="J63" s="524">
        <v>0.15000000596046448</v>
      </c>
      <c r="K63" s="524">
        <v>0.15000000596046448</v>
      </c>
      <c r="L63" s="524">
        <v>0.15000000596046448</v>
      </c>
      <c r="M63" s="524">
        <v>0.15000000596046448</v>
      </c>
      <c r="N63" s="524">
        <v>0.15000000596046448</v>
      </c>
      <c r="O63" s="524">
        <v>0.15000000596046448</v>
      </c>
      <c r="P63" s="524">
        <v>0.10000000149011612</v>
      </c>
      <c r="Q63" s="524">
        <v>0.10000000149011612</v>
      </c>
      <c r="R63" s="524">
        <v>0.10000000149011612</v>
      </c>
      <c r="S63" s="524">
        <v>0.10000000149011612</v>
      </c>
      <c r="T63" s="524">
        <v>0.10000000149011612</v>
      </c>
      <c r="U63" s="525">
        <v>0.10000000149011612</v>
      </c>
      <c r="V63" s="147"/>
      <c r="W63" s="147"/>
      <c r="X63" s="676" t="s">
        <v>392</v>
      </c>
      <c r="Y63" s="676"/>
      <c r="Z63" s="677">
        <v>1</v>
      </c>
      <c r="AA63" s="677">
        <v>0.98241498073276468</v>
      </c>
      <c r="AB63" s="677">
        <v>0.96616794949023299</v>
      </c>
      <c r="AC63" s="677">
        <v>0.95118057121007893</v>
      </c>
      <c r="AD63" s="677">
        <v>0.93737667483511045</v>
      </c>
      <c r="AE63" s="677">
        <v>0.92468226004573151</v>
      </c>
      <c r="AF63" s="677">
        <v>0.91302548764214075</v>
      </c>
      <c r="AG63" s="677">
        <v>0.90233669012391249</v>
      </c>
      <c r="AH63" s="677">
        <v>0.8925483543779551</v>
      </c>
      <c r="AI63" s="677">
        <v>0.88359514957013319</v>
      </c>
      <c r="AJ63" s="677">
        <v>0.8754138954065257</v>
      </c>
      <c r="AK63" s="677">
        <v>0.867943586177927</v>
      </c>
      <c r="AL63" s="677">
        <v>0.86112537825670654</v>
      </c>
      <c r="AM63" s="677">
        <v>0.85490259779104882</v>
      </c>
      <c r="AN63" s="677">
        <v>0.84922073204893345</v>
      </c>
      <c r="AO63" s="677">
        <v>0.84402743711237516</v>
      </c>
      <c r="AP63" s="677">
        <v>0.83927253306852379</v>
      </c>
      <c r="AQ63" s="677">
        <v>0.8349080097803443</v>
      </c>
      <c r="AR63" s="677">
        <v>0.83088801630703668</v>
      </c>
      <c r="AS63" s="677">
        <v>0.82716887436895625</v>
      </c>
      <c r="AT63" s="677">
        <v>0.82370906488269291</v>
      </c>
      <c r="AU63" s="677">
        <v>0.82046924238777252</v>
      </c>
      <c r="AV63" s="677">
        <v>0.81741222061995511</v>
      </c>
      <c r="AW63" s="677">
        <v>0.81450298309081659</v>
      </c>
      <c r="AX63" s="677">
        <v>0.81170867346994724</v>
      </c>
      <c r="AY63" s="677">
        <v>0.80899861001165319</v>
      </c>
      <c r="AZ63" s="677">
        <v>0.80634427016647525</v>
      </c>
      <c r="BA63" s="677">
        <v>0.80371930019898929</v>
      </c>
      <c r="BB63" s="677">
        <v>0.80109951037890659</v>
      </c>
      <c r="BC63" s="677">
        <v>0.79846287786641312</v>
      </c>
      <c r="BD63" s="677">
        <v>0.79578954478861041</v>
      </c>
      <c r="BE63" s="677">
        <v>0.79306182112485468</v>
      </c>
      <c r="BF63" s="677">
        <v>0.79026418182141767</v>
      </c>
      <c r="BG63" s="677">
        <v>0.78738326486792576</v>
      </c>
      <c r="BH63" s="677">
        <v>0.78440787802982082</v>
      </c>
      <c r="BI63" s="677">
        <v>0.78132899211589957</v>
      </c>
      <c r="BJ63" s="677">
        <v>0.7781397486725542</v>
      </c>
    </row>
    <row r="64" spans="1:62" x14ac:dyDescent="0.35">
      <c r="A64" s="147"/>
      <c r="B64" s="521">
        <v>20</v>
      </c>
      <c r="C64" s="523">
        <v>0.20000000298023224</v>
      </c>
      <c r="D64" s="524">
        <v>0.20000000298023224</v>
      </c>
      <c r="E64" s="524">
        <v>0.20000000298023224</v>
      </c>
      <c r="F64" s="524">
        <v>0.20000000298023224</v>
      </c>
      <c r="G64" s="524">
        <v>0.15000000596046448</v>
      </c>
      <c r="H64" s="524">
        <v>0.15000000596046448</v>
      </c>
      <c r="I64" s="524">
        <v>0.15000000596046448</v>
      </c>
      <c r="J64" s="524">
        <v>0.15000000596046448</v>
      </c>
      <c r="K64" s="524">
        <v>0.15000000596046448</v>
      </c>
      <c r="L64" s="524">
        <v>0.15000000596046448</v>
      </c>
      <c r="M64" s="524">
        <v>0.15000000596046448</v>
      </c>
      <c r="N64" s="524">
        <v>0.15000000596046448</v>
      </c>
      <c r="O64" s="524">
        <v>0.15000000596046448</v>
      </c>
      <c r="P64" s="524">
        <v>0.10000000149011612</v>
      </c>
      <c r="Q64" s="524">
        <v>0.10000000149011612</v>
      </c>
      <c r="R64" s="524">
        <v>0.10000000149011612</v>
      </c>
      <c r="S64" s="524">
        <v>0.10000000149011612</v>
      </c>
      <c r="T64" s="524">
        <v>0.10000000149011612</v>
      </c>
      <c r="U64" s="525">
        <v>0.10000000149011612</v>
      </c>
      <c r="V64" s="147"/>
      <c r="W64" s="147"/>
      <c r="X64" s="676" t="s">
        <v>147</v>
      </c>
      <c r="Y64" s="676"/>
      <c r="Z64" s="676">
        <v>0.187</v>
      </c>
      <c r="AA64" s="676">
        <v>0.18875</v>
      </c>
      <c r="AB64" s="676">
        <v>0.1905</v>
      </c>
      <c r="AC64" s="676">
        <v>0.19224999999999998</v>
      </c>
      <c r="AD64" s="676">
        <v>0.19399999999999998</v>
      </c>
      <c r="AE64" s="676">
        <v>0.19574999999999998</v>
      </c>
      <c r="AF64" s="676">
        <v>0.19749999999999998</v>
      </c>
      <c r="AG64" s="676">
        <v>0.19924999999999998</v>
      </c>
      <c r="AH64" s="676">
        <v>0.20099999999999996</v>
      </c>
      <c r="AI64" s="676">
        <v>0.20274999999999996</v>
      </c>
      <c r="AJ64" s="676">
        <v>0.20449999999999996</v>
      </c>
      <c r="AK64" s="676">
        <v>0.20624999999999996</v>
      </c>
      <c r="AL64" s="676">
        <v>0.20799999999999996</v>
      </c>
      <c r="AM64" s="676">
        <v>0.20974999999999996</v>
      </c>
      <c r="AN64" s="676">
        <v>0.21149999999999997</v>
      </c>
      <c r="AO64" s="676">
        <v>0.21324999999999997</v>
      </c>
      <c r="AP64" s="676">
        <v>0.21499999999999997</v>
      </c>
      <c r="AQ64" s="676">
        <v>0.21674999999999994</v>
      </c>
      <c r="AR64" s="676">
        <v>0.21849999999999997</v>
      </c>
      <c r="AS64" s="676">
        <v>0.22024999999999995</v>
      </c>
      <c r="AT64" s="676">
        <v>0.22199999999999998</v>
      </c>
      <c r="AU64" s="676">
        <v>0.22374999999999995</v>
      </c>
      <c r="AV64" s="676">
        <v>0.22549999999999998</v>
      </c>
      <c r="AW64" s="676">
        <v>0.22724999999999995</v>
      </c>
      <c r="AX64" s="676">
        <v>0.22899999999999995</v>
      </c>
      <c r="AY64" s="676">
        <v>0.23074999999999996</v>
      </c>
      <c r="AZ64" s="676">
        <v>0.23249999999999996</v>
      </c>
      <c r="BA64" s="676">
        <v>0.23424999999999996</v>
      </c>
      <c r="BB64" s="676">
        <v>0.23599999999999996</v>
      </c>
      <c r="BC64" s="676">
        <v>0.23774999999999996</v>
      </c>
      <c r="BD64" s="676">
        <v>0.23949999999999996</v>
      </c>
      <c r="BE64" s="676">
        <v>0.24124999999999996</v>
      </c>
      <c r="BF64" s="676">
        <v>0.24299999999999997</v>
      </c>
      <c r="BG64" s="676">
        <v>0.24474999999999997</v>
      </c>
      <c r="BH64" s="676">
        <v>0.24649999999999997</v>
      </c>
      <c r="BI64" s="676">
        <v>0.24824999999999997</v>
      </c>
      <c r="BJ64" s="676">
        <v>0.25</v>
      </c>
    </row>
    <row r="65" spans="1:62" x14ac:dyDescent="0.35">
      <c r="A65" s="147"/>
      <c r="B65" s="521">
        <v>50</v>
      </c>
      <c r="C65" s="523">
        <v>0.20000000298023224</v>
      </c>
      <c r="D65" s="524">
        <v>0.20000000298023224</v>
      </c>
      <c r="E65" s="524">
        <v>0.20000000298023224</v>
      </c>
      <c r="F65" s="524">
        <v>0.20000000298023224</v>
      </c>
      <c r="G65" s="524">
        <v>0.15000000596046448</v>
      </c>
      <c r="H65" s="524">
        <v>0.15000000596046448</v>
      </c>
      <c r="I65" s="524">
        <v>0.15000000596046448</v>
      </c>
      <c r="J65" s="524">
        <v>0.15000000596046448</v>
      </c>
      <c r="K65" s="524">
        <v>0.15000000596046448</v>
      </c>
      <c r="L65" s="524">
        <v>0.15000000596046448</v>
      </c>
      <c r="M65" s="524">
        <v>0.15000000596046448</v>
      </c>
      <c r="N65" s="524">
        <v>0.15000000596046448</v>
      </c>
      <c r="O65" s="524">
        <v>0.15000000596046448</v>
      </c>
      <c r="P65" s="524">
        <v>0.10000000149011612</v>
      </c>
      <c r="Q65" s="524">
        <v>0.10000000149011612</v>
      </c>
      <c r="R65" s="524">
        <v>0.10000000149011612</v>
      </c>
      <c r="S65" s="524">
        <v>0.10000000149011612</v>
      </c>
      <c r="T65" s="524">
        <v>0.10000000149011612</v>
      </c>
      <c r="U65" s="525">
        <v>0.10000000149011612</v>
      </c>
      <c r="V65" s="147"/>
      <c r="W65" s="147"/>
      <c r="X65" s="676" t="s">
        <v>212</v>
      </c>
      <c r="Y65" s="676"/>
      <c r="Z65" s="676">
        <v>0.24399999999999999</v>
      </c>
      <c r="AA65" s="676">
        <v>0.24488888888888888</v>
      </c>
      <c r="AB65" s="676">
        <v>0.24577777777777776</v>
      </c>
      <c r="AC65" s="676">
        <v>0.24666666666666665</v>
      </c>
      <c r="AD65" s="676">
        <v>0.24755555555555556</v>
      </c>
      <c r="AE65" s="676">
        <v>0.24844444444444444</v>
      </c>
      <c r="AF65" s="676">
        <v>0.24933333333333332</v>
      </c>
      <c r="AG65" s="676">
        <v>0.25022222222222223</v>
      </c>
      <c r="AH65" s="676">
        <v>0.25111111111111112</v>
      </c>
      <c r="AI65" s="676">
        <v>0.252</v>
      </c>
      <c r="AJ65" s="676">
        <v>0.25288888888888889</v>
      </c>
      <c r="AK65" s="676">
        <v>0.25377777777777777</v>
      </c>
      <c r="AL65" s="676">
        <v>0.25466666666666665</v>
      </c>
      <c r="AM65" s="676">
        <v>0.25555555555555554</v>
      </c>
      <c r="AN65" s="676">
        <v>0.25644444444444442</v>
      </c>
      <c r="AO65" s="676">
        <v>0.2573333333333333</v>
      </c>
      <c r="AP65" s="676">
        <v>0.25822222222222219</v>
      </c>
      <c r="AQ65" s="676">
        <v>0.25911111111111107</v>
      </c>
      <c r="AR65" s="676">
        <v>0.26</v>
      </c>
      <c r="AS65" s="676">
        <v>0.26088888888888889</v>
      </c>
      <c r="AT65" s="676">
        <v>0.26177777777777778</v>
      </c>
      <c r="AU65" s="676">
        <v>0.26266666666666666</v>
      </c>
      <c r="AV65" s="676">
        <v>0.26355555555555554</v>
      </c>
      <c r="AW65" s="676">
        <v>0.26444444444444443</v>
      </c>
      <c r="AX65" s="676">
        <v>0.26533333333333331</v>
      </c>
      <c r="AY65" s="676">
        <v>0.26622222222222219</v>
      </c>
      <c r="AZ65" s="676">
        <v>0.26711111111111113</v>
      </c>
      <c r="BA65" s="676">
        <v>0.26800000000000002</v>
      </c>
      <c r="BB65" s="676">
        <v>0.2688888888888889</v>
      </c>
      <c r="BC65" s="676">
        <v>0.26977777777777778</v>
      </c>
      <c r="BD65" s="676">
        <v>0.27066666666666667</v>
      </c>
      <c r="BE65" s="676">
        <v>0.27155555555555555</v>
      </c>
      <c r="BF65" s="676">
        <v>0.27244444444444443</v>
      </c>
      <c r="BG65" s="676">
        <v>0.27333333333333332</v>
      </c>
      <c r="BH65" s="676">
        <v>0.2742222222222222</v>
      </c>
      <c r="BI65" s="676">
        <v>0.27511111111111114</v>
      </c>
      <c r="BJ65" s="676">
        <v>0.27600000000000002</v>
      </c>
    </row>
    <row r="66" spans="1:62" x14ac:dyDescent="0.35">
      <c r="A66" s="147"/>
      <c r="B66" s="521">
        <v>100</v>
      </c>
      <c r="C66" s="523">
        <v>0.20000000298023224</v>
      </c>
      <c r="D66" s="524">
        <v>0.20000000298023224</v>
      </c>
      <c r="E66" s="524">
        <v>0.20000000298023224</v>
      </c>
      <c r="F66" s="524">
        <v>0.20000000298023224</v>
      </c>
      <c r="G66" s="524">
        <v>0.15000000596046448</v>
      </c>
      <c r="H66" s="524">
        <v>0.15000000596046448</v>
      </c>
      <c r="I66" s="524">
        <v>0.15000000596046448</v>
      </c>
      <c r="J66" s="524">
        <v>0.15000000596046448</v>
      </c>
      <c r="K66" s="524">
        <v>0.15000000596046448</v>
      </c>
      <c r="L66" s="524">
        <v>0.15000000596046448</v>
      </c>
      <c r="M66" s="524">
        <v>0.15000000596046448</v>
      </c>
      <c r="N66" s="524">
        <v>0.15000000596046448</v>
      </c>
      <c r="O66" s="524">
        <v>0.15000000596046448</v>
      </c>
      <c r="P66" s="524">
        <v>0.10000000149011612</v>
      </c>
      <c r="Q66" s="524">
        <v>0.10000000149011612</v>
      </c>
      <c r="R66" s="524">
        <v>0.10000000149011612</v>
      </c>
      <c r="S66" s="524">
        <v>0.10000000149011612</v>
      </c>
      <c r="T66" s="524">
        <v>0.10000000149011612</v>
      </c>
      <c r="U66" s="525">
        <v>0.10000000149011612</v>
      </c>
      <c r="V66" s="147"/>
      <c r="W66" s="147"/>
      <c r="X66" s="676" t="s">
        <v>393</v>
      </c>
      <c r="Y66" s="676"/>
      <c r="Z66" s="676">
        <v>0.23899999999999999</v>
      </c>
      <c r="AA66" s="676">
        <v>0.24002777777777776</v>
      </c>
      <c r="AB66" s="676">
        <v>0.24105555555555555</v>
      </c>
      <c r="AC66" s="676">
        <v>0.24208333333333332</v>
      </c>
      <c r="AD66" s="676">
        <v>0.24311111111111108</v>
      </c>
      <c r="AE66" s="676">
        <v>0.24413888888888888</v>
      </c>
      <c r="AF66" s="676">
        <v>0.24516666666666664</v>
      </c>
      <c r="AG66" s="676">
        <v>0.24619444444444444</v>
      </c>
      <c r="AH66" s="676">
        <v>0.2472222222222222</v>
      </c>
      <c r="AI66" s="676">
        <v>0.24824999999999997</v>
      </c>
      <c r="AJ66" s="676">
        <v>0.24927777777777776</v>
      </c>
      <c r="AK66" s="676">
        <v>0.25030555555555556</v>
      </c>
      <c r="AL66" s="676">
        <v>0.2513333333333333</v>
      </c>
      <c r="AM66" s="676">
        <v>0.25236111111111109</v>
      </c>
      <c r="AN66" s="676">
        <v>0.25338888888888889</v>
      </c>
      <c r="AO66" s="676">
        <v>0.25441666666666662</v>
      </c>
      <c r="AP66" s="676">
        <v>0.25544444444444442</v>
      </c>
      <c r="AQ66" s="676">
        <v>0.25647222222222221</v>
      </c>
      <c r="AR66" s="676">
        <v>0.25750000000000001</v>
      </c>
      <c r="AS66" s="676">
        <v>0.25852777777777775</v>
      </c>
      <c r="AT66" s="676">
        <v>0.25955555555555554</v>
      </c>
      <c r="AU66" s="676">
        <v>0.26058333333333333</v>
      </c>
      <c r="AV66" s="676">
        <v>0.26161111111111113</v>
      </c>
      <c r="AW66" s="676">
        <v>0.26263888888888887</v>
      </c>
      <c r="AX66" s="676">
        <v>0.26366666666666666</v>
      </c>
      <c r="AY66" s="676">
        <v>0.26469444444444445</v>
      </c>
      <c r="AZ66" s="676">
        <v>0.26572222222222219</v>
      </c>
      <c r="BA66" s="676">
        <v>0.26674999999999999</v>
      </c>
      <c r="BB66" s="676">
        <v>0.26777777777777778</v>
      </c>
      <c r="BC66" s="676">
        <v>0.26880555555555552</v>
      </c>
      <c r="BD66" s="676">
        <v>0.26983333333333331</v>
      </c>
      <c r="BE66" s="676">
        <v>0.27086111111111111</v>
      </c>
      <c r="BF66" s="676">
        <v>0.2718888888888889</v>
      </c>
      <c r="BG66" s="676">
        <v>0.2729166666666667</v>
      </c>
      <c r="BH66" s="676">
        <v>0.27394444444444443</v>
      </c>
      <c r="BI66" s="676">
        <v>0.27497222222222223</v>
      </c>
      <c r="BJ66" s="676">
        <v>0.27600000000000002</v>
      </c>
    </row>
    <row r="67" spans="1:62" x14ac:dyDescent="0.35">
      <c r="A67" s="147"/>
      <c r="B67" s="521">
        <v>250</v>
      </c>
      <c r="C67" s="523">
        <v>0.20000000298023224</v>
      </c>
      <c r="D67" s="524">
        <v>0.20000000298023224</v>
      </c>
      <c r="E67" s="524">
        <v>0.20000000298023224</v>
      </c>
      <c r="F67" s="524">
        <v>0.20000000298023224</v>
      </c>
      <c r="G67" s="524">
        <v>0.15000000596046448</v>
      </c>
      <c r="H67" s="524">
        <v>0.15000000596046448</v>
      </c>
      <c r="I67" s="524">
        <v>0.15000000596046448</v>
      </c>
      <c r="J67" s="524">
        <v>0.15000000596046448</v>
      </c>
      <c r="K67" s="524">
        <v>0.15000000596046448</v>
      </c>
      <c r="L67" s="524">
        <v>0.15000000596046448</v>
      </c>
      <c r="M67" s="524">
        <v>0.15000000596046448</v>
      </c>
      <c r="N67" s="524">
        <v>0.15000000596046448</v>
      </c>
      <c r="O67" s="524">
        <v>0.15000000596046448</v>
      </c>
      <c r="P67" s="524">
        <v>0.10000000149011612</v>
      </c>
      <c r="Q67" s="524">
        <v>0.10000000149011612</v>
      </c>
      <c r="R67" s="524">
        <v>0.10000000149011612</v>
      </c>
      <c r="S67" s="524">
        <v>0.10000000149011612</v>
      </c>
      <c r="T67" s="524">
        <v>0.10000000149011612</v>
      </c>
      <c r="U67" s="525">
        <v>0.10000000149011612</v>
      </c>
      <c r="V67" s="147"/>
      <c r="W67" s="147"/>
      <c r="X67" s="676" t="s">
        <v>354</v>
      </c>
      <c r="Y67" s="676"/>
      <c r="Z67" s="676">
        <v>0.23899999999999999</v>
      </c>
      <c r="AA67" s="676">
        <v>0.24002777777777776</v>
      </c>
      <c r="AB67" s="676">
        <v>0.24105555555555555</v>
      </c>
      <c r="AC67" s="676">
        <v>0.24208333333333332</v>
      </c>
      <c r="AD67" s="676">
        <v>0.24311111111111108</v>
      </c>
      <c r="AE67" s="676">
        <v>0.24413888888888888</v>
      </c>
      <c r="AF67" s="676">
        <v>0.24516666666666664</v>
      </c>
      <c r="AG67" s="676">
        <v>0.24619444444444444</v>
      </c>
      <c r="AH67" s="676">
        <v>0.2472222222222222</v>
      </c>
      <c r="AI67" s="676">
        <v>0.24824999999999997</v>
      </c>
      <c r="AJ67" s="676">
        <v>0.24927777777777776</v>
      </c>
      <c r="AK67" s="676">
        <v>0.25030555555555556</v>
      </c>
      <c r="AL67" s="676">
        <v>0.2513333333333333</v>
      </c>
      <c r="AM67" s="676">
        <v>0.25236111111111109</v>
      </c>
      <c r="AN67" s="676">
        <v>0.25338888888888889</v>
      </c>
      <c r="AO67" s="676">
        <v>0.25441666666666662</v>
      </c>
      <c r="AP67" s="676">
        <v>0.25544444444444442</v>
      </c>
      <c r="AQ67" s="676">
        <v>0.25647222222222221</v>
      </c>
      <c r="AR67" s="676">
        <v>0.25750000000000001</v>
      </c>
      <c r="AS67" s="676">
        <v>0.25852777777777775</v>
      </c>
      <c r="AT67" s="676">
        <v>0.25955555555555554</v>
      </c>
      <c r="AU67" s="676">
        <v>0.26058333333333333</v>
      </c>
      <c r="AV67" s="676">
        <v>0.26161111111111113</v>
      </c>
      <c r="AW67" s="676">
        <v>0.26263888888888887</v>
      </c>
      <c r="AX67" s="676">
        <v>0.26366666666666666</v>
      </c>
      <c r="AY67" s="676">
        <v>0.26469444444444445</v>
      </c>
      <c r="AZ67" s="676">
        <v>0.26572222222222219</v>
      </c>
      <c r="BA67" s="676">
        <v>0.26674999999999999</v>
      </c>
      <c r="BB67" s="676">
        <v>0.26777777777777778</v>
      </c>
      <c r="BC67" s="676">
        <v>0.26880555555555552</v>
      </c>
      <c r="BD67" s="676">
        <v>0.26983333333333331</v>
      </c>
      <c r="BE67" s="676">
        <v>0.27086111111111111</v>
      </c>
      <c r="BF67" s="676">
        <v>0.2718888888888889</v>
      </c>
      <c r="BG67" s="676">
        <v>0.2729166666666667</v>
      </c>
      <c r="BH67" s="676">
        <v>0.27394444444444443</v>
      </c>
      <c r="BI67" s="676">
        <v>0.27497222222222223</v>
      </c>
      <c r="BJ67" s="676">
        <v>0.27600000000000002</v>
      </c>
    </row>
    <row r="68" spans="1:62" x14ac:dyDescent="0.35">
      <c r="A68" s="147"/>
      <c r="B68" s="521">
        <v>500</v>
      </c>
      <c r="C68" s="523">
        <v>0.20000000298023224</v>
      </c>
      <c r="D68" s="524">
        <v>0.20000000298023224</v>
      </c>
      <c r="E68" s="524">
        <v>0.20000000298023224</v>
      </c>
      <c r="F68" s="524">
        <v>0.20000000298023224</v>
      </c>
      <c r="G68" s="524">
        <v>0.15000000596046448</v>
      </c>
      <c r="H68" s="524">
        <v>0.15000000596046448</v>
      </c>
      <c r="I68" s="524">
        <v>0.15000000596046448</v>
      </c>
      <c r="J68" s="524">
        <v>0.15000000596046448</v>
      </c>
      <c r="K68" s="524">
        <v>0.15000000596046448</v>
      </c>
      <c r="L68" s="524">
        <v>0.15000000596046448</v>
      </c>
      <c r="M68" s="524">
        <v>0.15000000596046448</v>
      </c>
      <c r="N68" s="524">
        <v>0.15000000596046448</v>
      </c>
      <c r="O68" s="524">
        <v>0.15000000596046448</v>
      </c>
      <c r="P68" s="524">
        <v>0.10000000149011612</v>
      </c>
      <c r="Q68" s="524">
        <v>0.10000000149011612</v>
      </c>
      <c r="R68" s="524">
        <v>0.10000000149011612</v>
      </c>
      <c r="S68" s="524">
        <v>0.10000000149011612</v>
      </c>
      <c r="T68" s="524">
        <v>0.10000000149011612</v>
      </c>
      <c r="U68" s="525">
        <v>0.10000000149011612</v>
      </c>
      <c r="V68" s="147"/>
      <c r="W68" s="147"/>
      <c r="X68" s="676" t="s">
        <v>394</v>
      </c>
      <c r="Y68" s="676"/>
      <c r="Z68" s="678">
        <v>35</v>
      </c>
      <c r="AA68" s="679">
        <v>34.902777777777779</v>
      </c>
      <c r="AB68" s="679">
        <v>34.805555555555557</v>
      </c>
      <c r="AC68" s="679">
        <v>34.708333333333336</v>
      </c>
      <c r="AD68" s="679">
        <v>34.611111111111114</v>
      </c>
      <c r="AE68" s="679">
        <v>34.513888888888893</v>
      </c>
      <c r="AF68" s="679">
        <v>34.416666666666671</v>
      </c>
      <c r="AG68" s="679">
        <v>34.31944444444445</v>
      </c>
      <c r="AH68" s="679">
        <v>34.222222222222229</v>
      </c>
      <c r="AI68" s="679">
        <v>34.125000000000007</v>
      </c>
      <c r="AJ68" s="679">
        <v>34.027777777777786</v>
      </c>
      <c r="AK68" s="679">
        <v>33.930555555555564</v>
      </c>
      <c r="AL68" s="679">
        <v>33.833333333333343</v>
      </c>
      <c r="AM68" s="679">
        <v>33.736111111111121</v>
      </c>
      <c r="AN68" s="679">
        <v>33.6388888888889</v>
      </c>
      <c r="AO68" s="679">
        <v>33.541666666666679</v>
      </c>
      <c r="AP68" s="679">
        <v>33.444444444444457</v>
      </c>
      <c r="AQ68" s="679">
        <v>33.347222222222236</v>
      </c>
      <c r="AR68" s="679">
        <v>33.250000000000014</v>
      </c>
      <c r="AS68" s="679">
        <v>33.152777777777793</v>
      </c>
      <c r="AT68" s="679">
        <v>33.055555555555571</v>
      </c>
      <c r="AU68" s="679">
        <v>32.95833333333335</v>
      </c>
      <c r="AV68" s="679">
        <v>32.861111111111128</v>
      </c>
      <c r="AW68" s="679">
        <v>32.763888888888907</v>
      </c>
      <c r="AX68" s="679">
        <v>32.666666666666686</v>
      </c>
      <c r="AY68" s="679">
        <v>32.569444444444464</v>
      </c>
      <c r="AZ68" s="679">
        <v>32.472222222222243</v>
      </c>
      <c r="BA68" s="679">
        <v>32.375000000000021</v>
      </c>
      <c r="BB68" s="679">
        <v>32.2777777777778</v>
      </c>
      <c r="BC68" s="679">
        <v>32.180555555555578</v>
      </c>
      <c r="BD68" s="679">
        <v>32.083333333333357</v>
      </c>
      <c r="BE68" s="679">
        <v>31.986111111111136</v>
      </c>
      <c r="BF68" s="679">
        <v>31.888888888888914</v>
      </c>
      <c r="BG68" s="679">
        <v>31.791666666666693</v>
      </c>
      <c r="BH68" s="679">
        <v>31.694444444444471</v>
      </c>
      <c r="BI68" s="679">
        <v>31.59722222222225</v>
      </c>
      <c r="BJ68" s="678">
        <v>31.5</v>
      </c>
    </row>
    <row r="69" spans="1:62" x14ac:dyDescent="0.35">
      <c r="A69" s="147"/>
      <c r="B69" s="521">
        <v>750</v>
      </c>
      <c r="C69" s="523">
        <v>0.20000000298023224</v>
      </c>
      <c r="D69" s="524">
        <v>0.20000000298023224</v>
      </c>
      <c r="E69" s="524">
        <v>0.20000000298023224</v>
      </c>
      <c r="F69" s="524">
        <v>0.20000000298023224</v>
      </c>
      <c r="G69" s="524">
        <v>0.15000000596046448</v>
      </c>
      <c r="H69" s="524">
        <v>0.15000000596046448</v>
      </c>
      <c r="I69" s="524">
        <v>0.15000000596046448</v>
      </c>
      <c r="J69" s="524">
        <v>0.15000000596046448</v>
      </c>
      <c r="K69" s="524">
        <v>0.15000000596046448</v>
      </c>
      <c r="L69" s="524">
        <v>0.15000000596046448</v>
      </c>
      <c r="M69" s="524">
        <v>0.15000000596046448</v>
      </c>
      <c r="N69" s="524">
        <v>0.15000000596046448</v>
      </c>
      <c r="O69" s="524">
        <v>0.15000000596046448</v>
      </c>
      <c r="P69" s="524">
        <v>0.10000000149011612</v>
      </c>
      <c r="Q69" s="524">
        <v>0.10000000149011612</v>
      </c>
      <c r="R69" s="524">
        <v>0.10000000149011612</v>
      </c>
      <c r="S69" s="524">
        <v>0.10000000149011612</v>
      </c>
      <c r="T69" s="524">
        <v>0.10000000149011612</v>
      </c>
      <c r="U69" s="525">
        <v>0.10000000149011612</v>
      </c>
      <c r="V69" s="147"/>
      <c r="W69" s="147"/>
      <c r="X69" s="676"/>
      <c r="Y69" s="676"/>
      <c r="Z69" s="676">
        <v>2014</v>
      </c>
      <c r="AA69" s="676">
        <v>2015</v>
      </c>
      <c r="AB69" s="676">
        <v>2016</v>
      </c>
      <c r="AC69" s="676">
        <v>2017</v>
      </c>
      <c r="AD69" s="676">
        <v>2018</v>
      </c>
      <c r="AE69" s="676">
        <v>2019</v>
      </c>
      <c r="AF69" s="676">
        <v>2020</v>
      </c>
      <c r="AG69" s="676">
        <v>2021</v>
      </c>
      <c r="AH69" s="676">
        <v>2022</v>
      </c>
      <c r="AI69" s="676">
        <v>2023</v>
      </c>
      <c r="AJ69" s="676">
        <v>2024</v>
      </c>
      <c r="AK69" s="676">
        <v>2025</v>
      </c>
      <c r="AL69" s="676">
        <v>2026</v>
      </c>
      <c r="AM69" s="676">
        <v>2027</v>
      </c>
      <c r="AN69" s="676">
        <v>2028</v>
      </c>
      <c r="AO69" s="676">
        <v>2029</v>
      </c>
      <c r="AP69" s="676">
        <v>2030</v>
      </c>
      <c r="AQ69" s="676">
        <v>2031</v>
      </c>
      <c r="AR69" s="676">
        <v>2032</v>
      </c>
      <c r="AS69" s="676">
        <v>2033</v>
      </c>
      <c r="AT69" s="676">
        <v>2034</v>
      </c>
      <c r="AU69" s="676">
        <v>2035</v>
      </c>
      <c r="AV69" s="676">
        <v>2036</v>
      </c>
      <c r="AW69" s="676">
        <v>2037</v>
      </c>
      <c r="AX69" s="676">
        <v>2038</v>
      </c>
      <c r="AY69" s="676">
        <v>2039</v>
      </c>
      <c r="AZ69" s="676">
        <v>2040</v>
      </c>
      <c r="BA69" s="676">
        <v>2041</v>
      </c>
      <c r="BB69" s="676">
        <v>2042</v>
      </c>
      <c r="BC69" s="676">
        <v>2043</v>
      </c>
      <c r="BD69" s="676">
        <v>2044</v>
      </c>
      <c r="BE69" s="676">
        <v>2045</v>
      </c>
      <c r="BF69" s="676">
        <v>2046</v>
      </c>
      <c r="BG69" s="676">
        <v>2047</v>
      </c>
      <c r="BH69" s="676">
        <v>2048</v>
      </c>
      <c r="BI69" s="676">
        <v>2049</v>
      </c>
      <c r="BJ69" s="676">
        <v>2050</v>
      </c>
    </row>
    <row r="70" spans="1:62" x14ac:dyDescent="0.35">
      <c r="A70" s="147"/>
      <c r="B70" s="521">
        <v>1000</v>
      </c>
      <c r="C70" s="523">
        <v>0.20000000298023224</v>
      </c>
      <c r="D70" s="524">
        <v>0.20000000298023224</v>
      </c>
      <c r="E70" s="524">
        <v>0.20000000298023224</v>
      </c>
      <c r="F70" s="524">
        <v>0.20000000298023224</v>
      </c>
      <c r="G70" s="524">
        <v>0.15000000596046448</v>
      </c>
      <c r="H70" s="524">
        <v>0.15000000596046448</v>
      </c>
      <c r="I70" s="524">
        <v>0.15000000596046448</v>
      </c>
      <c r="J70" s="524">
        <v>0.15000000596046448</v>
      </c>
      <c r="K70" s="524">
        <v>0.15000000596046448</v>
      </c>
      <c r="L70" s="524">
        <v>0.15000000596046448</v>
      </c>
      <c r="M70" s="524">
        <v>0.15000000596046448</v>
      </c>
      <c r="N70" s="524">
        <v>0.15000000596046448</v>
      </c>
      <c r="O70" s="524">
        <v>0.15000000596046448</v>
      </c>
      <c r="P70" s="524">
        <v>0.10000000149011612</v>
      </c>
      <c r="Q70" s="524">
        <v>0.10000000149011612</v>
      </c>
      <c r="R70" s="524">
        <v>0.10000000149011612</v>
      </c>
      <c r="S70" s="524">
        <v>0.10000000149011612</v>
      </c>
      <c r="T70" s="524">
        <v>0.10000000149011612</v>
      </c>
      <c r="U70" s="525">
        <v>0.10000000149011612</v>
      </c>
      <c r="V70" s="147"/>
      <c r="W70" s="147"/>
      <c r="X70" s="676" t="s">
        <v>272</v>
      </c>
      <c r="Y70" s="676" t="s">
        <v>395</v>
      </c>
      <c r="Z70" s="680">
        <v>11433</v>
      </c>
      <c r="AA70" s="681">
        <v>11344.360342185541</v>
      </c>
      <c r="AB70" s="681">
        <v>11335.43364469072</v>
      </c>
      <c r="AC70" s="681">
        <v>11310.758550292559</v>
      </c>
      <c r="AD70" s="681">
        <v>11268.408944643221</v>
      </c>
      <c r="AE70" s="681">
        <v>11206.224341073783</v>
      </c>
      <c r="AF70" s="681">
        <v>11179.310739269977</v>
      </c>
      <c r="AG70" s="681">
        <v>11183.870261220842</v>
      </c>
      <c r="AH70" s="681">
        <v>11175.398551638433</v>
      </c>
      <c r="AI70" s="681">
        <v>11152.306117219001</v>
      </c>
      <c r="AJ70" s="681">
        <v>11112.81050601097</v>
      </c>
      <c r="AK70" s="681">
        <v>11054.912980319483</v>
      </c>
      <c r="AL70" s="681">
        <v>10987.514511426367</v>
      </c>
      <c r="AM70" s="681">
        <v>10991.821534253824</v>
      </c>
      <c r="AN70" s="681">
        <v>10984.05096194635</v>
      </c>
      <c r="AO70" s="681">
        <v>10962.734021027616</v>
      </c>
      <c r="AP70" s="681">
        <v>10926.22409951778</v>
      </c>
      <c r="AQ70" s="681">
        <v>10872.67529716386</v>
      </c>
      <c r="AR70" s="681">
        <v>10800.018397357988</v>
      </c>
      <c r="AS70" s="681">
        <v>10773.071669106152</v>
      </c>
      <c r="AT70" s="681">
        <v>10766.171214527556</v>
      </c>
      <c r="AU70" s="681">
        <v>10746.743031144648</v>
      </c>
      <c r="AV70" s="681">
        <v>10713.268452209912</v>
      </c>
      <c r="AW70" s="681">
        <v>10664.045445602307</v>
      </c>
      <c r="AX70" s="681">
        <v>10597.166552214883</v>
      </c>
      <c r="AY70" s="681">
        <v>10532.006273207038</v>
      </c>
      <c r="AZ70" s="681">
        <v>10526.083165489905</v>
      </c>
      <c r="BA70" s="681">
        <v>10508.594080855604</v>
      </c>
      <c r="BB70" s="681">
        <v>10478.140447615928</v>
      </c>
      <c r="BC70" s="681">
        <v>10433.155202270966</v>
      </c>
      <c r="BD70" s="681">
        <v>10371.882557272404</v>
      </c>
      <c r="BE70" s="681">
        <v>10292.355346469836</v>
      </c>
      <c r="BF70" s="681">
        <v>10267.686577780918</v>
      </c>
      <c r="BG70" s="681">
        <v>10252.137829532399</v>
      </c>
      <c r="BH70" s="681">
        <v>10224.641587218188</v>
      </c>
      <c r="BI70" s="681">
        <v>10183.757025647514</v>
      </c>
      <c r="BJ70" s="681">
        <v>10127.870151219353</v>
      </c>
    </row>
    <row r="71" spans="1:62" ht="15.6" thickBot="1" x14ac:dyDescent="0.4">
      <c r="A71" s="147"/>
      <c r="B71" s="521">
        <v>1500</v>
      </c>
      <c r="C71" s="526">
        <v>0.20000000298023224</v>
      </c>
      <c r="D71" s="527">
        <v>0.20000000298023224</v>
      </c>
      <c r="E71" s="527">
        <v>0.20000000298023224</v>
      </c>
      <c r="F71" s="527">
        <v>0.20000000298023224</v>
      </c>
      <c r="G71" s="527">
        <v>0.15000000596046448</v>
      </c>
      <c r="H71" s="527">
        <v>0.15000000596046448</v>
      </c>
      <c r="I71" s="527">
        <v>0.15000000596046448</v>
      </c>
      <c r="J71" s="527">
        <v>0.15000000596046448</v>
      </c>
      <c r="K71" s="527">
        <v>0.15000000596046448</v>
      </c>
      <c r="L71" s="527">
        <v>0.15000000596046448</v>
      </c>
      <c r="M71" s="527">
        <v>0.15000000596046448</v>
      </c>
      <c r="N71" s="527">
        <v>0.15000000596046448</v>
      </c>
      <c r="O71" s="527">
        <v>0.15000000596046448</v>
      </c>
      <c r="P71" s="527">
        <v>0.10000000149011612</v>
      </c>
      <c r="Q71" s="527">
        <v>0.10000000149011612</v>
      </c>
      <c r="R71" s="527">
        <v>0.10000000149011612</v>
      </c>
      <c r="S71" s="527">
        <v>0.10000000149011612</v>
      </c>
      <c r="T71" s="527">
        <v>0.10000000149011612</v>
      </c>
      <c r="U71" s="528">
        <v>0.10000000149011612</v>
      </c>
      <c r="V71" s="147"/>
      <c r="W71" s="147"/>
      <c r="X71" s="676" t="s">
        <v>279</v>
      </c>
      <c r="Y71" s="676" t="s">
        <v>395</v>
      </c>
      <c r="Z71" s="680">
        <v>9424</v>
      </c>
      <c r="AA71" s="681">
        <v>9350.6317935546012</v>
      </c>
      <c r="AB71" s="681">
        <v>9343.395815958711</v>
      </c>
      <c r="AC71" s="681">
        <v>9323.0945026401369</v>
      </c>
      <c r="AD71" s="681">
        <v>9288.129892184199</v>
      </c>
      <c r="AE71" s="681">
        <v>9236.7095809686689</v>
      </c>
      <c r="AF71" s="681">
        <v>9214.5511357177547</v>
      </c>
      <c r="AG71" s="681">
        <v>9218.5037245371586</v>
      </c>
      <c r="AH71" s="681">
        <v>9211.6452183665715</v>
      </c>
      <c r="AI71" s="681">
        <v>9192.6569265627586</v>
      </c>
      <c r="AJ71" s="681">
        <v>9160.0600742827919</v>
      </c>
      <c r="AK71" s="681">
        <v>9112.1964496359597</v>
      </c>
      <c r="AL71" s="681">
        <v>9056.4505615833186</v>
      </c>
      <c r="AM71" s="681">
        <v>9060.1936696640078</v>
      </c>
      <c r="AN71" s="681">
        <v>9053.9168477080675</v>
      </c>
      <c r="AO71" s="681">
        <v>9036.4015578105664</v>
      </c>
      <c r="AP71" s="681">
        <v>9006.2817219856752</v>
      </c>
      <c r="AQ71" s="681">
        <v>8962.0259268035898</v>
      </c>
      <c r="AR71" s="681">
        <v>8901.9174889834194</v>
      </c>
      <c r="AS71" s="681">
        <v>8879.7315610517253</v>
      </c>
      <c r="AT71" s="681">
        <v>8874.17661449148</v>
      </c>
      <c r="AU71" s="681">
        <v>8858.2282936928477</v>
      </c>
      <c r="AV71" s="681">
        <v>8830.6266678178636</v>
      </c>
      <c r="AW71" s="681">
        <v>8789.9596806928894</v>
      </c>
      <c r="AX71" s="681">
        <v>8734.6448478426828</v>
      </c>
      <c r="AY71" s="681">
        <v>8680.7558282980935</v>
      </c>
      <c r="AZ71" s="681">
        <v>8676.011717592497</v>
      </c>
      <c r="BA71" s="681">
        <v>8661.672130451363</v>
      </c>
      <c r="BB71" s="681">
        <v>8636.5767704489062</v>
      </c>
      <c r="BC71" s="681">
        <v>8599.4255553703733</v>
      </c>
      <c r="BD71" s="681">
        <v>8548.7618319502071</v>
      </c>
      <c r="BE71" s="681">
        <v>8482.953580984482</v>
      </c>
      <c r="BF71" s="681">
        <v>8462.6575156613399</v>
      </c>
      <c r="BG71" s="681">
        <v>8449.9276889580942</v>
      </c>
      <c r="BH71" s="681">
        <v>8427.2858679121146</v>
      </c>
      <c r="BI71" s="681">
        <v>8393.5367013425475</v>
      </c>
      <c r="BJ71" s="681">
        <v>8347.341172435099</v>
      </c>
    </row>
    <row r="72" spans="1:62" s="208" customFormat="1" x14ac:dyDescent="0.35">
      <c r="A72" s="205"/>
      <c r="V72" s="205"/>
      <c r="W72" s="205"/>
      <c r="X72" s="676" t="s">
        <v>286</v>
      </c>
      <c r="Y72" s="676" t="s">
        <v>395</v>
      </c>
      <c r="Z72" s="680">
        <v>8004</v>
      </c>
      <c r="AA72" s="681">
        <v>7941.4259503211879</v>
      </c>
      <c r="AB72" s="681">
        <v>7935.3850062028851</v>
      </c>
      <c r="AC72" s="681">
        <v>7918.1751658225985</v>
      </c>
      <c r="AD72" s="681">
        <v>7888.43041259644</v>
      </c>
      <c r="AE72" s="681">
        <v>7844.6185111084078</v>
      </c>
      <c r="AF72" s="681">
        <v>7825.8211023458489</v>
      </c>
      <c r="AG72" s="681">
        <v>7829.3446991061874</v>
      </c>
      <c r="AH72" s="681">
        <v>7823.6264362630209</v>
      </c>
      <c r="AI72" s="681">
        <v>7807.5390317235997</v>
      </c>
      <c r="AJ72" s="681">
        <v>7779.8183554903517</v>
      </c>
      <c r="AK72" s="681">
        <v>7739.0468858875274</v>
      </c>
      <c r="AL72" s="681">
        <v>7691.5372670202878</v>
      </c>
      <c r="AM72" s="681">
        <v>7694.8817892670231</v>
      </c>
      <c r="AN72" s="681">
        <v>7689.6607789084874</v>
      </c>
      <c r="AO72" s="681">
        <v>7674.8325693744246</v>
      </c>
      <c r="AP72" s="681">
        <v>7649.2293695239614</v>
      </c>
      <c r="AQ72" s="681">
        <v>7611.5420512876199</v>
      </c>
      <c r="AR72" s="681">
        <v>7560.3031087485333</v>
      </c>
      <c r="AS72" s="681">
        <v>7541.4822064288892</v>
      </c>
      <c r="AT72" s="681">
        <v>7536.8782909219262</v>
      </c>
      <c r="AU72" s="681">
        <v>7523.3896042047654</v>
      </c>
      <c r="AV72" s="681">
        <v>7499.9390949772896</v>
      </c>
      <c r="AW72" s="681">
        <v>7465.3196676658245</v>
      </c>
      <c r="AX72" s="681">
        <v>7418.1785361410739</v>
      </c>
      <c r="AY72" s="681">
        <v>7372.2562604679806</v>
      </c>
      <c r="AZ72" s="681">
        <v>7368.345487620214</v>
      </c>
      <c r="BA72" s="681">
        <v>7356.2320261337791</v>
      </c>
      <c r="BB72" s="681">
        <v>7334.9239971402121</v>
      </c>
      <c r="BC72" s="681">
        <v>7303.3100259533294</v>
      </c>
      <c r="BD72" s="681">
        <v>7260.144893195843</v>
      </c>
      <c r="BE72" s="681">
        <v>7204.0334679983207</v>
      </c>
      <c r="BF72" s="681">
        <v>7186.8281138645279</v>
      </c>
      <c r="BG72" s="681">
        <v>7176.0907553515653</v>
      </c>
      <c r="BH72" s="681">
        <v>7156.8801330118567</v>
      </c>
      <c r="BI72" s="681">
        <v>7128.1744014356018</v>
      </c>
      <c r="BJ72" s="681">
        <v>7088.8289027120336</v>
      </c>
    </row>
    <row r="73" spans="1:62" ht="15.6" thickBot="1" x14ac:dyDescent="0.4">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676" t="s">
        <v>288</v>
      </c>
      <c r="Y73" s="676" t="s">
        <v>395</v>
      </c>
      <c r="Z73" s="680">
        <v>7000</v>
      </c>
      <c r="AA73" s="681">
        <v>6945.0578752462934</v>
      </c>
      <c r="AB73" s="681">
        <v>6939.8618702910171</v>
      </c>
      <c r="AC73" s="681">
        <v>6924.8378319037174</v>
      </c>
      <c r="AD73" s="681">
        <v>6898.7837382963635</v>
      </c>
      <c r="AE73" s="681">
        <v>6860.3513039677728</v>
      </c>
      <c r="AF73" s="681">
        <v>6843.9302900181065</v>
      </c>
      <c r="AG73" s="681">
        <v>6847.1505712662583</v>
      </c>
      <c r="AH73" s="681">
        <v>6842.2385086348741</v>
      </c>
      <c r="AI73" s="681">
        <v>6828.2021539640818</v>
      </c>
      <c r="AJ73" s="681">
        <v>6803.9291402314675</v>
      </c>
      <c r="AK73" s="681">
        <v>6768.1721239132812</v>
      </c>
      <c r="AL73" s="681">
        <v>6726.4858953714966</v>
      </c>
      <c r="AM73" s="681">
        <v>6729.5486005919702</v>
      </c>
      <c r="AN73" s="681">
        <v>6725.0740936445563</v>
      </c>
      <c r="AO73" s="681">
        <v>6712.1457634660519</v>
      </c>
      <c r="AP73" s="681">
        <v>6689.7360160932831</v>
      </c>
      <c r="AQ73" s="681">
        <v>6656.6928885988646</v>
      </c>
      <c r="AR73" s="681">
        <v>6611.7250539909064</v>
      </c>
      <c r="AS73" s="681">
        <v>6595.2833669631618</v>
      </c>
      <c r="AT73" s="681">
        <v>6591.3518705952856</v>
      </c>
      <c r="AU73" s="681">
        <v>6579.6022491019248</v>
      </c>
      <c r="AV73" s="681">
        <v>6559.0867547435319</v>
      </c>
      <c r="AW73" s="681">
        <v>6528.7432077509138</v>
      </c>
      <c r="AX73" s="681">
        <v>6487.3812284309251</v>
      </c>
      <c r="AY73" s="681">
        <v>6447.0917772979556</v>
      </c>
      <c r="AZ73" s="681">
        <v>6443.7702095271334</v>
      </c>
      <c r="BA73" s="681">
        <v>6433.2307129402197</v>
      </c>
      <c r="BB73" s="681">
        <v>6414.6004869980061</v>
      </c>
      <c r="BC73" s="681">
        <v>6386.9015812105736</v>
      </c>
      <c r="BD73" s="681">
        <v>6349.0382688934606</v>
      </c>
      <c r="BE73" s="681">
        <v>6299.7829092390903</v>
      </c>
      <c r="BF73" s="681">
        <v>6284.7628185095955</v>
      </c>
      <c r="BG73" s="681">
        <v>6275.4342191959631</v>
      </c>
      <c r="BH73" s="681">
        <v>6258.6495993218132</v>
      </c>
      <c r="BI73" s="681">
        <v>6233.5097893887187</v>
      </c>
      <c r="BJ73" s="681">
        <v>6199.0075514430482</v>
      </c>
    </row>
    <row r="74" spans="1:62" x14ac:dyDescent="0.35">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676" t="s">
        <v>289</v>
      </c>
      <c r="Y74" s="676" t="s">
        <v>395</v>
      </c>
      <c r="Z74" s="680">
        <v>6109</v>
      </c>
      <c r="AA74" s="681">
        <v>6024.4856596926229</v>
      </c>
      <c r="AB74" s="681">
        <v>5984.4231628475509</v>
      </c>
      <c r="AC74" s="681">
        <v>5936.575577121479</v>
      </c>
      <c r="AD74" s="681">
        <v>5880.0293790036021</v>
      </c>
      <c r="AE74" s="681">
        <v>5813.7639604971682</v>
      </c>
      <c r="AF74" s="681">
        <v>5767.1696532239966</v>
      </c>
      <c r="AG74" s="681">
        <v>5737.9216428915724</v>
      </c>
      <c r="AH74" s="681">
        <v>5702.3698772334556</v>
      </c>
      <c r="AI74" s="681">
        <v>5659.7750527458729</v>
      </c>
      <c r="AJ74" s="681">
        <v>5609.3112473085375</v>
      </c>
      <c r="AK74" s="681">
        <v>5550.0557812794304</v>
      </c>
      <c r="AL74" s="681">
        <v>5486.7125825568573</v>
      </c>
      <c r="AM74" s="681">
        <v>5460.9248897147518</v>
      </c>
      <c r="AN74" s="681">
        <v>5429.4361726400512</v>
      </c>
      <c r="AO74" s="681">
        <v>5391.5782306750343</v>
      </c>
      <c r="AP74" s="681">
        <v>5346.6046207293539</v>
      </c>
      <c r="AQ74" s="681">
        <v>5293.6815038459981</v>
      </c>
      <c r="AR74" s="681">
        <v>5231.8774218388235</v>
      </c>
      <c r="AS74" s="681">
        <v>5193.5820895443558</v>
      </c>
      <c r="AT74" s="681">
        <v>5165.7489591324156</v>
      </c>
      <c r="AU74" s="681">
        <v>5132.1581682265105</v>
      </c>
      <c r="AV74" s="681">
        <v>5092.1353462542229</v>
      </c>
      <c r="AW74" s="681">
        <v>5044.9272092784258</v>
      </c>
      <c r="AX74" s="681">
        <v>4989.6923337481549</v>
      </c>
      <c r="AY74" s="681">
        <v>4935.9240678152391</v>
      </c>
      <c r="AZ74" s="681">
        <v>4911.3761486050371</v>
      </c>
      <c r="BA74" s="681">
        <v>4881.6253229379881</v>
      </c>
      <c r="BB74" s="681">
        <v>4846.0625441675984</v>
      </c>
      <c r="BC74" s="681">
        <v>4804.0075346581043</v>
      </c>
      <c r="BD74" s="681">
        <v>4754.700461952265</v>
      </c>
      <c r="BE74" s="681">
        <v>4697.2926430118468</v>
      </c>
      <c r="BF74" s="681">
        <v>4666.3336086622176</v>
      </c>
      <c r="BG74" s="681">
        <v>4640.0347138063498</v>
      </c>
      <c r="BH74" s="681">
        <v>4608.486010397487</v>
      </c>
      <c r="BI74" s="681">
        <v>4571.0733547160144</v>
      </c>
      <c r="BJ74" s="681">
        <v>4527.1108192535758</v>
      </c>
    </row>
    <row r="75" spans="1:62" ht="27" thickBot="1" x14ac:dyDescent="0.4">
      <c r="A75" s="147"/>
      <c r="B75" s="529" t="s">
        <v>344</v>
      </c>
      <c r="C75" s="526">
        <v>0.10999999940395355</v>
      </c>
      <c r="D75" s="527">
        <v>0.10999999940395355</v>
      </c>
      <c r="E75" s="527">
        <v>0.10999999940395355</v>
      </c>
      <c r="F75" s="527">
        <v>0.10999999940395355</v>
      </c>
      <c r="G75" s="527">
        <v>0.10999999940395355</v>
      </c>
      <c r="H75" s="527">
        <v>0.10999999940395355</v>
      </c>
      <c r="I75" s="527">
        <v>0.10999999940395355</v>
      </c>
      <c r="J75" s="527">
        <v>0.10999999940395355</v>
      </c>
      <c r="K75" s="527">
        <v>0.10999999940395355</v>
      </c>
      <c r="L75" s="527">
        <v>0.10999999940395355</v>
      </c>
      <c r="M75" s="527">
        <v>0.10999999940395355</v>
      </c>
      <c r="N75" s="527">
        <v>0.10999999940395355</v>
      </c>
      <c r="O75" s="527">
        <v>0.10999999940395355</v>
      </c>
      <c r="P75" s="527">
        <v>0.10999999940395355</v>
      </c>
      <c r="Q75" s="527">
        <v>0.10999999940395355</v>
      </c>
      <c r="R75" s="527">
        <v>0.10999999940395355</v>
      </c>
      <c r="S75" s="527">
        <v>0.10999999940395355</v>
      </c>
      <c r="T75" s="527">
        <v>0.10999999940395355</v>
      </c>
      <c r="U75" s="528">
        <v>0.10999999940395355</v>
      </c>
      <c r="V75" s="147"/>
      <c r="W75" s="147"/>
      <c r="X75" s="676" t="s">
        <v>290</v>
      </c>
      <c r="Y75" s="676" t="s">
        <v>395</v>
      </c>
      <c r="Z75" s="680">
        <v>5660</v>
      </c>
      <c r="AA75" s="681">
        <v>5581.4217937958101</v>
      </c>
      <c r="AB75" s="681">
        <v>5544.2096201384102</v>
      </c>
      <c r="AC75" s="681">
        <v>5499.7527921551609</v>
      </c>
      <c r="AD75" s="681">
        <v>5447.2012023963644</v>
      </c>
      <c r="AE75" s="681">
        <v>5385.6050926445241</v>
      </c>
      <c r="AF75" s="681">
        <v>5342.3145415405879</v>
      </c>
      <c r="AG75" s="681">
        <v>5315.1661215144268</v>
      </c>
      <c r="AH75" s="681">
        <v>5282.1515477439161</v>
      </c>
      <c r="AI75" s="681">
        <v>5242.58283857482</v>
      </c>
      <c r="AJ75" s="681">
        <v>5195.691406730487</v>
      </c>
      <c r="AK75" s="681">
        <v>5140.6186242412032</v>
      </c>
      <c r="AL75" s="681">
        <v>5081.7418761462186</v>
      </c>
      <c r="AM75" s="681">
        <v>5057.8135611770767</v>
      </c>
      <c r="AN75" s="681">
        <v>5028.5799824531114</v>
      </c>
      <c r="AO75" s="681">
        <v>4993.4193252642426</v>
      </c>
      <c r="AP75" s="681">
        <v>4951.6369639939712</v>
      </c>
      <c r="AQ75" s="681">
        <v>4902.4569441092999</v>
      </c>
      <c r="AR75" s="681">
        <v>4845.0124684958064</v>
      </c>
      <c r="AS75" s="681">
        <v>4809.4447842593645</v>
      </c>
      <c r="AT75" s="681">
        <v>4783.6130243373018</v>
      </c>
      <c r="AU75" s="681">
        <v>4752.4232960423733</v>
      </c>
      <c r="AV75" s="681">
        <v>4715.24804306027</v>
      </c>
      <c r="AW75" s="681">
        <v>4671.3862738137495</v>
      </c>
      <c r="AX75" s="681">
        <v>4620.0549756922228</v>
      </c>
      <c r="AY75" s="681">
        <v>4570.088476319459</v>
      </c>
      <c r="AZ75" s="681">
        <v>4547.3138709023497</v>
      </c>
      <c r="BA75" s="681">
        <v>4519.6975405742278</v>
      </c>
      <c r="BB75" s="681">
        <v>4486.6727182127643</v>
      </c>
      <c r="BC75" s="681">
        <v>4447.6063505038555</v>
      </c>
      <c r="BD75" s="681">
        <v>4401.7913519430949</v>
      </c>
      <c r="BE75" s="681">
        <v>4348.4379543803443</v>
      </c>
      <c r="BF75" s="681">
        <v>4319.6972882363343</v>
      </c>
      <c r="BG75" s="681">
        <v>4295.2932584825567</v>
      </c>
      <c r="BH75" s="681">
        <v>4266.0038576270863</v>
      </c>
      <c r="BI75" s="681">
        <v>4231.2575753091578</v>
      </c>
      <c r="BJ75" s="681">
        <v>4190.4161005516471</v>
      </c>
    </row>
    <row r="76" spans="1:62" x14ac:dyDescent="0.3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676" t="s">
        <v>274</v>
      </c>
      <c r="Y76" s="676" t="s">
        <v>395</v>
      </c>
      <c r="Z76" s="681">
        <v>4597.5663025921522</v>
      </c>
      <c r="AA76" s="681">
        <v>4575.4575758363771</v>
      </c>
      <c r="AB76" s="681">
        <v>4547.9020372874111</v>
      </c>
      <c r="AC76" s="681">
        <v>4514.257041574815</v>
      </c>
      <c r="AD76" s="681">
        <v>4473.8042266591046</v>
      </c>
      <c r="AE76" s="681">
        <v>4425.7406044843483</v>
      </c>
      <c r="AF76" s="681">
        <v>4392.843286037908</v>
      </c>
      <c r="AG76" s="681">
        <v>4373.3379136611138</v>
      </c>
      <c r="AH76" s="681">
        <v>4348.8881596086449</v>
      </c>
      <c r="AI76" s="681">
        <v>4318.9111655420293</v>
      </c>
      <c r="AJ76" s="681">
        <v>4282.7554560600292</v>
      </c>
      <c r="AK76" s="681">
        <v>4239.6928708135865</v>
      </c>
      <c r="AL76" s="681">
        <v>4193.3728497585926</v>
      </c>
      <c r="AM76" s="681">
        <v>4176.2207045565219</v>
      </c>
      <c r="AN76" s="681">
        <v>4154.5826867292535</v>
      </c>
      <c r="AO76" s="681">
        <v>4127.9304278726495</v>
      </c>
      <c r="AP76" s="681">
        <v>4095.6734054440431</v>
      </c>
      <c r="AQ76" s="681">
        <v>4057.1516400463524</v>
      </c>
      <c r="AR76" s="681">
        <v>4011.6275356467459</v>
      </c>
      <c r="AS76" s="681">
        <v>3984.4019230429444</v>
      </c>
      <c r="AT76" s="681">
        <v>3965.3053281774114</v>
      </c>
      <c r="AU76" s="681">
        <v>3941.662207623172</v>
      </c>
      <c r="AV76" s="681">
        <v>3912.9375437586918</v>
      </c>
      <c r="AW76" s="681">
        <v>3878.5334368323361</v>
      </c>
      <c r="AX76" s="681">
        <v>3837.7817226530342</v>
      </c>
      <c r="AY76" s="681">
        <v>3798.1163578256442</v>
      </c>
      <c r="AZ76" s="681">
        <v>3781.3132163755458</v>
      </c>
      <c r="BA76" s="681">
        <v>3760.3896558350643</v>
      </c>
      <c r="BB76" s="681">
        <v>3734.8611675034249</v>
      </c>
      <c r="BC76" s="681">
        <v>3704.1863371585036</v>
      </c>
      <c r="BD76" s="681">
        <v>3667.7601688026798</v>
      </c>
      <c r="BE76" s="681">
        <v>3624.9066259402807</v>
      </c>
      <c r="BF76" s="681">
        <v>3602.8072388172695</v>
      </c>
      <c r="BG76" s="681">
        <v>3584.3380316821463</v>
      </c>
      <c r="BH76" s="681">
        <v>3561.6977505990994</v>
      </c>
      <c r="BI76" s="681">
        <v>3534.3963433577692</v>
      </c>
      <c r="BJ76" s="681">
        <v>3501.8862464270787</v>
      </c>
    </row>
    <row r="77" spans="1:62" x14ac:dyDescent="0.3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676" t="s">
        <v>280</v>
      </c>
      <c r="Y77" s="676" t="s">
        <v>395</v>
      </c>
      <c r="Z77" s="681">
        <v>4165.3840509958709</v>
      </c>
      <c r="AA77" s="681">
        <v>4145.2900294426472</v>
      </c>
      <c r="AB77" s="681">
        <v>4120.2241293281986</v>
      </c>
      <c r="AC77" s="681">
        <v>4089.5997405655507</v>
      </c>
      <c r="AD77" s="681">
        <v>4052.7611384924739</v>
      </c>
      <c r="AE77" s="681">
        <v>4008.9753513721448</v>
      </c>
      <c r="AF77" s="681">
        <v>3979.0334463653985</v>
      </c>
      <c r="AG77" s="681">
        <v>3961.3157804336961</v>
      </c>
      <c r="AH77" s="681">
        <v>3939.0848568046149</v>
      </c>
      <c r="AI77" s="681">
        <v>3911.8086393096028</v>
      </c>
      <c r="AJ77" s="681">
        <v>3878.8924577629487</v>
      </c>
      <c r="AK77" s="681">
        <v>3839.6716435537192</v>
      </c>
      <c r="AL77" s="681">
        <v>3797.4774247408377</v>
      </c>
      <c r="AM77" s="681">
        <v>3781.9077969980644</v>
      </c>
      <c r="AN77" s="681">
        <v>3762.2434410398855</v>
      </c>
      <c r="AO77" s="681">
        <v>3738.0020593974837</v>
      </c>
      <c r="AP77" s="681">
        <v>3708.6446199762536</v>
      </c>
      <c r="AQ77" s="681">
        <v>3673.5686900981855</v>
      </c>
      <c r="AR77" s="681">
        <v>3632.1009882103776</v>
      </c>
      <c r="AS77" s="681">
        <v>3607.3362462405162</v>
      </c>
      <c r="AT77" s="681">
        <v>3589.9917145792301</v>
      </c>
      <c r="AU77" s="681">
        <v>3568.4970902659479</v>
      </c>
      <c r="AV77" s="681">
        <v>3542.3640063911107</v>
      </c>
      <c r="AW77" s="681">
        <v>3511.0466969048216</v>
      </c>
      <c r="AX77" s="681">
        <v>3473.9352580059021</v>
      </c>
      <c r="AY77" s="681">
        <v>3437.81544453078</v>
      </c>
      <c r="AZ77" s="681">
        <v>3422.5643892553721</v>
      </c>
      <c r="BA77" s="681">
        <v>3403.5521936805421</v>
      </c>
      <c r="BB77" s="681">
        <v>3380.3365957062651</v>
      </c>
      <c r="BC77" s="681">
        <v>3352.4233895721936</v>
      </c>
      <c r="BD77" s="681">
        <v>3319.2603317376293</v>
      </c>
      <c r="BE77" s="681">
        <v>3280.2303325201906</v>
      </c>
      <c r="BF77" s="681">
        <v>3260.1448362330616</v>
      </c>
      <c r="BG77" s="681">
        <v>3243.3729874043825</v>
      </c>
      <c r="BH77" s="681">
        <v>3222.7937602548864</v>
      </c>
      <c r="BI77" s="681">
        <v>3197.9598325397328</v>
      </c>
      <c r="BJ77" s="681">
        <v>3168.3713853768963</v>
      </c>
    </row>
    <row r="78" spans="1:62" x14ac:dyDescent="0.3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676" t="s">
        <v>287</v>
      </c>
      <c r="Y78" s="676" t="s">
        <v>395</v>
      </c>
      <c r="Z78" s="681">
        <v>3913.2777375647074</v>
      </c>
      <c r="AA78" s="681">
        <v>3894.3589607129697</v>
      </c>
      <c r="AB78" s="681">
        <v>3870.7453496853241</v>
      </c>
      <c r="AC78" s="681">
        <v>3841.8829816434782</v>
      </c>
      <c r="AD78" s="681">
        <v>3807.1526703952713</v>
      </c>
      <c r="AE78" s="681">
        <v>3765.8622870566915</v>
      </c>
      <c r="AF78" s="681">
        <v>3737.6443732231014</v>
      </c>
      <c r="AG78" s="681">
        <v>3720.9695360510354</v>
      </c>
      <c r="AH78" s="681">
        <v>3700.0329301689308</v>
      </c>
      <c r="AI78" s="681">
        <v>3674.3321656740195</v>
      </c>
      <c r="AJ78" s="681">
        <v>3643.3057087563179</v>
      </c>
      <c r="AK78" s="681">
        <v>3606.325927652128</v>
      </c>
      <c r="AL78" s="681">
        <v>3566.5384268138123</v>
      </c>
      <c r="AM78" s="681">
        <v>3551.8919342556314</v>
      </c>
      <c r="AN78" s="681">
        <v>3533.3788810544197</v>
      </c>
      <c r="AO78" s="681">
        <v>3510.5438444536362</v>
      </c>
      <c r="AP78" s="681">
        <v>3482.8778284533769</v>
      </c>
      <c r="AQ78" s="681">
        <v>3449.8119692950881</v>
      </c>
      <c r="AR78" s="681">
        <v>3410.7105022058277</v>
      </c>
      <c r="AS78" s="681">
        <v>3387.3812681057666</v>
      </c>
      <c r="AT78" s="681">
        <v>3371.0587733136244</v>
      </c>
      <c r="AU78" s="681">
        <v>3350.8174384742333</v>
      </c>
      <c r="AV78" s="681">
        <v>3326.1961095933552</v>
      </c>
      <c r="AW78" s="681">
        <v>3296.6794319471041</v>
      </c>
      <c r="AX78" s="681">
        <v>3261.6914869617412</v>
      </c>
      <c r="AY78" s="681">
        <v>3227.6399117754427</v>
      </c>
      <c r="AZ78" s="681">
        <v>3213.2942401019363</v>
      </c>
      <c r="BA78" s="681">
        <v>3195.3970074237368</v>
      </c>
      <c r="BB78" s="681">
        <v>3173.5305954912542</v>
      </c>
      <c r="BC78" s="681">
        <v>3147.2283368135127</v>
      </c>
      <c r="BD78" s="681">
        <v>3115.9687601163491</v>
      </c>
      <c r="BE78" s="681">
        <v>3079.1691613584708</v>
      </c>
      <c r="BF78" s="681">
        <v>3060.2584347256065</v>
      </c>
      <c r="BG78" s="681">
        <v>3044.4767115756854</v>
      </c>
      <c r="BH78" s="681">
        <v>3025.0997658874285</v>
      </c>
      <c r="BI78" s="681">
        <v>3001.7052012292111</v>
      </c>
      <c r="BJ78" s="681">
        <v>2973.8210497642895</v>
      </c>
    </row>
    <row r="79" spans="1:62" x14ac:dyDescent="0.3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676" t="s">
        <v>291</v>
      </c>
      <c r="Y79" s="676" t="s">
        <v>395</v>
      </c>
      <c r="Z79" s="680">
        <v>2368</v>
      </c>
      <c r="AA79" s="681">
        <v>2332.5641479366559</v>
      </c>
      <c r="AB79" s="681">
        <v>2300.3958745607019</v>
      </c>
      <c r="AC79" s="681">
        <v>2271.3258789239185</v>
      </c>
      <c r="AD79" s="681">
        <v>2245.18718825121</v>
      </c>
      <c r="AE79" s="681">
        <v>2221.8153035785417</v>
      </c>
      <c r="AF79" s="681">
        <v>2201.0483001277739</v>
      </c>
      <c r="AG79" s="681">
        <v>2182.7269837400318</v>
      </c>
      <c r="AH79" s="681">
        <v>2166.6949693777074</v>
      </c>
      <c r="AI79" s="681">
        <v>2152.7988864474441</v>
      </c>
      <c r="AJ79" s="681">
        <v>2140.8884164837227</v>
      </c>
      <c r="AK79" s="681">
        <v>2130.8164879132601</v>
      </c>
      <c r="AL79" s="681">
        <v>2122.4393677044914</v>
      </c>
      <c r="AM79" s="681">
        <v>2115.6168102936667</v>
      </c>
      <c r="AN79" s="681">
        <v>2110.2121597816354</v>
      </c>
      <c r="AO79" s="681">
        <v>2106.09249898401</v>
      </c>
      <c r="AP79" s="681">
        <v>2103.1287625812884</v>
      </c>
      <c r="AQ79" s="681">
        <v>2101.195880889718</v>
      </c>
      <c r="AR79" s="681">
        <v>2100.1728760005726</v>
      </c>
      <c r="AS79" s="681">
        <v>2099.9430281005693</v>
      </c>
      <c r="AT79" s="681">
        <v>2100.3939629872903</v>
      </c>
      <c r="AU79" s="681">
        <v>2101.417821564979</v>
      </c>
      <c r="AV79" s="681">
        <v>2102.9113442296989</v>
      </c>
      <c r="AW79" s="681">
        <v>2104.7760291749446</v>
      </c>
      <c r="AX79" s="681">
        <v>2106.9182306799439</v>
      </c>
      <c r="AY79" s="681">
        <v>2109.2493293385592</v>
      </c>
      <c r="AZ79" s="681">
        <v>2111.685812908152</v>
      </c>
      <c r="BA79" s="681">
        <v>2114.1494321842074</v>
      </c>
      <c r="BB79" s="681">
        <v>2116.5673134737344</v>
      </c>
      <c r="BC79" s="681">
        <v>2118.8720943287731</v>
      </c>
      <c r="BD79" s="681">
        <v>2121.0020446774897</v>
      </c>
      <c r="BE79" s="681">
        <v>2122.9012026817422</v>
      </c>
      <c r="BF79" s="681">
        <v>2124.5194928958122</v>
      </c>
      <c r="BG79" s="681">
        <v>2125.8128472170361</v>
      </c>
      <c r="BH79" s="681">
        <v>2126.7433527568955</v>
      </c>
      <c r="BI79" s="681">
        <v>2127.2793579411168</v>
      </c>
      <c r="BJ79" s="681">
        <v>2127.3956235674104</v>
      </c>
    </row>
    <row r="80" spans="1:62" x14ac:dyDescent="0.35">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676" t="s">
        <v>292</v>
      </c>
      <c r="Y80" s="676" t="s">
        <v>395</v>
      </c>
      <c r="Z80" s="680">
        <v>2200</v>
      </c>
      <c r="AA80" s="681">
        <v>2166.8086808806365</v>
      </c>
      <c r="AB80" s="681">
        <v>2136.6836339477763</v>
      </c>
      <c r="AC80" s="681">
        <v>2109.4659884171656</v>
      </c>
      <c r="AD80" s="681">
        <v>2084.999058245357</v>
      </c>
      <c r="AE80" s="681">
        <v>2063.1284787952959</v>
      </c>
      <c r="AF80" s="681">
        <v>2043.7023010273365</v>
      </c>
      <c r="AG80" s="681">
        <v>2026.5711382951852</v>
      </c>
      <c r="AH80" s="681">
        <v>2011.5882400116079</v>
      </c>
      <c r="AI80" s="681">
        <v>1998.6096843220384</v>
      </c>
      <c r="AJ80" s="681">
        <v>1987.4944134665759</v>
      </c>
      <c r="AK80" s="681">
        <v>1978.1044165454914</v>
      </c>
      <c r="AL80" s="681">
        <v>1970.3048155224362</v>
      </c>
      <c r="AM80" s="681">
        <v>1963.964004975614</v>
      </c>
      <c r="AN80" s="681">
        <v>1958.9537479985042</v>
      </c>
      <c r="AO80" s="681">
        <v>1955.1493160674527</v>
      </c>
      <c r="AP80" s="681">
        <v>1952.4295952209338</v>
      </c>
      <c r="AQ80" s="681">
        <v>1950.6772209730832</v>
      </c>
      <c r="AR80" s="681">
        <v>1949.7786685301021</v>
      </c>
      <c r="AS80" s="681">
        <v>1949.6244088641313</v>
      </c>
      <c r="AT80" s="681">
        <v>1950.1089908370889</v>
      </c>
      <c r="AU80" s="681">
        <v>1951.1312002543016</v>
      </c>
      <c r="AV80" s="681">
        <v>1952.5941390509229</v>
      </c>
      <c r="AW80" s="681">
        <v>1954.4053738447753</v>
      </c>
      <c r="AX80" s="681">
        <v>1956.4770281693798</v>
      </c>
      <c r="AY80" s="681">
        <v>1958.7259422155259</v>
      </c>
      <c r="AZ80" s="681">
        <v>1961.0737486992609</v>
      </c>
      <c r="BA80" s="681">
        <v>1963.447019133507</v>
      </c>
      <c r="BB80" s="681">
        <v>1965.7773693722877</v>
      </c>
      <c r="BC80" s="681">
        <v>1968.0015869820702</v>
      </c>
      <c r="BD80" s="681">
        <v>1970.0617449103042</v>
      </c>
      <c r="BE80" s="681">
        <v>1971.9053289731808</v>
      </c>
      <c r="BF80" s="681">
        <v>1973.4853487349305</v>
      </c>
      <c r="BG80" s="681">
        <v>1974.7604510070173</v>
      </c>
      <c r="BH80" s="681">
        <v>1975.6950586093071</v>
      </c>
      <c r="BI80" s="681">
        <v>1976.2594699336214</v>
      </c>
      <c r="BJ80" s="681">
        <v>1976.4300006952387</v>
      </c>
    </row>
    <row r="81" spans="1:62" x14ac:dyDescent="0.35">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0"/>
      <c r="AZ81" s="330"/>
      <c r="BA81" s="330"/>
      <c r="BB81" s="330"/>
      <c r="BC81" s="185"/>
      <c r="BD81" s="185"/>
      <c r="BE81" s="185"/>
      <c r="BF81" s="185"/>
      <c r="BG81" s="185"/>
      <c r="BH81" s="185"/>
      <c r="BI81" s="185"/>
      <c r="BJ81" s="185"/>
    </row>
    <row r="82" spans="1:62" x14ac:dyDescent="0.35">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0"/>
      <c r="AZ82" s="330"/>
      <c r="BA82" s="330"/>
      <c r="BB82" s="330"/>
      <c r="BC82" s="185"/>
      <c r="BD82" s="185"/>
      <c r="BE82" s="185"/>
      <c r="BF82" s="185"/>
      <c r="BG82" s="185"/>
      <c r="BH82" s="185"/>
      <c r="BI82" s="185"/>
      <c r="BJ82" s="185"/>
    </row>
    <row r="83" spans="1:62" x14ac:dyDescent="0.35">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0"/>
      <c r="AZ83" s="330"/>
      <c r="BA83" s="330"/>
      <c r="BB83" s="330"/>
      <c r="BC83" s="185"/>
      <c r="BD83" s="185"/>
      <c r="BE83" s="185"/>
      <c r="BF83" s="185"/>
      <c r="BG83" s="185"/>
      <c r="BH83" s="185"/>
      <c r="BI83" s="185"/>
      <c r="BJ83" s="185"/>
    </row>
    <row r="84" spans="1:62" x14ac:dyDescent="0.35">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x14ac:dyDescent="0.35">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x14ac:dyDescent="0.35">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x14ac:dyDescent="0.35">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x14ac:dyDescent="0.35">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x14ac:dyDescent="0.35">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x14ac:dyDescent="0.35">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x14ac:dyDescent="0.35">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x14ac:dyDescent="0.35">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x14ac:dyDescent="0.35">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x14ac:dyDescent="0.35">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x14ac:dyDescent="0.3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x14ac:dyDescent="0.3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x14ac:dyDescent="0.35">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x14ac:dyDescent="0.35">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x14ac:dyDescent="0.35">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x14ac:dyDescent="0.35">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x14ac:dyDescent="0.35">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x14ac:dyDescent="0.35">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x14ac:dyDescent="0.35">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x14ac:dyDescent="0.35">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x14ac:dyDescent="0.35">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x14ac:dyDescent="0.35">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x14ac:dyDescent="0.35">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x14ac:dyDescent="0.35">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x14ac:dyDescent="0.35">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x14ac:dyDescent="0.35">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x14ac:dyDescent="0.35">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x14ac:dyDescent="0.35">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x14ac:dyDescent="0.35">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x14ac:dyDescent="0.35">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x14ac:dyDescent="0.35">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x14ac:dyDescent="0.35">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x14ac:dyDescent="0.35">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x14ac:dyDescent="0.35">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x14ac:dyDescent="0.35">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x14ac:dyDescent="0.35">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x14ac:dyDescent="0.35">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x14ac:dyDescent="0.35">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x14ac:dyDescent="0.35">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x14ac:dyDescent="0.35">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x14ac:dyDescent="0.35">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x14ac:dyDescent="0.35">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x14ac:dyDescent="0.35">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x14ac:dyDescent="0.35">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x14ac:dyDescent="0.35">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x14ac:dyDescent="0.35">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x14ac:dyDescent="0.35">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x14ac:dyDescent="0.35">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x14ac:dyDescent="0.35">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x14ac:dyDescent="0.35">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x14ac:dyDescent="0.35">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x14ac:dyDescent="0.35">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x14ac:dyDescent="0.35">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x14ac:dyDescent="0.35">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x14ac:dyDescent="0.35">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x14ac:dyDescent="0.35">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x14ac:dyDescent="0.35">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x14ac:dyDescent="0.35">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x14ac:dyDescent="0.35">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x14ac:dyDescent="0.35">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x14ac:dyDescent="0.35">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x14ac:dyDescent="0.35">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x14ac:dyDescent="0.35">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x14ac:dyDescent="0.35">
      <c r="A148" s="147"/>
      <c r="B148" s="147"/>
      <c r="C148" s="147"/>
      <c r="D148" s="532"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x14ac:dyDescent="0.35">
      <c r="A149" s="147"/>
      <c r="B149" s="147"/>
      <c r="C149" s="147"/>
      <c r="D149" s="532"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x14ac:dyDescent="0.35">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x14ac:dyDescent="0.35">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x14ac:dyDescent="0.35">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x14ac:dyDescent="0.35">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x14ac:dyDescent="0.35">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x14ac:dyDescent="0.35">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x14ac:dyDescent="0.35">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x14ac:dyDescent="0.35">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x14ac:dyDescent="0.35">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x14ac:dyDescent="0.35">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x14ac:dyDescent="0.35">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x14ac:dyDescent="0.35">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x14ac:dyDescent="0.35">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x14ac:dyDescent="0.35">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x14ac:dyDescent="0.35">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x14ac:dyDescent="0.35">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x14ac:dyDescent="0.35">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x14ac:dyDescent="0.35">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x14ac:dyDescent="0.35">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x14ac:dyDescent="0.35">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x14ac:dyDescent="0.35">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x14ac:dyDescent="0.35">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x14ac:dyDescent="0.35">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x14ac:dyDescent="0.35">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x14ac:dyDescent="0.35">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x14ac:dyDescent="0.35">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x14ac:dyDescent="0.35">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x14ac:dyDescent="0.35">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x14ac:dyDescent="0.35">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x14ac:dyDescent="0.35">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x14ac:dyDescent="0.35">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x14ac:dyDescent="0.35">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x14ac:dyDescent="0.35">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x14ac:dyDescent="0.35">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x14ac:dyDescent="0.35">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x14ac:dyDescent="0.35">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x14ac:dyDescent="0.35">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x14ac:dyDescent="0.35">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x14ac:dyDescent="0.35">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x14ac:dyDescent="0.35">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x14ac:dyDescent="0.35">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x14ac:dyDescent="0.35">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x14ac:dyDescent="0.35">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x14ac:dyDescent="0.35">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x14ac:dyDescent="0.35">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x14ac:dyDescent="0.35">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x14ac:dyDescent="0.35">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x14ac:dyDescent="0.35">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x14ac:dyDescent="0.35">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x14ac:dyDescent="0.35">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x14ac:dyDescent="0.35">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x14ac:dyDescent="0.35">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x14ac:dyDescent="0.35">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x14ac:dyDescent="0.35">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x14ac:dyDescent="0.35">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x14ac:dyDescent="0.35">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x14ac:dyDescent="0.35">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x14ac:dyDescent="0.35">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x14ac:dyDescent="0.35">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x14ac:dyDescent="0.35">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x14ac:dyDescent="0.35">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x14ac:dyDescent="0.35">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x14ac:dyDescent="0.35">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x14ac:dyDescent="0.35">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x14ac:dyDescent="0.35">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x14ac:dyDescent="0.35">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x14ac:dyDescent="0.35">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x14ac:dyDescent="0.35">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x14ac:dyDescent="0.35">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x14ac:dyDescent="0.35">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x14ac:dyDescent="0.35">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x14ac:dyDescent="0.35">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x14ac:dyDescent="0.35">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x14ac:dyDescent="0.35">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x14ac:dyDescent="0.35">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x14ac:dyDescent="0.35">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x14ac:dyDescent="0.35">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x14ac:dyDescent="0.35">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x14ac:dyDescent="0.35">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x14ac:dyDescent="0.35">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x14ac:dyDescent="0.35">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x14ac:dyDescent="0.35">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x14ac:dyDescent="0.35">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x14ac:dyDescent="0.35">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x14ac:dyDescent="0.35">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x14ac:dyDescent="0.35">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x14ac:dyDescent="0.35">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x14ac:dyDescent="0.35">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x14ac:dyDescent="0.35">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x14ac:dyDescent="0.35">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x14ac:dyDescent="0.35">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x14ac:dyDescent="0.35">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x14ac:dyDescent="0.35">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x14ac:dyDescent="0.35">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x14ac:dyDescent="0.35">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x14ac:dyDescent="0.35">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x14ac:dyDescent="0.35">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x14ac:dyDescent="0.35">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x14ac:dyDescent="0.35">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x14ac:dyDescent="0.35">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x14ac:dyDescent="0.35">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x14ac:dyDescent="0.35">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x14ac:dyDescent="0.35">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x14ac:dyDescent="0.35">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x14ac:dyDescent="0.35">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x14ac:dyDescent="0.35">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x14ac:dyDescent="0.35">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x14ac:dyDescent="0.35">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x14ac:dyDescent="0.35">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x14ac:dyDescent="0.35">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x14ac:dyDescent="0.35">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x14ac:dyDescent="0.35">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x14ac:dyDescent="0.35">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x14ac:dyDescent="0.35">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x14ac:dyDescent="0.35">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x14ac:dyDescent="0.35">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x14ac:dyDescent="0.35">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x14ac:dyDescent="0.35">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x14ac:dyDescent="0.35">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x14ac:dyDescent="0.35">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x14ac:dyDescent="0.35">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x14ac:dyDescent="0.35">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x14ac:dyDescent="0.35">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x14ac:dyDescent="0.35">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x14ac:dyDescent="0.35">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x14ac:dyDescent="0.35">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x14ac:dyDescent="0.35">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x14ac:dyDescent="0.35">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x14ac:dyDescent="0.35">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x14ac:dyDescent="0.35">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x14ac:dyDescent="0.35">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x14ac:dyDescent="0.35">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x14ac:dyDescent="0.35">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x14ac:dyDescent="0.35">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x14ac:dyDescent="0.35">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x14ac:dyDescent="0.35">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x14ac:dyDescent="0.35">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x14ac:dyDescent="0.35">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x14ac:dyDescent="0.35">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x14ac:dyDescent="0.35">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x14ac:dyDescent="0.35">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x14ac:dyDescent="0.35">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x14ac:dyDescent="0.35">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x14ac:dyDescent="0.35">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x14ac:dyDescent="0.35">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x14ac:dyDescent="0.35">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x14ac:dyDescent="0.35">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x14ac:dyDescent="0.35">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x14ac:dyDescent="0.35">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x14ac:dyDescent="0.35">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x14ac:dyDescent="0.35">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x14ac:dyDescent="0.35">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x14ac:dyDescent="0.35">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x14ac:dyDescent="0.35">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x14ac:dyDescent="0.35">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x14ac:dyDescent="0.35">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x14ac:dyDescent="0.35">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x14ac:dyDescent="0.35">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x14ac:dyDescent="0.35">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x14ac:dyDescent="0.35">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x14ac:dyDescent="0.35">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x14ac:dyDescent="0.35">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x14ac:dyDescent="0.35">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x14ac:dyDescent="0.35">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x14ac:dyDescent="0.35">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x14ac:dyDescent="0.35">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x14ac:dyDescent="0.35">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x14ac:dyDescent="0.35">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x14ac:dyDescent="0.35">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x14ac:dyDescent="0.35">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x14ac:dyDescent="0.35">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x14ac:dyDescent="0.35">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x14ac:dyDescent="0.35">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x14ac:dyDescent="0.35">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x14ac:dyDescent="0.35">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x14ac:dyDescent="0.35">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x14ac:dyDescent="0.35">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x14ac:dyDescent="0.35">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x14ac:dyDescent="0.35">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x14ac:dyDescent="0.35">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x14ac:dyDescent="0.35">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x14ac:dyDescent="0.35">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x14ac:dyDescent="0.35">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x14ac:dyDescent="0.35">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x14ac:dyDescent="0.35">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x14ac:dyDescent="0.35">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x14ac:dyDescent="0.35">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x14ac:dyDescent="0.35">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x14ac:dyDescent="0.35">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x14ac:dyDescent="0.35">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x14ac:dyDescent="0.35">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x14ac:dyDescent="0.35">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x14ac:dyDescent="0.35">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x14ac:dyDescent="0.35">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x14ac:dyDescent="0.35">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x14ac:dyDescent="0.35">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x14ac:dyDescent="0.35">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x14ac:dyDescent="0.35">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x14ac:dyDescent="0.35">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x14ac:dyDescent="0.35">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x14ac:dyDescent="0.35">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x14ac:dyDescent="0.35">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x14ac:dyDescent="0.35">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x14ac:dyDescent="0.35">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x14ac:dyDescent="0.35">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x14ac:dyDescent="0.35">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x14ac:dyDescent="0.35">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x14ac:dyDescent="0.35">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x14ac:dyDescent="0.35">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x14ac:dyDescent="0.35">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x14ac:dyDescent="0.35">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x14ac:dyDescent="0.35">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x14ac:dyDescent="0.35">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x14ac:dyDescent="0.35">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x14ac:dyDescent="0.35">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x14ac:dyDescent="0.35">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x14ac:dyDescent="0.35">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x14ac:dyDescent="0.35">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x14ac:dyDescent="0.35">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x14ac:dyDescent="0.35">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x14ac:dyDescent="0.35">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x14ac:dyDescent="0.35">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x14ac:dyDescent="0.35">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x14ac:dyDescent="0.35">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x14ac:dyDescent="0.35">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x14ac:dyDescent="0.35">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x14ac:dyDescent="0.35">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x14ac:dyDescent="0.35">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x14ac:dyDescent="0.35">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x14ac:dyDescent="0.35">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x14ac:dyDescent="0.35">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x14ac:dyDescent="0.35">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x14ac:dyDescent="0.35">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x14ac:dyDescent="0.35">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x14ac:dyDescent="0.35">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x14ac:dyDescent="0.35">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x14ac:dyDescent="0.35">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x14ac:dyDescent="0.35">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x14ac:dyDescent="0.35">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x14ac:dyDescent="0.35">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x14ac:dyDescent="0.35">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x14ac:dyDescent="0.35">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x14ac:dyDescent="0.35">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x14ac:dyDescent="0.35">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x14ac:dyDescent="0.35">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x14ac:dyDescent="0.35">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x14ac:dyDescent="0.35">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x14ac:dyDescent="0.35">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x14ac:dyDescent="0.35">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x14ac:dyDescent="0.35">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x14ac:dyDescent="0.35">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x14ac:dyDescent="0.35">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x14ac:dyDescent="0.35">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x14ac:dyDescent="0.35">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x14ac:dyDescent="0.35">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x14ac:dyDescent="0.35">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x14ac:dyDescent="0.35">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x14ac:dyDescent="0.35">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x14ac:dyDescent="0.35">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x14ac:dyDescent="0.35">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x14ac:dyDescent="0.35">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x14ac:dyDescent="0.35">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x14ac:dyDescent="0.35">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x14ac:dyDescent="0.35">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x14ac:dyDescent="0.35">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x14ac:dyDescent="0.35">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x14ac:dyDescent="0.35">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x14ac:dyDescent="0.35">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x14ac:dyDescent="0.35">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x14ac:dyDescent="0.35">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x14ac:dyDescent="0.35">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x14ac:dyDescent="0.35">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x14ac:dyDescent="0.35">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x14ac:dyDescent="0.35">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x14ac:dyDescent="0.35">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x14ac:dyDescent="0.35">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x14ac:dyDescent="0.35">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x14ac:dyDescent="0.35">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x14ac:dyDescent="0.35">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x14ac:dyDescent="0.35">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x14ac:dyDescent="0.35">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x14ac:dyDescent="0.35">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x14ac:dyDescent="0.35">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x14ac:dyDescent="0.35">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x14ac:dyDescent="0.35">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x14ac:dyDescent="0.35">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x14ac:dyDescent="0.35">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x14ac:dyDescent="0.35">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x14ac:dyDescent="0.35">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x14ac:dyDescent="0.35">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x14ac:dyDescent="0.35">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x14ac:dyDescent="0.35">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x14ac:dyDescent="0.35">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x14ac:dyDescent="0.35">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x14ac:dyDescent="0.35">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x14ac:dyDescent="0.35">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x14ac:dyDescent="0.35">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x14ac:dyDescent="0.35">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x14ac:dyDescent="0.35">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x14ac:dyDescent="0.35">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x14ac:dyDescent="0.35">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x14ac:dyDescent="0.35">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x14ac:dyDescent="0.35">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x14ac:dyDescent="0.35">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x14ac:dyDescent="0.35">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x14ac:dyDescent="0.35">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x14ac:dyDescent="0.35">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x14ac:dyDescent="0.35">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x14ac:dyDescent="0.35">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x14ac:dyDescent="0.35">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x14ac:dyDescent="0.35">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x14ac:dyDescent="0.35">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x14ac:dyDescent="0.35">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x14ac:dyDescent="0.35">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x14ac:dyDescent="0.35">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x14ac:dyDescent="0.35">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x14ac:dyDescent="0.35">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x14ac:dyDescent="0.35">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x14ac:dyDescent="0.35">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x14ac:dyDescent="0.35">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x14ac:dyDescent="0.35">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x14ac:dyDescent="0.35">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x14ac:dyDescent="0.35">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x14ac:dyDescent="0.35">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x14ac:dyDescent="0.35">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x14ac:dyDescent="0.35">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x14ac:dyDescent="0.35">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x14ac:dyDescent="0.35">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x14ac:dyDescent="0.35">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x14ac:dyDescent="0.35">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x14ac:dyDescent="0.35">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x14ac:dyDescent="0.35">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x14ac:dyDescent="0.35">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x14ac:dyDescent="0.35">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x14ac:dyDescent="0.35">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x14ac:dyDescent="0.35">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x14ac:dyDescent="0.35">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x14ac:dyDescent="0.35">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x14ac:dyDescent="0.35">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x14ac:dyDescent="0.35">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x14ac:dyDescent="0.35">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x14ac:dyDescent="0.35">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x14ac:dyDescent="0.35">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x14ac:dyDescent="0.35">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x14ac:dyDescent="0.35">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x14ac:dyDescent="0.35">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x14ac:dyDescent="0.35">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x14ac:dyDescent="0.35">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x14ac:dyDescent="0.35">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x14ac:dyDescent="0.35">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x14ac:dyDescent="0.35">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x14ac:dyDescent="0.35">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x14ac:dyDescent="0.35">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x14ac:dyDescent="0.35">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x14ac:dyDescent="0.35">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x14ac:dyDescent="0.35">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x14ac:dyDescent="0.35">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x14ac:dyDescent="0.35">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x14ac:dyDescent="0.35">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x14ac:dyDescent="0.35">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x14ac:dyDescent="0.35">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x14ac:dyDescent="0.35">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x14ac:dyDescent="0.35">
      <c r="A512" s="350"/>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x14ac:dyDescent="0.35">
      <c r="A513" s="350"/>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x14ac:dyDescent="0.35">
      <c r="A514" s="350"/>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x14ac:dyDescent="0.35">
      <c r="A515" s="350"/>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x14ac:dyDescent="0.35">
      <c r="A516" s="350"/>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x14ac:dyDescent="0.35">
      <c r="A517" s="350"/>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x14ac:dyDescent="0.35">
      <c r="A518" s="350"/>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x14ac:dyDescent="0.35">
      <c r="A519" s="350"/>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x14ac:dyDescent="0.35">
      <c r="A520" s="350"/>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x14ac:dyDescent="0.35">
      <c r="A521" s="350"/>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0"/>
      <c r="AD521" s="350"/>
      <c r="AE521" s="350"/>
      <c r="AF521" s="350"/>
      <c r="AG521" s="350"/>
      <c r="AH521" s="350"/>
      <c r="AI521" s="350"/>
    </row>
    <row r="522" spans="1:62" x14ac:dyDescent="0.35">
      <c r="A522" s="350"/>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0"/>
      <c r="AD522" s="350"/>
      <c r="AE522" s="350"/>
      <c r="AF522" s="350"/>
      <c r="AG522" s="350"/>
      <c r="AH522" s="350"/>
      <c r="AI522" s="350"/>
    </row>
    <row r="523" spans="1:62" x14ac:dyDescent="0.35">
      <c r="A523" s="350"/>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0"/>
      <c r="AD523" s="350"/>
      <c r="AE523" s="350"/>
      <c r="AF523" s="350"/>
      <c r="AG523" s="350"/>
      <c r="AH523" s="350"/>
      <c r="AI523" s="350"/>
    </row>
    <row r="524" spans="1:62" x14ac:dyDescent="0.35">
      <c r="A524" s="350"/>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0"/>
      <c r="AD524" s="350"/>
      <c r="AE524" s="350"/>
      <c r="AF524" s="350"/>
      <c r="AG524" s="350"/>
      <c r="AH524" s="350"/>
      <c r="AI524" s="350"/>
    </row>
    <row r="525" spans="1:62" x14ac:dyDescent="0.35">
      <c r="A525" s="350"/>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0"/>
      <c r="AD525" s="350"/>
      <c r="AE525" s="350"/>
      <c r="AF525" s="350"/>
      <c r="AG525" s="350"/>
      <c r="AH525" s="350"/>
      <c r="AI525" s="350"/>
    </row>
    <row r="526" spans="1:62" x14ac:dyDescent="0.35">
      <c r="A526" s="350"/>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0"/>
      <c r="AD526" s="350"/>
      <c r="AE526" s="350"/>
      <c r="AF526" s="350"/>
      <c r="AG526" s="350"/>
      <c r="AH526" s="350"/>
      <c r="AI526" s="350"/>
    </row>
    <row r="527" spans="1:62" x14ac:dyDescent="0.35">
      <c r="A527" s="350"/>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0"/>
      <c r="AD527" s="350"/>
      <c r="AE527" s="350"/>
      <c r="AF527" s="350"/>
      <c r="AG527" s="350"/>
      <c r="AH527" s="350"/>
      <c r="AI527" s="350"/>
    </row>
    <row r="528" spans="1:62" x14ac:dyDescent="0.35">
      <c r="A528" s="350"/>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0"/>
      <c r="AD528" s="350"/>
      <c r="AE528" s="350"/>
      <c r="AF528" s="350"/>
      <c r="AG528" s="350"/>
      <c r="AH528" s="350"/>
      <c r="AI528" s="350"/>
    </row>
    <row r="529" spans="1:35" s="290" customFormat="1" x14ac:dyDescent="0.35">
      <c r="A529" s="350"/>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0"/>
      <c r="AD529" s="350"/>
      <c r="AE529" s="350"/>
      <c r="AF529" s="350"/>
      <c r="AG529" s="350"/>
      <c r="AH529" s="350"/>
      <c r="AI529" s="350"/>
    </row>
    <row r="530" spans="1:35" s="290" customFormat="1" x14ac:dyDescent="0.35">
      <c r="A530" s="350"/>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0"/>
      <c r="AD530" s="350"/>
      <c r="AE530" s="350"/>
      <c r="AF530" s="350"/>
      <c r="AG530" s="350"/>
      <c r="AH530" s="350"/>
      <c r="AI530" s="350"/>
    </row>
    <row r="531" spans="1:35" s="290" customFormat="1" x14ac:dyDescent="0.35">
      <c r="A531" s="350"/>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0"/>
      <c r="AD531" s="350"/>
      <c r="AE531" s="350"/>
      <c r="AF531" s="350"/>
      <c r="AG531" s="350"/>
      <c r="AH531" s="350"/>
      <c r="AI531" s="350"/>
    </row>
    <row r="532" spans="1:35" s="290" customFormat="1" x14ac:dyDescent="0.35">
      <c r="A532" s="350"/>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0"/>
      <c r="AD532" s="350"/>
      <c r="AE532" s="350"/>
      <c r="AF532" s="350"/>
      <c r="AG532" s="350"/>
      <c r="AH532" s="350"/>
      <c r="AI532" s="350"/>
    </row>
    <row r="533" spans="1:35" s="290" customFormat="1" x14ac:dyDescent="0.35">
      <c r="A533" s="350"/>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0"/>
      <c r="AD533" s="350"/>
      <c r="AE533" s="350"/>
      <c r="AF533" s="350"/>
      <c r="AG533" s="350"/>
      <c r="AH533" s="350"/>
      <c r="AI533" s="350"/>
    </row>
    <row r="534" spans="1:35" s="290" customFormat="1" x14ac:dyDescent="0.35">
      <c r="A534" s="350"/>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0"/>
      <c r="AD534" s="350"/>
      <c r="AE534" s="350"/>
      <c r="AF534" s="350"/>
      <c r="AG534" s="350"/>
      <c r="AH534" s="350"/>
      <c r="AI534" s="350"/>
    </row>
    <row r="535" spans="1:35" s="290" customFormat="1" x14ac:dyDescent="0.35">
      <c r="A535" s="350"/>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0"/>
      <c r="AD535" s="350"/>
      <c r="AE535" s="350"/>
      <c r="AF535" s="350"/>
      <c r="AG535" s="350"/>
      <c r="AH535" s="350"/>
      <c r="AI535" s="350"/>
    </row>
    <row r="536" spans="1:35" s="290" customFormat="1" x14ac:dyDescent="0.35">
      <c r="A536" s="350"/>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0"/>
      <c r="AD536" s="350"/>
      <c r="AE536" s="350"/>
      <c r="AF536" s="350"/>
      <c r="AG536" s="350"/>
      <c r="AH536" s="350"/>
      <c r="AI536" s="350"/>
    </row>
    <row r="537" spans="1:35" s="290" customFormat="1" x14ac:dyDescent="0.35">
      <c r="A537" s="350"/>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0"/>
      <c r="AD537" s="350"/>
      <c r="AE537" s="350"/>
      <c r="AF537" s="350"/>
      <c r="AG537" s="350"/>
      <c r="AH537" s="350"/>
      <c r="AI537" s="350"/>
    </row>
    <row r="538" spans="1:35" s="290" customFormat="1" x14ac:dyDescent="0.35">
      <c r="A538" s="350"/>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0"/>
      <c r="AD538" s="350"/>
      <c r="AE538" s="350"/>
      <c r="AF538" s="350"/>
      <c r="AG538" s="350"/>
      <c r="AH538" s="350"/>
      <c r="AI538" s="350"/>
    </row>
    <row r="539" spans="1:35" s="290" customFormat="1" x14ac:dyDescent="0.35">
      <c r="A539" s="350"/>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0"/>
      <c r="AD539" s="350"/>
      <c r="AE539" s="350"/>
      <c r="AF539" s="350"/>
      <c r="AG539" s="350"/>
      <c r="AH539" s="350"/>
      <c r="AI539" s="350"/>
    </row>
    <row r="540" spans="1:35" s="290" customFormat="1" x14ac:dyDescent="0.35">
      <c r="A540" s="350"/>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0"/>
      <c r="AD540" s="350"/>
      <c r="AE540" s="350"/>
      <c r="AF540" s="350"/>
      <c r="AG540" s="350"/>
      <c r="AH540" s="350"/>
      <c r="AI540" s="350"/>
    </row>
    <row r="541" spans="1:35" s="290" customFormat="1" x14ac:dyDescent="0.35">
      <c r="A541" s="350"/>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0"/>
      <c r="AD541" s="350"/>
      <c r="AE541" s="350"/>
      <c r="AF541" s="350"/>
      <c r="AG541" s="350"/>
      <c r="AH541" s="350"/>
      <c r="AI541" s="350"/>
    </row>
    <row r="542" spans="1:35" s="290" customFormat="1" x14ac:dyDescent="0.35">
      <c r="A542" s="350"/>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0"/>
      <c r="AD542" s="350"/>
      <c r="AE542" s="350"/>
      <c r="AF542" s="350"/>
      <c r="AG542" s="350"/>
      <c r="AH542" s="350"/>
      <c r="AI542" s="350"/>
    </row>
    <row r="543" spans="1:35" s="290" customFormat="1" x14ac:dyDescent="0.35">
      <c r="A543" s="350"/>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0"/>
      <c r="AD543" s="350"/>
      <c r="AE543" s="350"/>
      <c r="AF543" s="350"/>
      <c r="AG543" s="350"/>
      <c r="AH543" s="350"/>
      <c r="AI543" s="350"/>
    </row>
    <row r="544" spans="1:35" s="290" customFormat="1" x14ac:dyDescent="0.35">
      <c r="A544" s="350"/>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0"/>
      <c r="AD544" s="350"/>
      <c r="AE544" s="350"/>
      <c r="AF544" s="350"/>
      <c r="AG544" s="350"/>
      <c r="AH544" s="350"/>
      <c r="AI544" s="350"/>
    </row>
    <row r="545" spans="1:35" s="290" customFormat="1" x14ac:dyDescent="0.35">
      <c r="A545" s="350"/>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0"/>
      <c r="AD545" s="350"/>
      <c r="AE545" s="350"/>
      <c r="AF545" s="350"/>
      <c r="AG545" s="350"/>
      <c r="AH545" s="350"/>
      <c r="AI545" s="350"/>
    </row>
    <row r="546" spans="1:35" s="290" customFormat="1" x14ac:dyDescent="0.35">
      <c r="A546" s="350"/>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0"/>
      <c r="AD546" s="350"/>
      <c r="AE546" s="350"/>
      <c r="AF546" s="350"/>
      <c r="AG546" s="350"/>
      <c r="AH546" s="350"/>
      <c r="AI546" s="350"/>
    </row>
    <row r="547" spans="1:35" s="290" customFormat="1" x14ac:dyDescent="0.35">
      <c r="A547" s="350"/>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0"/>
      <c r="AD547" s="350"/>
      <c r="AE547" s="350"/>
      <c r="AF547" s="350"/>
      <c r="AG547" s="350"/>
      <c r="AH547" s="350"/>
      <c r="AI547" s="350"/>
    </row>
    <row r="548" spans="1:35" s="290" customFormat="1" x14ac:dyDescent="0.35">
      <c r="A548" s="350"/>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0"/>
      <c r="AD548" s="350"/>
      <c r="AE548" s="350"/>
      <c r="AF548" s="350"/>
      <c r="AG548" s="350"/>
      <c r="AH548" s="350"/>
      <c r="AI548" s="350"/>
    </row>
    <row r="549" spans="1:35" s="290" customFormat="1" x14ac:dyDescent="0.35">
      <c r="A549" s="350"/>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0"/>
      <c r="AD549" s="350"/>
      <c r="AE549" s="350"/>
      <c r="AF549" s="350"/>
      <c r="AG549" s="350"/>
      <c r="AH549" s="350"/>
      <c r="AI549" s="350"/>
    </row>
    <row r="550" spans="1:35" s="290" customFormat="1" x14ac:dyDescent="0.35">
      <c r="A550" s="350"/>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0"/>
      <c r="AD550" s="350"/>
      <c r="AE550" s="350"/>
      <c r="AF550" s="350"/>
      <c r="AG550" s="350"/>
      <c r="AH550" s="350"/>
      <c r="AI550" s="350"/>
    </row>
    <row r="551" spans="1:35" s="290" customFormat="1" x14ac:dyDescent="0.35">
      <c r="A551" s="350"/>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0"/>
      <c r="AD551" s="350"/>
      <c r="AE551" s="350"/>
      <c r="AF551" s="350"/>
      <c r="AG551" s="350"/>
      <c r="AH551" s="350"/>
      <c r="AI551" s="350"/>
    </row>
    <row r="552" spans="1:35" s="290" customFormat="1" x14ac:dyDescent="0.35">
      <c r="A552" s="350"/>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0"/>
      <c r="AD552" s="350"/>
      <c r="AE552" s="350"/>
      <c r="AF552" s="350"/>
      <c r="AG552" s="350"/>
      <c r="AH552" s="350"/>
      <c r="AI552" s="350"/>
    </row>
    <row r="553" spans="1:35" s="290" customFormat="1" x14ac:dyDescent="0.35">
      <c r="A553" s="350"/>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0"/>
      <c r="AD553" s="350"/>
      <c r="AE553" s="350"/>
      <c r="AF553" s="350"/>
      <c r="AG553" s="350"/>
      <c r="AH553" s="350"/>
      <c r="AI553" s="350"/>
    </row>
    <row r="554" spans="1:35" s="290" customFormat="1" x14ac:dyDescent="0.35">
      <c r="A554" s="350"/>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0"/>
      <c r="AD554" s="350"/>
      <c r="AE554" s="350"/>
      <c r="AF554" s="350"/>
      <c r="AG554" s="350"/>
      <c r="AH554" s="350"/>
      <c r="AI554" s="350"/>
    </row>
    <row r="555" spans="1:35" s="290" customFormat="1" x14ac:dyDescent="0.35">
      <c r="A555" s="350"/>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0"/>
      <c r="AD555" s="350"/>
      <c r="AE555" s="350"/>
      <c r="AF555" s="350"/>
      <c r="AG555" s="350"/>
      <c r="AH555" s="350"/>
      <c r="AI555" s="350"/>
    </row>
    <row r="556" spans="1:35" s="290" customFormat="1" x14ac:dyDescent="0.35">
      <c r="A556" s="350"/>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0"/>
      <c r="AD556" s="350"/>
      <c r="AE556" s="350"/>
      <c r="AF556" s="350"/>
      <c r="AG556" s="350"/>
      <c r="AH556" s="350"/>
      <c r="AI556" s="350"/>
    </row>
    <row r="557" spans="1:35" s="290" customFormat="1" x14ac:dyDescent="0.35">
      <c r="A557" s="350"/>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0"/>
      <c r="AD557" s="350"/>
      <c r="AE557" s="350"/>
      <c r="AF557" s="350"/>
      <c r="AG557" s="350"/>
      <c r="AH557" s="350"/>
      <c r="AI557" s="350"/>
    </row>
    <row r="558" spans="1:35" s="290" customFormat="1" x14ac:dyDescent="0.35">
      <c r="A558" s="350"/>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0"/>
      <c r="AD558" s="350"/>
      <c r="AE558" s="350"/>
      <c r="AF558" s="350"/>
      <c r="AG558" s="350"/>
      <c r="AH558" s="350"/>
      <c r="AI558" s="350"/>
    </row>
    <row r="559" spans="1:35" s="290" customFormat="1" x14ac:dyDescent="0.35">
      <c r="A559" s="350"/>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0"/>
      <c r="AD559" s="350"/>
      <c r="AE559" s="350"/>
      <c r="AF559" s="350"/>
      <c r="AG559" s="350"/>
      <c r="AH559" s="350"/>
      <c r="AI559" s="350"/>
    </row>
    <row r="560" spans="1:35" s="290" customFormat="1" x14ac:dyDescent="0.35">
      <c r="A560" s="350"/>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0"/>
      <c r="AD560" s="350"/>
      <c r="AE560" s="350"/>
      <c r="AF560" s="350"/>
      <c r="AG560" s="350"/>
      <c r="AH560" s="350"/>
      <c r="AI560" s="350"/>
    </row>
    <row r="561" spans="1:35" s="290" customFormat="1" x14ac:dyDescent="0.35">
      <c r="A561" s="350"/>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0"/>
      <c r="AD561" s="350"/>
      <c r="AE561" s="350"/>
      <c r="AF561" s="350"/>
      <c r="AG561" s="350"/>
      <c r="AH561" s="350"/>
      <c r="AI561" s="350"/>
    </row>
    <row r="562" spans="1:35" s="290" customFormat="1" x14ac:dyDescent="0.35">
      <c r="A562" s="350"/>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0"/>
      <c r="AD562" s="350"/>
      <c r="AE562" s="350"/>
      <c r="AF562" s="350"/>
      <c r="AG562" s="350"/>
      <c r="AH562" s="350"/>
      <c r="AI562" s="350"/>
    </row>
    <row r="563" spans="1:35" s="290" customFormat="1" x14ac:dyDescent="0.35">
      <c r="A563" s="350"/>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0"/>
      <c r="AD563" s="350"/>
      <c r="AE563" s="350"/>
      <c r="AF563" s="350"/>
      <c r="AG563" s="350"/>
      <c r="AH563" s="350"/>
      <c r="AI563" s="350"/>
    </row>
    <row r="564" spans="1:35" s="290" customFormat="1" x14ac:dyDescent="0.35">
      <c r="A564" s="350"/>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0"/>
      <c r="AD564" s="350"/>
      <c r="AE564" s="350"/>
      <c r="AF564" s="350"/>
      <c r="AG564" s="350"/>
      <c r="AH564" s="350"/>
      <c r="AI564" s="350"/>
    </row>
    <row r="565" spans="1:35" s="290" customFormat="1" x14ac:dyDescent="0.35">
      <c r="A565" s="350"/>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0"/>
      <c r="AD565" s="350"/>
      <c r="AE565" s="350"/>
      <c r="AF565" s="350"/>
      <c r="AG565" s="350"/>
      <c r="AH565" s="350"/>
      <c r="AI565" s="350"/>
    </row>
    <row r="566" spans="1:35" s="290" customFormat="1" x14ac:dyDescent="0.35">
      <c r="A566" s="350"/>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0"/>
      <c r="AD566" s="350"/>
      <c r="AE566" s="350"/>
      <c r="AF566" s="350"/>
      <c r="AG566" s="350"/>
      <c r="AH566" s="350"/>
      <c r="AI566" s="350"/>
    </row>
    <row r="567" spans="1:35" s="290" customFormat="1" x14ac:dyDescent="0.35">
      <c r="A567" s="350"/>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0"/>
      <c r="AD567" s="350"/>
      <c r="AE567" s="350"/>
      <c r="AF567" s="350"/>
      <c r="AG567" s="350"/>
      <c r="AH567" s="350"/>
      <c r="AI567" s="350"/>
    </row>
    <row r="568" spans="1:35" s="290" customFormat="1" x14ac:dyDescent="0.35">
      <c r="A568" s="350"/>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0"/>
      <c r="AD568" s="350"/>
      <c r="AE568" s="350"/>
      <c r="AF568" s="350"/>
      <c r="AG568" s="350"/>
      <c r="AH568" s="350"/>
      <c r="AI568" s="350"/>
    </row>
    <row r="569" spans="1:35" s="290" customFormat="1" x14ac:dyDescent="0.35">
      <c r="A569" s="350"/>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0"/>
      <c r="AD569" s="350"/>
      <c r="AE569" s="350"/>
      <c r="AF569" s="350"/>
      <c r="AG569" s="350"/>
      <c r="AH569" s="350"/>
      <c r="AI569" s="350"/>
    </row>
    <row r="570" spans="1:35" s="290" customFormat="1" x14ac:dyDescent="0.35">
      <c r="A570" s="350"/>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0"/>
      <c r="AD570" s="350"/>
      <c r="AE570" s="350"/>
      <c r="AF570" s="350"/>
      <c r="AG570" s="350"/>
      <c r="AH570" s="350"/>
      <c r="AI570" s="350"/>
    </row>
    <row r="571" spans="1:35" s="290" customFormat="1" x14ac:dyDescent="0.35">
      <c r="A571" s="350"/>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0"/>
      <c r="AD571" s="350"/>
      <c r="AE571" s="350"/>
      <c r="AF571" s="350"/>
      <c r="AG571" s="350"/>
      <c r="AH571" s="350"/>
      <c r="AI571" s="350"/>
    </row>
    <row r="572" spans="1:35" s="290" customFormat="1" x14ac:dyDescent="0.35">
      <c r="A572" s="350"/>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0"/>
      <c r="AD572" s="350"/>
      <c r="AE572" s="350"/>
      <c r="AF572" s="350"/>
      <c r="AG572" s="350"/>
      <c r="AH572" s="350"/>
      <c r="AI572" s="350"/>
    </row>
    <row r="573" spans="1:35" s="290" customFormat="1" x14ac:dyDescent="0.35">
      <c r="A573" s="350"/>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0"/>
      <c r="AD573" s="350"/>
      <c r="AE573" s="350"/>
      <c r="AF573" s="350"/>
      <c r="AG573" s="350"/>
      <c r="AH573" s="350"/>
      <c r="AI573" s="350"/>
    </row>
    <row r="574" spans="1:35" s="290" customFormat="1" x14ac:dyDescent="0.35">
      <c r="A574" s="350"/>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0"/>
      <c r="AD574" s="350"/>
      <c r="AE574" s="350"/>
      <c r="AF574" s="350"/>
      <c r="AG574" s="350"/>
      <c r="AH574" s="350"/>
      <c r="AI574" s="350"/>
    </row>
    <row r="575" spans="1:35" s="290" customFormat="1" x14ac:dyDescent="0.35">
      <c r="A575" s="350"/>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0"/>
      <c r="AD575" s="350"/>
      <c r="AE575" s="350"/>
      <c r="AF575" s="350"/>
      <c r="AG575" s="350"/>
      <c r="AH575" s="350"/>
      <c r="AI575" s="350"/>
    </row>
    <row r="576" spans="1:35" s="290" customFormat="1" x14ac:dyDescent="0.35">
      <c r="A576" s="350"/>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0"/>
      <c r="AD576" s="350"/>
      <c r="AE576" s="350"/>
      <c r="AF576" s="350"/>
      <c r="AG576" s="350"/>
      <c r="AH576" s="350"/>
      <c r="AI576" s="350"/>
    </row>
    <row r="577" spans="1:35" s="290" customFormat="1" x14ac:dyDescent="0.35">
      <c r="A577" s="350"/>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0"/>
      <c r="AD577" s="350"/>
      <c r="AE577" s="350"/>
      <c r="AF577" s="350"/>
      <c r="AG577" s="350"/>
      <c r="AH577" s="350"/>
      <c r="AI577" s="350"/>
    </row>
    <row r="578" spans="1:35" s="290" customFormat="1" x14ac:dyDescent="0.35">
      <c r="A578" s="350"/>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0"/>
      <c r="AD578" s="350"/>
      <c r="AE578" s="350"/>
      <c r="AF578" s="350"/>
      <c r="AG578" s="350"/>
      <c r="AH578" s="350"/>
      <c r="AI578" s="350"/>
    </row>
    <row r="579" spans="1:35" s="290" customFormat="1" x14ac:dyDescent="0.35">
      <c r="A579" s="350"/>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0"/>
      <c r="AD579" s="350"/>
      <c r="AE579" s="350"/>
      <c r="AF579" s="350"/>
      <c r="AG579" s="350"/>
      <c r="AH579" s="350"/>
      <c r="AI579" s="350"/>
    </row>
    <row r="580" spans="1:35" s="290" customFormat="1" x14ac:dyDescent="0.35">
      <c r="A580" s="350"/>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0"/>
      <c r="AD580" s="350"/>
      <c r="AE580" s="350"/>
      <c r="AF580" s="350"/>
      <c r="AG580" s="350"/>
      <c r="AH580" s="350"/>
      <c r="AI580" s="350"/>
    </row>
    <row r="581" spans="1:35" s="290" customFormat="1" x14ac:dyDescent="0.35">
      <c r="A581" s="350"/>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0"/>
      <c r="AD581" s="350"/>
      <c r="AE581" s="350"/>
      <c r="AF581" s="350"/>
      <c r="AG581" s="350"/>
      <c r="AH581" s="350"/>
      <c r="AI581" s="350"/>
    </row>
    <row r="582" spans="1:35" s="290" customFormat="1" x14ac:dyDescent="0.35">
      <c r="A582" s="350"/>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0"/>
      <c r="AD582" s="350"/>
      <c r="AE582" s="350"/>
      <c r="AF582" s="350"/>
      <c r="AG582" s="350"/>
      <c r="AH582" s="350"/>
      <c r="AI582" s="350"/>
    </row>
    <row r="583" spans="1:35" s="290" customFormat="1" x14ac:dyDescent="0.35">
      <c r="A583" s="350"/>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0"/>
      <c r="AD583" s="350"/>
      <c r="AE583" s="350"/>
      <c r="AF583" s="350"/>
      <c r="AG583" s="350"/>
      <c r="AH583" s="350"/>
      <c r="AI583" s="350"/>
    </row>
    <row r="584" spans="1:35" s="290" customFormat="1" x14ac:dyDescent="0.35">
      <c r="A584" s="350"/>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0"/>
      <c r="AD584" s="350"/>
      <c r="AE584" s="350"/>
      <c r="AF584" s="350"/>
      <c r="AG584" s="350"/>
      <c r="AH584" s="350"/>
      <c r="AI584" s="350"/>
    </row>
    <row r="585" spans="1:35" s="290" customFormat="1" x14ac:dyDescent="0.35">
      <c r="A585" s="350"/>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0"/>
      <c r="AD585" s="350"/>
      <c r="AE585" s="350"/>
      <c r="AF585" s="350"/>
      <c r="AG585" s="350"/>
      <c r="AH585" s="350"/>
      <c r="AI585" s="350"/>
    </row>
    <row r="586" spans="1:35" s="290" customFormat="1" x14ac:dyDescent="0.35">
      <c r="A586" s="350"/>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0"/>
      <c r="AD586" s="350"/>
      <c r="AE586" s="350"/>
      <c r="AF586" s="350"/>
      <c r="AG586" s="350"/>
      <c r="AH586" s="350"/>
      <c r="AI586" s="350"/>
    </row>
    <row r="587" spans="1:35" s="290" customFormat="1" x14ac:dyDescent="0.35">
      <c r="A587" s="350"/>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0"/>
      <c r="AD587" s="350"/>
      <c r="AE587" s="350"/>
      <c r="AF587" s="350"/>
      <c r="AG587" s="350"/>
      <c r="AH587" s="350"/>
      <c r="AI587" s="350"/>
    </row>
    <row r="588" spans="1:35" s="290" customFormat="1" x14ac:dyDescent="0.35">
      <c r="A588" s="350"/>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0"/>
      <c r="AD588" s="350"/>
      <c r="AE588" s="350"/>
      <c r="AF588" s="350"/>
      <c r="AG588" s="350"/>
      <c r="AH588" s="350"/>
      <c r="AI588" s="350"/>
    </row>
    <row r="589" spans="1:35" s="290" customFormat="1" x14ac:dyDescent="0.35">
      <c r="A589" s="350"/>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0"/>
      <c r="AD589" s="350"/>
      <c r="AE589" s="350"/>
      <c r="AF589" s="350"/>
      <c r="AG589" s="350"/>
      <c r="AH589" s="350"/>
      <c r="AI589" s="350"/>
    </row>
    <row r="590" spans="1:35" s="290" customFormat="1" x14ac:dyDescent="0.35">
      <c r="A590" s="350"/>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0"/>
      <c r="AD590" s="350"/>
      <c r="AE590" s="350"/>
      <c r="AF590" s="350"/>
      <c r="AG590" s="350"/>
      <c r="AH590" s="350"/>
      <c r="AI590" s="350"/>
    </row>
    <row r="591" spans="1:35" s="290" customFormat="1" x14ac:dyDescent="0.35">
      <c r="A591" s="350"/>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0"/>
      <c r="AD591" s="350"/>
      <c r="AE591" s="350"/>
      <c r="AF591" s="350"/>
      <c r="AG591" s="350"/>
      <c r="AH591" s="350"/>
      <c r="AI591" s="350"/>
    </row>
    <row r="592" spans="1:35" s="290" customFormat="1" x14ac:dyDescent="0.35">
      <c r="A592" s="350"/>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0"/>
      <c r="AD592" s="350"/>
      <c r="AE592" s="350"/>
      <c r="AF592" s="350"/>
      <c r="AG592" s="350"/>
      <c r="AH592" s="350"/>
      <c r="AI592" s="350"/>
    </row>
    <row r="593" spans="1:35" s="290" customFormat="1" x14ac:dyDescent="0.35">
      <c r="A593" s="350"/>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0"/>
      <c r="AD593" s="350"/>
      <c r="AE593" s="350"/>
      <c r="AF593" s="350"/>
      <c r="AG593" s="350"/>
      <c r="AH593" s="350"/>
      <c r="AI593" s="350"/>
    </row>
    <row r="594" spans="1:35" s="290" customFormat="1" x14ac:dyDescent="0.35">
      <c r="A594" s="350"/>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0"/>
      <c r="AD594" s="350"/>
      <c r="AE594" s="350"/>
      <c r="AF594" s="350"/>
      <c r="AG594" s="350"/>
      <c r="AH594" s="350"/>
      <c r="AI594" s="350"/>
    </row>
    <row r="595" spans="1:35" s="290" customFormat="1" x14ac:dyDescent="0.35">
      <c r="A595" s="350"/>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0"/>
      <c r="AD595" s="350"/>
      <c r="AE595" s="350"/>
      <c r="AF595" s="350"/>
      <c r="AG595" s="350"/>
      <c r="AH595" s="350"/>
      <c r="AI595" s="350"/>
    </row>
    <row r="596" spans="1:35" s="290" customFormat="1" x14ac:dyDescent="0.35">
      <c r="A596" s="350"/>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0"/>
      <c r="AD596" s="350"/>
      <c r="AE596" s="350"/>
      <c r="AF596" s="350"/>
      <c r="AG596" s="350"/>
      <c r="AH596" s="350"/>
      <c r="AI596" s="350"/>
    </row>
    <row r="597" spans="1:35" s="290" customFormat="1" x14ac:dyDescent="0.35">
      <c r="A597" s="350"/>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0"/>
      <c r="AD597" s="350"/>
      <c r="AE597" s="350"/>
      <c r="AF597" s="350"/>
      <c r="AG597" s="350"/>
      <c r="AH597" s="350"/>
      <c r="AI597" s="350"/>
    </row>
    <row r="598" spans="1:35" s="290" customFormat="1" x14ac:dyDescent="0.35">
      <c r="A598" s="350"/>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0"/>
      <c r="AD598" s="350"/>
      <c r="AE598" s="350"/>
      <c r="AF598" s="350"/>
      <c r="AG598" s="350"/>
      <c r="AH598" s="350"/>
      <c r="AI598" s="350"/>
    </row>
    <row r="599" spans="1:35" s="290" customFormat="1" x14ac:dyDescent="0.35">
      <c r="A599" s="350"/>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0"/>
      <c r="AD599" s="350"/>
      <c r="AE599" s="350"/>
      <c r="AF599" s="350"/>
      <c r="AG599" s="350"/>
      <c r="AH599" s="350"/>
      <c r="AI599" s="350"/>
    </row>
    <row r="600" spans="1:35" s="290" customFormat="1" x14ac:dyDescent="0.35">
      <c r="A600" s="350"/>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0"/>
      <c r="AD600" s="350"/>
      <c r="AE600" s="350"/>
      <c r="AF600" s="350"/>
      <c r="AG600" s="350"/>
      <c r="AH600" s="350"/>
      <c r="AI600" s="350"/>
    </row>
    <row r="601" spans="1:35" s="290" customFormat="1" x14ac:dyDescent="0.35">
      <c r="A601" s="350"/>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0"/>
      <c r="AD601" s="350"/>
      <c r="AE601" s="350"/>
      <c r="AF601" s="350"/>
      <c r="AG601" s="350"/>
      <c r="AH601" s="350"/>
      <c r="AI601" s="350"/>
    </row>
    <row r="602" spans="1:35" s="290" customFormat="1" x14ac:dyDescent="0.35">
      <c r="A602" s="350"/>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0"/>
      <c r="AD602" s="350"/>
      <c r="AE602" s="350"/>
      <c r="AF602" s="350"/>
      <c r="AG602" s="350"/>
      <c r="AH602" s="350"/>
      <c r="AI602" s="350"/>
    </row>
    <row r="603" spans="1:35" s="290" customFormat="1" x14ac:dyDescent="0.35">
      <c r="A603" s="350"/>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0"/>
      <c r="AD603" s="350"/>
      <c r="AE603" s="350"/>
      <c r="AF603" s="350"/>
      <c r="AG603" s="350"/>
      <c r="AH603" s="350"/>
      <c r="AI603" s="350"/>
    </row>
    <row r="604" spans="1:35" s="290" customFormat="1" x14ac:dyDescent="0.35">
      <c r="A604" s="350"/>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0"/>
      <c r="AD604" s="350"/>
      <c r="AE604" s="350"/>
      <c r="AF604" s="350"/>
      <c r="AG604" s="350"/>
      <c r="AH604" s="350"/>
      <c r="AI604" s="350"/>
    </row>
    <row r="605" spans="1:35" s="290" customFormat="1" x14ac:dyDescent="0.35">
      <c r="A605" s="350"/>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0"/>
      <c r="AD605" s="350"/>
      <c r="AE605" s="350"/>
      <c r="AF605" s="350"/>
      <c r="AG605" s="350"/>
      <c r="AH605" s="350"/>
      <c r="AI605" s="350"/>
    </row>
    <row r="606" spans="1:35" s="290" customFormat="1" x14ac:dyDescent="0.35">
      <c r="A606" s="350"/>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0"/>
      <c r="AD606" s="350"/>
      <c r="AE606" s="350"/>
      <c r="AF606" s="350"/>
      <c r="AG606" s="350"/>
      <c r="AH606" s="350"/>
      <c r="AI606" s="350"/>
    </row>
    <row r="607" spans="1:35" s="290" customFormat="1" x14ac:dyDescent="0.35">
      <c r="A607" s="350"/>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0"/>
      <c r="AD607" s="350"/>
      <c r="AE607" s="350"/>
      <c r="AF607" s="350"/>
      <c r="AG607" s="350"/>
      <c r="AH607" s="350"/>
      <c r="AI607" s="350"/>
    </row>
    <row r="608" spans="1:35" s="290" customFormat="1" x14ac:dyDescent="0.35">
      <c r="A608" s="350"/>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0"/>
      <c r="AD608" s="350"/>
      <c r="AE608" s="350"/>
      <c r="AF608" s="350"/>
      <c r="AG608" s="350"/>
      <c r="AH608" s="350"/>
      <c r="AI608" s="350"/>
    </row>
    <row r="609" spans="1:35" s="290" customFormat="1" x14ac:dyDescent="0.35">
      <c r="A609" s="350"/>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0"/>
      <c r="AD609" s="350"/>
      <c r="AE609" s="350"/>
      <c r="AF609" s="350"/>
      <c r="AG609" s="350"/>
      <c r="AH609" s="350"/>
      <c r="AI609" s="350"/>
    </row>
    <row r="610" spans="1:35" s="290" customFormat="1" x14ac:dyDescent="0.35">
      <c r="A610" s="350"/>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0"/>
      <c r="AD610" s="350"/>
      <c r="AE610" s="350"/>
      <c r="AF610" s="350"/>
      <c r="AG610" s="350"/>
      <c r="AH610" s="350"/>
      <c r="AI610" s="350"/>
    </row>
    <row r="611" spans="1:35" s="290" customFormat="1" x14ac:dyDescent="0.35">
      <c r="A611" s="350"/>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0"/>
      <c r="AD611" s="350"/>
      <c r="AE611" s="350"/>
      <c r="AF611" s="350"/>
      <c r="AG611" s="350"/>
      <c r="AH611" s="350"/>
      <c r="AI611" s="350"/>
    </row>
    <row r="612" spans="1:35" s="290" customFormat="1" x14ac:dyDescent="0.35">
      <c r="A612" s="350"/>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0"/>
      <c r="AD612" s="350"/>
      <c r="AE612" s="350"/>
      <c r="AF612" s="350"/>
      <c r="AG612" s="350"/>
      <c r="AH612" s="350"/>
      <c r="AI612" s="350"/>
    </row>
    <row r="613" spans="1:35" s="290" customFormat="1" x14ac:dyDescent="0.35">
      <c r="A613" s="350"/>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0"/>
      <c r="AD613" s="350"/>
      <c r="AE613" s="350"/>
      <c r="AF613" s="350"/>
      <c r="AG613" s="350"/>
      <c r="AH613" s="350"/>
      <c r="AI613" s="350"/>
    </row>
    <row r="614" spans="1:35" s="290" customFormat="1" x14ac:dyDescent="0.35">
      <c r="A614" s="350"/>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0"/>
      <c r="AD614" s="350"/>
      <c r="AE614" s="350"/>
      <c r="AF614" s="350"/>
      <c r="AG614" s="350"/>
      <c r="AH614" s="350"/>
      <c r="AI614" s="350"/>
    </row>
    <row r="615" spans="1:35" s="290" customFormat="1" x14ac:dyDescent="0.35">
      <c r="A615" s="350"/>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0"/>
      <c r="AD615" s="350"/>
      <c r="AE615" s="350"/>
      <c r="AF615" s="350"/>
      <c r="AG615" s="350"/>
      <c r="AH615" s="350"/>
      <c r="AI615" s="350"/>
    </row>
    <row r="616" spans="1:35" s="290" customFormat="1" x14ac:dyDescent="0.35">
      <c r="A616" s="350"/>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0"/>
      <c r="AD616" s="350"/>
      <c r="AE616" s="350"/>
      <c r="AF616" s="350"/>
      <c r="AG616" s="350"/>
      <c r="AH616" s="350"/>
      <c r="AI616" s="350"/>
    </row>
    <row r="617" spans="1:35" s="290" customFormat="1" x14ac:dyDescent="0.35">
      <c r="A617" s="350"/>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0"/>
      <c r="AD617" s="350"/>
      <c r="AE617" s="350"/>
      <c r="AF617" s="350"/>
      <c r="AG617" s="350"/>
      <c r="AH617" s="350"/>
      <c r="AI617" s="350"/>
    </row>
    <row r="618" spans="1:35" s="290" customFormat="1" x14ac:dyDescent="0.35">
      <c r="A618" s="350"/>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0"/>
      <c r="AD618" s="350"/>
      <c r="AE618" s="350"/>
      <c r="AF618" s="350"/>
      <c r="AG618" s="350"/>
      <c r="AH618" s="350"/>
      <c r="AI618" s="350"/>
    </row>
    <row r="619" spans="1:35" s="290" customFormat="1" x14ac:dyDescent="0.35">
      <c r="A619" s="350"/>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0"/>
      <c r="AD619" s="350"/>
      <c r="AE619" s="350"/>
      <c r="AF619" s="350"/>
      <c r="AG619" s="350"/>
      <c r="AH619" s="350"/>
      <c r="AI619" s="350"/>
    </row>
    <row r="620" spans="1:35" s="290" customFormat="1" x14ac:dyDescent="0.35">
      <c r="A620" s="350"/>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0"/>
      <c r="AD620" s="350"/>
      <c r="AE620" s="350"/>
      <c r="AF620" s="350"/>
      <c r="AG620" s="350"/>
      <c r="AH620" s="350"/>
      <c r="AI620" s="350"/>
    </row>
    <row r="621" spans="1:35" s="290" customFormat="1" x14ac:dyDescent="0.35">
      <c r="A621" s="350"/>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0"/>
      <c r="AD621" s="350"/>
      <c r="AE621" s="350"/>
      <c r="AF621" s="350"/>
      <c r="AG621" s="350"/>
      <c r="AH621" s="350"/>
      <c r="AI621" s="350"/>
    </row>
    <row r="622" spans="1:35" s="290" customFormat="1" x14ac:dyDescent="0.35">
      <c r="A622" s="350"/>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0"/>
      <c r="AD622" s="350"/>
      <c r="AE622" s="350"/>
      <c r="AF622" s="350"/>
      <c r="AG622" s="350"/>
      <c r="AH622" s="350"/>
      <c r="AI622" s="350"/>
    </row>
    <row r="623" spans="1:35" s="290" customFormat="1" x14ac:dyDescent="0.35">
      <c r="A623" s="350"/>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0"/>
      <c r="AD623" s="350"/>
      <c r="AE623" s="350"/>
      <c r="AF623" s="350"/>
      <c r="AG623" s="350"/>
      <c r="AH623" s="350"/>
      <c r="AI623" s="350"/>
    </row>
    <row r="624" spans="1:35" s="290" customFormat="1" x14ac:dyDescent="0.35">
      <c r="A624" s="350"/>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0"/>
      <c r="AD624" s="350"/>
      <c r="AE624" s="350"/>
      <c r="AF624" s="350"/>
      <c r="AG624" s="350"/>
      <c r="AH624" s="350"/>
      <c r="AI624" s="350"/>
    </row>
    <row r="625" spans="1:35" s="290" customFormat="1" x14ac:dyDescent="0.35">
      <c r="A625" s="350"/>
      <c r="B625" s="350"/>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0"/>
      <c r="Z625" s="350"/>
      <c r="AA625" s="350"/>
      <c r="AB625" s="350"/>
      <c r="AC625" s="350"/>
      <c r="AD625" s="350"/>
      <c r="AE625" s="350"/>
      <c r="AF625" s="350"/>
      <c r="AG625" s="350"/>
      <c r="AH625" s="350"/>
      <c r="AI625" s="350"/>
    </row>
    <row r="626" spans="1:35" s="290" customFormat="1" x14ac:dyDescent="0.35">
      <c r="A626" s="350"/>
      <c r="B626" s="350"/>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0"/>
      <c r="Z626" s="350"/>
      <c r="AA626" s="350"/>
      <c r="AB626" s="350"/>
      <c r="AC626" s="350"/>
      <c r="AD626" s="350"/>
      <c r="AE626" s="350"/>
      <c r="AF626" s="350"/>
      <c r="AG626" s="350"/>
      <c r="AH626" s="350"/>
      <c r="AI626" s="350"/>
    </row>
    <row r="627" spans="1:35" s="290" customFormat="1" x14ac:dyDescent="0.35">
      <c r="A627" s="350"/>
      <c r="B627" s="350"/>
      <c r="C627" s="350"/>
      <c r="D627" s="350"/>
      <c r="E627" s="350"/>
      <c r="F627" s="350"/>
      <c r="G627" s="350"/>
      <c r="H627" s="350"/>
      <c r="I627" s="350"/>
      <c r="J627" s="350"/>
      <c r="K627" s="350"/>
      <c r="L627" s="350"/>
      <c r="M627" s="350"/>
      <c r="N627" s="350"/>
      <c r="O627" s="350"/>
      <c r="P627" s="350"/>
      <c r="Q627" s="350"/>
      <c r="R627" s="350"/>
      <c r="S627" s="350"/>
      <c r="T627" s="350"/>
      <c r="U627" s="350"/>
      <c r="V627" s="350"/>
      <c r="W627" s="350"/>
      <c r="X627" s="350"/>
      <c r="Y627" s="350"/>
      <c r="Z627" s="350"/>
      <c r="AA627" s="350"/>
      <c r="AB627" s="350"/>
      <c r="AC627" s="350"/>
      <c r="AD627" s="350"/>
      <c r="AE627" s="350"/>
      <c r="AF627" s="350"/>
      <c r="AG627" s="350"/>
      <c r="AH627" s="350"/>
      <c r="AI627" s="350"/>
    </row>
    <row r="628" spans="1:35" s="290" customFormat="1" x14ac:dyDescent="0.35">
      <c r="A628" s="350"/>
      <c r="B628" s="350"/>
      <c r="C628" s="350"/>
      <c r="D628" s="350"/>
      <c r="E628" s="350"/>
      <c r="F628" s="350"/>
      <c r="G628" s="350"/>
      <c r="H628" s="350"/>
      <c r="I628" s="350"/>
      <c r="J628" s="350"/>
      <c r="K628" s="350"/>
      <c r="L628" s="350"/>
      <c r="M628" s="350"/>
      <c r="N628" s="350"/>
      <c r="O628" s="350"/>
      <c r="P628" s="350"/>
      <c r="Q628" s="350"/>
      <c r="R628" s="350"/>
      <c r="S628" s="350"/>
      <c r="T628" s="350"/>
      <c r="U628" s="350"/>
      <c r="V628" s="350"/>
      <c r="W628" s="350"/>
      <c r="X628" s="350"/>
      <c r="Y628" s="350"/>
      <c r="Z628" s="350"/>
      <c r="AA628" s="350"/>
      <c r="AB628" s="350"/>
      <c r="AC628" s="350"/>
      <c r="AD628" s="350"/>
      <c r="AE628" s="350"/>
      <c r="AF628" s="350"/>
      <c r="AG628" s="350"/>
      <c r="AH628" s="350"/>
      <c r="AI628" s="350"/>
    </row>
    <row r="629" spans="1:35" s="290" customFormat="1" x14ac:dyDescent="0.35">
      <c r="A629" s="350"/>
      <c r="B629" s="350"/>
      <c r="C629" s="350"/>
      <c r="D629" s="350"/>
      <c r="E629" s="350"/>
      <c r="F629" s="350"/>
      <c r="G629" s="350"/>
      <c r="H629" s="350"/>
      <c r="I629" s="350"/>
      <c r="J629" s="350"/>
      <c r="K629" s="350"/>
      <c r="L629" s="350"/>
      <c r="M629" s="350"/>
      <c r="N629" s="350"/>
      <c r="O629" s="350"/>
      <c r="P629" s="350"/>
      <c r="Q629" s="350"/>
      <c r="R629" s="350"/>
      <c r="S629" s="350"/>
      <c r="T629" s="350"/>
      <c r="U629" s="350"/>
      <c r="V629" s="350"/>
      <c r="W629" s="350"/>
      <c r="X629" s="350"/>
      <c r="Y629" s="350"/>
      <c r="Z629" s="350"/>
      <c r="AA629" s="350"/>
      <c r="AB629" s="350"/>
      <c r="AC629" s="350"/>
      <c r="AD629" s="350"/>
      <c r="AE629" s="350"/>
      <c r="AF629" s="350"/>
      <c r="AG629" s="350"/>
      <c r="AH629" s="350"/>
      <c r="AI629" s="350"/>
    </row>
    <row r="630" spans="1:35" s="290" customFormat="1" x14ac:dyDescent="0.35">
      <c r="A630" s="350"/>
      <c r="B630" s="350"/>
      <c r="C630" s="350"/>
      <c r="D630" s="350"/>
      <c r="E630" s="350"/>
      <c r="F630" s="350"/>
      <c r="G630" s="350"/>
      <c r="H630" s="350"/>
      <c r="I630" s="350"/>
      <c r="J630" s="350"/>
      <c r="K630" s="350"/>
      <c r="L630" s="350"/>
      <c r="M630" s="350"/>
      <c r="N630" s="350"/>
      <c r="O630" s="350"/>
      <c r="P630" s="350"/>
      <c r="Q630" s="350"/>
      <c r="R630" s="350"/>
      <c r="S630" s="350"/>
      <c r="T630" s="350"/>
      <c r="U630" s="350"/>
      <c r="V630" s="350"/>
      <c r="W630" s="350"/>
      <c r="X630" s="350"/>
      <c r="Y630" s="350"/>
      <c r="Z630" s="350"/>
      <c r="AA630" s="350"/>
      <c r="AB630" s="350"/>
      <c r="AC630" s="350"/>
      <c r="AD630" s="350"/>
      <c r="AE630" s="350"/>
      <c r="AF630" s="350"/>
      <c r="AG630" s="350"/>
      <c r="AH630" s="350"/>
      <c r="AI630" s="350"/>
    </row>
    <row r="631" spans="1:35" s="290" customFormat="1" x14ac:dyDescent="0.35">
      <c r="A631" s="350"/>
      <c r="B631" s="350"/>
      <c r="C631" s="350"/>
      <c r="D631" s="350"/>
      <c r="E631" s="350"/>
      <c r="F631" s="350"/>
      <c r="G631" s="350"/>
      <c r="H631" s="350"/>
      <c r="I631" s="350"/>
      <c r="J631" s="350"/>
      <c r="K631" s="350"/>
      <c r="L631" s="350"/>
      <c r="M631" s="350"/>
      <c r="N631" s="350"/>
      <c r="O631" s="350"/>
      <c r="P631" s="350"/>
      <c r="Q631" s="350"/>
      <c r="R631" s="350"/>
      <c r="S631" s="350"/>
      <c r="T631" s="350"/>
      <c r="U631" s="350"/>
      <c r="V631" s="350"/>
      <c r="W631" s="350"/>
      <c r="X631" s="350"/>
      <c r="Y631" s="350"/>
      <c r="Z631" s="350"/>
      <c r="AA631" s="350"/>
      <c r="AB631" s="350"/>
      <c r="AC631" s="350"/>
      <c r="AD631" s="350"/>
      <c r="AE631" s="350"/>
      <c r="AF631" s="350"/>
      <c r="AG631" s="350"/>
      <c r="AH631" s="350"/>
      <c r="AI631" s="350"/>
    </row>
    <row r="632" spans="1:35" s="290" customFormat="1" x14ac:dyDescent="0.35">
      <c r="A632" s="350"/>
      <c r="B632" s="350"/>
      <c r="C632" s="350"/>
      <c r="D632" s="350"/>
      <c r="E632" s="350"/>
      <c r="F632" s="350"/>
      <c r="G632" s="350"/>
      <c r="H632" s="350"/>
      <c r="I632" s="350"/>
      <c r="J632" s="350"/>
      <c r="K632" s="350"/>
      <c r="L632" s="350"/>
      <c r="M632" s="350"/>
      <c r="N632" s="350"/>
      <c r="O632" s="350"/>
      <c r="P632" s="350"/>
      <c r="Q632" s="350"/>
      <c r="R632" s="350"/>
      <c r="S632" s="350"/>
      <c r="T632" s="350"/>
      <c r="U632" s="350"/>
      <c r="V632" s="350"/>
      <c r="W632" s="350"/>
      <c r="X632" s="350"/>
      <c r="Y632" s="350"/>
      <c r="Z632" s="350"/>
      <c r="AA632" s="350"/>
      <c r="AB632" s="350"/>
      <c r="AC632" s="350"/>
      <c r="AD632" s="350"/>
      <c r="AE632" s="350"/>
      <c r="AF632" s="350"/>
      <c r="AG632" s="350"/>
      <c r="AH632" s="350"/>
      <c r="AI632" s="350"/>
    </row>
    <row r="633" spans="1:35" s="290" customFormat="1" x14ac:dyDescent="0.35">
      <c r="A633" s="350"/>
      <c r="B633" s="350"/>
      <c r="C633" s="350"/>
      <c r="D633" s="350"/>
      <c r="E633" s="350"/>
      <c r="F633" s="350"/>
      <c r="G633" s="350"/>
      <c r="H633" s="350"/>
      <c r="I633" s="350"/>
      <c r="J633" s="350"/>
      <c r="K633" s="350"/>
      <c r="L633" s="350"/>
      <c r="M633" s="350"/>
      <c r="N633" s="350"/>
      <c r="O633" s="350"/>
      <c r="P633" s="350"/>
      <c r="Q633" s="350"/>
      <c r="R633" s="350"/>
      <c r="S633" s="350"/>
      <c r="T633" s="350"/>
      <c r="U633" s="350"/>
      <c r="V633" s="350"/>
      <c r="W633" s="350"/>
      <c r="X633" s="350"/>
      <c r="Y633" s="350"/>
      <c r="Z633" s="350"/>
      <c r="AA633" s="350"/>
      <c r="AB633" s="350"/>
      <c r="AC633" s="350"/>
      <c r="AD633" s="350"/>
      <c r="AE633" s="350"/>
      <c r="AF633" s="350"/>
      <c r="AG633" s="350"/>
      <c r="AH633" s="350"/>
      <c r="AI633" s="350"/>
    </row>
    <row r="634" spans="1:35" s="290" customFormat="1" x14ac:dyDescent="0.35">
      <c r="A634" s="350"/>
      <c r="B634" s="350"/>
      <c r="C634" s="350"/>
      <c r="D634" s="350"/>
      <c r="E634" s="350"/>
      <c r="F634" s="350"/>
      <c r="G634" s="350"/>
      <c r="H634" s="350"/>
      <c r="I634" s="350"/>
      <c r="J634" s="350"/>
      <c r="K634" s="350"/>
      <c r="L634" s="350"/>
      <c r="M634" s="350"/>
      <c r="N634" s="350"/>
      <c r="O634" s="350"/>
      <c r="P634" s="350"/>
      <c r="Q634" s="350"/>
      <c r="R634" s="350"/>
      <c r="S634" s="350"/>
      <c r="T634" s="350"/>
      <c r="U634" s="350"/>
      <c r="V634" s="350"/>
      <c r="W634" s="350"/>
      <c r="X634" s="350"/>
      <c r="Y634" s="350"/>
      <c r="Z634" s="350"/>
      <c r="AA634" s="350"/>
      <c r="AB634" s="350"/>
      <c r="AC634" s="350"/>
      <c r="AD634" s="350"/>
      <c r="AE634" s="350"/>
      <c r="AF634" s="350"/>
      <c r="AG634" s="350"/>
      <c r="AH634" s="350"/>
      <c r="AI634" s="350"/>
    </row>
    <row r="635" spans="1:35" s="290" customFormat="1" x14ac:dyDescent="0.35">
      <c r="A635" s="350"/>
      <c r="B635" s="350"/>
      <c r="C635" s="350"/>
      <c r="D635" s="350"/>
      <c r="E635" s="350"/>
      <c r="F635" s="350"/>
      <c r="G635" s="350"/>
      <c r="H635" s="350"/>
      <c r="I635" s="350"/>
      <c r="J635" s="350"/>
      <c r="K635" s="350"/>
      <c r="L635" s="350"/>
      <c r="M635" s="350"/>
      <c r="N635" s="350"/>
      <c r="O635" s="350"/>
      <c r="P635" s="350"/>
      <c r="Q635" s="350"/>
      <c r="R635" s="350"/>
      <c r="S635" s="350"/>
      <c r="T635" s="350"/>
      <c r="U635" s="350"/>
      <c r="V635" s="350"/>
      <c r="W635" s="350"/>
      <c r="X635" s="350"/>
      <c r="Y635" s="350"/>
      <c r="Z635" s="350"/>
      <c r="AA635" s="350"/>
      <c r="AB635" s="350"/>
      <c r="AC635" s="350"/>
      <c r="AD635" s="350"/>
      <c r="AE635" s="350"/>
      <c r="AF635" s="350"/>
      <c r="AG635" s="350"/>
      <c r="AH635" s="350"/>
      <c r="AI635" s="350"/>
    </row>
    <row r="636" spans="1:35" s="290" customFormat="1" x14ac:dyDescent="0.35">
      <c r="A636" s="350"/>
      <c r="B636" s="350"/>
      <c r="C636" s="350"/>
      <c r="D636" s="350"/>
      <c r="E636" s="350"/>
      <c r="F636" s="350"/>
      <c r="G636" s="350"/>
      <c r="H636" s="350"/>
      <c r="I636" s="350"/>
      <c r="J636" s="350"/>
      <c r="K636" s="350"/>
      <c r="L636" s="350"/>
      <c r="M636" s="350"/>
      <c r="N636" s="350"/>
      <c r="O636" s="350"/>
      <c r="P636" s="350"/>
      <c r="Q636" s="350"/>
      <c r="R636" s="350"/>
      <c r="S636" s="350"/>
      <c r="T636" s="350"/>
      <c r="U636" s="350"/>
      <c r="V636" s="350"/>
      <c r="W636" s="350"/>
      <c r="X636" s="350"/>
      <c r="Y636" s="350"/>
      <c r="Z636" s="350"/>
      <c r="AA636" s="350"/>
      <c r="AB636" s="350"/>
      <c r="AC636" s="350"/>
      <c r="AD636" s="350"/>
      <c r="AE636" s="350"/>
      <c r="AF636" s="350"/>
      <c r="AG636" s="350"/>
      <c r="AH636" s="350"/>
      <c r="AI636" s="350"/>
    </row>
    <row r="637" spans="1:35" s="290" customFormat="1" x14ac:dyDescent="0.35">
      <c r="A637" s="350"/>
      <c r="B637" s="350"/>
      <c r="C637" s="350"/>
      <c r="D637" s="350"/>
      <c r="E637" s="350"/>
      <c r="F637" s="350"/>
      <c r="G637" s="350"/>
      <c r="H637" s="350"/>
      <c r="I637" s="350"/>
      <c r="J637" s="350"/>
      <c r="K637" s="350"/>
      <c r="L637" s="350"/>
      <c r="M637" s="350"/>
      <c r="N637" s="350"/>
      <c r="O637" s="350"/>
      <c r="P637" s="350"/>
      <c r="Q637" s="350"/>
      <c r="R637" s="350"/>
      <c r="S637" s="350"/>
      <c r="T637" s="350"/>
      <c r="U637" s="350"/>
      <c r="V637" s="350"/>
      <c r="W637" s="350"/>
      <c r="X637" s="350"/>
      <c r="Y637" s="350"/>
      <c r="Z637" s="350"/>
      <c r="AA637" s="350"/>
      <c r="AB637" s="350"/>
      <c r="AC637" s="350"/>
      <c r="AD637" s="350"/>
      <c r="AE637" s="350"/>
      <c r="AF637" s="350"/>
      <c r="AG637" s="350"/>
      <c r="AH637" s="350"/>
      <c r="AI637" s="350"/>
    </row>
    <row r="638" spans="1:35" s="290" customFormat="1" x14ac:dyDescent="0.35">
      <c r="A638" s="350"/>
      <c r="B638" s="350"/>
      <c r="C638" s="350"/>
      <c r="D638" s="350"/>
      <c r="E638" s="350"/>
      <c r="F638" s="350"/>
      <c r="G638" s="350"/>
      <c r="H638" s="350"/>
      <c r="I638" s="350"/>
      <c r="J638" s="350"/>
      <c r="K638" s="350"/>
      <c r="L638" s="350"/>
      <c r="M638" s="350"/>
      <c r="N638" s="350"/>
      <c r="O638" s="350"/>
      <c r="P638" s="350"/>
      <c r="Q638" s="350"/>
      <c r="R638" s="350"/>
      <c r="S638" s="350"/>
      <c r="T638" s="350"/>
      <c r="U638" s="350"/>
      <c r="V638" s="350"/>
      <c r="W638" s="350"/>
      <c r="X638" s="350"/>
      <c r="Y638" s="350"/>
      <c r="Z638" s="350"/>
      <c r="AA638" s="350"/>
      <c r="AB638" s="350"/>
      <c r="AC638" s="350"/>
      <c r="AD638" s="350"/>
      <c r="AE638" s="350"/>
      <c r="AF638" s="350"/>
      <c r="AG638" s="350"/>
      <c r="AH638" s="350"/>
      <c r="AI638" s="350"/>
    </row>
    <row r="639" spans="1:35" s="290" customFormat="1" x14ac:dyDescent="0.35">
      <c r="A639" s="350"/>
      <c r="B639" s="350"/>
      <c r="C639" s="350"/>
      <c r="D639" s="350"/>
      <c r="E639" s="350"/>
      <c r="F639" s="350"/>
      <c r="G639" s="350"/>
      <c r="H639" s="350"/>
      <c r="I639" s="350"/>
      <c r="J639" s="350"/>
      <c r="K639" s="350"/>
      <c r="L639" s="350"/>
      <c r="M639" s="350"/>
      <c r="N639" s="350"/>
      <c r="O639" s="350"/>
      <c r="P639" s="350"/>
      <c r="Q639" s="350"/>
      <c r="R639" s="350"/>
      <c r="S639" s="350"/>
      <c r="T639" s="350"/>
      <c r="U639" s="350"/>
      <c r="V639" s="350"/>
      <c r="W639" s="350"/>
      <c r="X639" s="350"/>
      <c r="Y639" s="350"/>
      <c r="Z639" s="350"/>
      <c r="AA639" s="350"/>
      <c r="AB639" s="350"/>
      <c r="AC639" s="350"/>
      <c r="AD639" s="350"/>
      <c r="AE639" s="350"/>
      <c r="AF639" s="350"/>
      <c r="AG639" s="350"/>
      <c r="AH639" s="350"/>
      <c r="AI639" s="350"/>
    </row>
    <row r="640" spans="1:35" s="290" customFormat="1" x14ac:dyDescent="0.35">
      <c r="A640" s="350"/>
      <c r="B640" s="350"/>
      <c r="C640" s="350"/>
      <c r="D640" s="350"/>
      <c r="E640" s="350"/>
      <c r="F640" s="350"/>
      <c r="G640" s="350"/>
      <c r="H640" s="350"/>
      <c r="I640" s="350"/>
      <c r="J640" s="350"/>
      <c r="K640" s="350"/>
      <c r="L640" s="350"/>
      <c r="M640" s="350"/>
      <c r="N640" s="350"/>
      <c r="O640" s="350"/>
      <c r="P640" s="350"/>
      <c r="Q640" s="350"/>
      <c r="R640" s="350"/>
      <c r="S640" s="350"/>
      <c r="T640" s="350"/>
      <c r="U640" s="350"/>
      <c r="V640" s="350"/>
      <c r="W640" s="350"/>
      <c r="X640" s="350"/>
      <c r="Y640" s="350"/>
      <c r="Z640" s="350"/>
      <c r="AA640" s="350"/>
      <c r="AB640" s="350"/>
      <c r="AC640" s="350"/>
      <c r="AD640" s="350"/>
      <c r="AE640" s="350"/>
      <c r="AF640" s="350"/>
      <c r="AG640" s="350"/>
      <c r="AH640" s="350"/>
      <c r="AI640" s="350"/>
    </row>
    <row r="641" spans="1:35" s="290" customFormat="1" x14ac:dyDescent="0.35">
      <c r="A641" s="350"/>
      <c r="B641" s="350"/>
      <c r="C641" s="350"/>
      <c r="D641" s="350"/>
      <c r="E641" s="350"/>
      <c r="F641" s="350"/>
      <c r="G641" s="350"/>
      <c r="H641" s="350"/>
      <c r="I641" s="350"/>
      <c r="J641" s="350"/>
      <c r="K641" s="350"/>
      <c r="L641" s="350"/>
      <c r="M641" s="350"/>
      <c r="N641" s="350"/>
      <c r="O641" s="350"/>
      <c r="P641" s="350"/>
      <c r="Q641" s="350"/>
      <c r="R641" s="350"/>
      <c r="S641" s="350"/>
      <c r="T641" s="350"/>
      <c r="U641" s="350"/>
      <c r="V641" s="350"/>
      <c r="W641" s="350"/>
      <c r="X641" s="350"/>
      <c r="Y641" s="350"/>
      <c r="Z641" s="350"/>
      <c r="AA641" s="350"/>
      <c r="AB641" s="350"/>
      <c r="AC641" s="350"/>
      <c r="AD641" s="350"/>
      <c r="AE641" s="350"/>
      <c r="AF641" s="350"/>
      <c r="AG641" s="350"/>
      <c r="AH641" s="350"/>
      <c r="AI641" s="350"/>
    </row>
    <row r="642" spans="1:35" s="290" customFormat="1" x14ac:dyDescent="0.35">
      <c r="A642" s="350"/>
      <c r="B642" s="350"/>
      <c r="C642" s="350"/>
      <c r="D642" s="350"/>
      <c r="E642" s="350"/>
      <c r="F642" s="350"/>
      <c r="G642" s="350"/>
      <c r="H642" s="350"/>
      <c r="I642" s="350"/>
      <c r="J642" s="350"/>
      <c r="K642" s="350"/>
      <c r="L642" s="350"/>
      <c r="M642" s="350"/>
      <c r="N642" s="350"/>
      <c r="O642" s="350"/>
      <c r="P642" s="350"/>
      <c r="Q642" s="350"/>
      <c r="R642" s="350"/>
      <c r="S642" s="350"/>
      <c r="T642" s="350"/>
      <c r="U642" s="350"/>
      <c r="V642" s="350"/>
      <c r="W642" s="350"/>
      <c r="X642" s="350"/>
      <c r="Y642" s="350"/>
      <c r="Z642" s="350"/>
      <c r="AA642" s="350"/>
      <c r="AB642" s="350"/>
      <c r="AC642" s="350"/>
      <c r="AD642" s="350"/>
      <c r="AE642" s="350"/>
      <c r="AF642" s="350"/>
      <c r="AG642" s="350"/>
      <c r="AH642" s="350"/>
      <c r="AI642" s="350"/>
    </row>
    <row r="643" spans="1:35" s="290" customFormat="1" x14ac:dyDescent="0.35">
      <c r="A643" s="350"/>
      <c r="B643" s="350"/>
      <c r="C643" s="350"/>
      <c r="D643" s="350"/>
      <c r="E643" s="350"/>
      <c r="F643" s="350"/>
      <c r="G643" s="350"/>
      <c r="H643" s="350"/>
      <c r="I643" s="350"/>
      <c r="J643" s="350"/>
      <c r="K643" s="350"/>
      <c r="L643" s="350"/>
      <c r="M643" s="350"/>
      <c r="N643" s="350"/>
      <c r="O643" s="350"/>
      <c r="P643" s="350"/>
      <c r="Q643" s="350"/>
      <c r="R643" s="350"/>
      <c r="S643" s="350"/>
      <c r="T643" s="350"/>
      <c r="U643" s="350"/>
      <c r="V643" s="350"/>
      <c r="W643" s="350"/>
      <c r="X643" s="350"/>
      <c r="Y643" s="350"/>
      <c r="Z643" s="350"/>
      <c r="AA643" s="350"/>
      <c r="AB643" s="350"/>
      <c r="AC643" s="350"/>
      <c r="AD643" s="350"/>
      <c r="AE643" s="350"/>
      <c r="AF643" s="350"/>
      <c r="AG643" s="350"/>
      <c r="AH643" s="350"/>
      <c r="AI643" s="350"/>
    </row>
    <row r="644" spans="1:35" s="290" customFormat="1" x14ac:dyDescent="0.35">
      <c r="A644" s="350"/>
      <c r="B644" s="350"/>
      <c r="C644" s="350"/>
      <c r="D644" s="350"/>
      <c r="E644" s="350"/>
      <c r="F644" s="350"/>
      <c r="G644" s="350"/>
      <c r="H644" s="350"/>
      <c r="I644" s="350"/>
      <c r="J644" s="350"/>
      <c r="K644" s="350"/>
      <c r="L644" s="350"/>
      <c r="M644" s="350"/>
      <c r="N644" s="350"/>
      <c r="O644" s="350"/>
      <c r="P644" s="350"/>
      <c r="Q644" s="350"/>
      <c r="R644" s="350"/>
      <c r="S644" s="350"/>
      <c r="T644" s="350"/>
      <c r="U644" s="350"/>
      <c r="V644" s="350"/>
      <c r="W644" s="350"/>
      <c r="X644" s="350"/>
      <c r="Y644" s="350"/>
      <c r="Z644" s="350"/>
      <c r="AA644" s="350"/>
      <c r="AB644" s="350"/>
      <c r="AC644" s="350"/>
      <c r="AD644" s="350"/>
      <c r="AE644" s="350"/>
      <c r="AF644" s="350"/>
      <c r="AG644" s="350"/>
      <c r="AH644" s="350"/>
      <c r="AI644" s="350"/>
    </row>
    <row r="645" spans="1:35" s="290" customFormat="1" x14ac:dyDescent="0.35">
      <c r="A645" s="350"/>
      <c r="B645" s="350"/>
      <c r="C645" s="350"/>
      <c r="D645" s="350"/>
      <c r="E645" s="350"/>
      <c r="F645" s="350"/>
      <c r="G645" s="350"/>
      <c r="H645" s="350"/>
      <c r="I645" s="350"/>
      <c r="J645" s="350"/>
      <c r="K645" s="350"/>
      <c r="L645" s="350"/>
      <c r="M645" s="350"/>
      <c r="N645" s="350"/>
      <c r="O645" s="350"/>
      <c r="P645" s="350"/>
      <c r="Q645" s="350"/>
      <c r="R645" s="350"/>
      <c r="S645" s="350"/>
      <c r="T645" s="350"/>
      <c r="U645" s="350"/>
      <c r="V645" s="350"/>
      <c r="W645" s="350"/>
      <c r="X645" s="350"/>
      <c r="Y645" s="350"/>
      <c r="Z645" s="350"/>
      <c r="AA645" s="350"/>
      <c r="AB645" s="350"/>
      <c r="AC645" s="350"/>
      <c r="AD645" s="350"/>
      <c r="AE645" s="350"/>
      <c r="AF645" s="350"/>
      <c r="AG645" s="350"/>
      <c r="AH645" s="350"/>
      <c r="AI645" s="350"/>
    </row>
    <row r="646" spans="1:35" s="290" customFormat="1" x14ac:dyDescent="0.35">
      <c r="A646" s="350"/>
      <c r="B646" s="350"/>
      <c r="C646" s="350"/>
      <c r="D646" s="350"/>
      <c r="E646" s="350"/>
      <c r="F646" s="350"/>
      <c r="G646" s="350"/>
      <c r="H646" s="350"/>
      <c r="I646" s="350"/>
      <c r="J646" s="350"/>
      <c r="K646" s="350"/>
      <c r="L646" s="350"/>
      <c r="M646" s="350"/>
      <c r="N646" s="350"/>
      <c r="O646" s="350"/>
      <c r="P646" s="350"/>
      <c r="Q646" s="350"/>
      <c r="R646" s="350"/>
      <c r="S646" s="350"/>
      <c r="T646" s="350"/>
      <c r="U646" s="350"/>
      <c r="V646" s="350"/>
      <c r="W646" s="350"/>
      <c r="X646" s="350"/>
      <c r="Y646" s="350"/>
      <c r="Z646" s="350"/>
      <c r="AA646" s="350"/>
      <c r="AB646" s="350"/>
      <c r="AC646" s="350"/>
      <c r="AD646" s="350"/>
      <c r="AE646" s="350"/>
      <c r="AF646" s="350"/>
      <c r="AG646" s="350"/>
      <c r="AH646" s="350"/>
      <c r="AI646" s="350"/>
    </row>
    <row r="647" spans="1:35" s="290" customFormat="1" x14ac:dyDescent="0.35">
      <c r="A647" s="350"/>
      <c r="B647" s="350"/>
      <c r="C647" s="350"/>
      <c r="D647" s="350"/>
      <c r="E647" s="350"/>
      <c r="F647" s="350"/>
      <c r="G647" s="350"/>
      <c r="H647" s="350"/>
      <c r="I647" s="350"/>
      <c r="J647" s="350"/>
      <c r="K647" s="350"/>
      <c r="L647" s="350"/>
      <c r="M647" s="350"/>
      <c r="N647" s="350"/>
      <c r="O647" s="350"/>
      <c r="P647" s="350"/>
      <c r="Q647" s="350"/>
      <c r="R647" s="350"/>
      <c r="S647" s="350"/>
      <c r="T647" s="350"/>
      <c r="U647" s="350"/>
      <c r="V647" s="350"/>
      <c r="W647" s="350"/>
      <c r="X647" s="350"/>
      <c r="Y647" s="350"/>
      <c r="Z647" s="350"/>
      <c r="AA647" s="350"/>
      <c r="AB647" s="350"/>
      <c r="AC647" s="350"/>
      <c r="AD647" s="350"/>
      <c r="AE647" s="350"/>
      <c r="AF647" s="350"/>
      <c r="AG647" s="350"/>
      <c r="AH647" s="350"/>
      <c r="AI647" s="350"/>
    </row>
    <row r="648" spans="1:35" s="290" customFormat="1" x14ac:dyDescent="0.35">
      <c r="A648" s="350"/>
      <c r="B648" s="350"/>
      <c r="C648" s="350"/>
      <c r="D648" s="350"/>
      <c r="E648" s="350"/>
      <c r="F648" s="350"/>
      <c r="G648" s="350"/>
      <c r="H648" s="350"/>
      <c r="I648" s="350"/>
      <c r="J648" s="350"/>
      <c r="K648" s="350"/>
      <c r="L648" s="350"/>
      <c r="M648" s="350"/>
      <c r="N648" s="350"/>
      <c r="O648" s="350"/>
      <c r="P648" s="350"/>
      <c r="Q648" s="350"/>
      <c r="R648" s="350"/>
      <c r="S648" s="350"/>
      <c r="T648" s="350"/>
      <c r="U648" s="350"/>
      <c r="V648" s="350"/>
      <c r="W648" s="350"/>
      <c r="X648" s="350"/>
      <c r="Y648" s="350"/>
      <c r="Z648" s="350"/>
      <c r="AA648" s="350"/>
      <c r="AB648" s="350"/>
      <c r="AC648" s="350"/>
      <c r="AD648" s="350"/>
      <c r="AE648" s="350"/>
      <c r="AF648" s="350"/>
      <c r="AG648" s="350"/>
      <c r="AH648" s="350"/>
      <c r="AI648" s="350"/>
    </row>
    <row r="649" spans="1:35" s="290" customFormat="1" x14ac:dyDescent="0.35">
      <c r="A649" s="350"/>
      <c r="B649" s="350"/>
      <c r="C649" s="350"/>
      <c r="D649" s="350"/>
      <c r="E649" s="350"/>
      <c r="F649" s="350"/>
      <c r="G649" s="350"/>
      <c r="H649" s="350"/>
      <c r="I649" s="350"/>
      <c r="J649" s="350"/>
      <c r="K649" s="350"/>
      <c r="L649" s="350"/>
      <c r="M649" s="350"/>
      <c r="N649" s="350"/>
      <c r="O649" s="350"/>
      <c r="P649" s="350"/>
      <c r="Q649" s="350"/>
      <c r="R649" s="350"/>
      <c r="S649" s="350"/>
      <c r="T649" s="350"/>
      <c r="U649" s="350"/>
      <c r="V649" s="350"/>
      <c r="W649" s="350"/>
      <c r="X649" s="350"/>
      <c r="Y649" s="350"/>
      <c r="Z649" s="350"/>
      <c r="AA649" s="350"/>
      <c r="AB649" s="350"/>
      <c r="AC649" s="350"/>
      <c r="AD649" s="350"/>
      <c r="AE649" s="350"/>
      <c r="AF649" s="350"/>
      <c r="AG649" s="350"/>
      <c r="AH649" s="350"/>
      <c r="AI649" s="350"/>
    </row>
    <row r="650" spans="1:35" s="290" customFormat="1" x14ac:dyDescent="0.35">
      <c r="A650" s="350"/>
      <c r="B650" s="350"/>
      <c r="C650" s="350"/>
      <c r="D650" s="350"/>
      <c r="E650" s="350"/>
      <c r="F650" s="350"/>
      <c r="G650" s="350"/>
      <c r="H650" s="350"/>
      <c r="I650" s="350"/>
      <c r="J650" s="350"/>
      <c r="K650" s="350"/>
      <c r="L650" s="350"/>
      <c r="M650" s="350"/>
      <c r="N650" s="350"/>
      <c r="O650" s="350"/>
      <c r="P650" s="350"/>
      <c r="Q650" s="350"/>
      <c r="R650" s="350"/>
      <c r="S650" s="350"/>
      <c r="T650" s="350"/>
      <c r="U650" s="350"/>
      <c r="V650" s="350"/>
      <c r="W650" s="350"/>
      <c r="X650" s="350"/>
      <c r="Y650" s="350"/>
      <c r="Z650" s="350"/>
      <c r="AA650" s="350"/>
      <c r="AB650" s="350"/>
      <c r="AC650" s="350"/>
      <c r="AD650" s="350"/>
      <c r="AE650" s="350"/>
      <c r="AF650" s="350"/>
      <c r="AG650" s="350"/>
      <c r="AH650" s="350"/>
      <c r="AI650" s="350"/>
    </row>
    <row r="651" spans="1:35" s="290" customFormat="1" x14ac:dyDescent="0.35">
      <c r="A651" s="350"/>
      <c r="B651" s="350"/>
      <c r="C651" s="350"/>
      <c r="D651" s="350"/>
      <c r="E651" s="350"/>
      <c r="F651" s="350"/>
      <c r="G651" s="350"/>
      <c r="H651" s="350"/>
      <c r="I651" s="350"/>
      <c r="J651" s="350"/>
      <c r="K651" s="350"/>
      <c r="L651" s="350"/>
      <c r="M651" s="350"/>
      <c r="N651" s="350"/>
      <c r="O651" s="350"/>
      <c r="P651" s="350"/>
      <c r="Q651" s="350"/>
      <c r="R651" s="350"/>
      <c r="S651" s="350"/>
      <c r="T651" s="350"/>
      <c r="U651" s="350"/>
      <c r="V651" s="350"/>
      <c r="W651" s="350"/>
      <c r="X651" s="350"/>
      <c r="Y651" s="350"/>
      <c r="Z651" s="350"/>
      <c r="AA651" s="350"/>
      <c r="AB651" s="350"/>
      <c r="AC651" s="350"/>
      <c r="AD651" s="350"/>
      <c r="AE651" s="350"/>
      <c r="AF651" s="350"/>
      <c r="AG651" s="350"/>
      <c r="AH651" s="350"/>
      <c r="AI651" s="350"/>
    </row>
    <row r="652" spans="1:35" s="290" customFormat="1" x14ac:dyDescent="0.35">
      <c r="A652" s="350"/>
      <c r="B652" s="350"/>
      <c r="C652" s="350"/>
      <c r="D652" s="350"/>
      <c r="E652" s="350"/>
      <c r="F652" s="350"/>
      <c r="G652" s="350"/>
      <c r="H652" s="350"/>
      <c r="I652" s="350"/>
      <c r="J652" s="350"/>
      <c r="K652" s="350"/>
      <c r="L652" s="350"/>
      <c r="M652" s="350"/>
      <c r="N652" s="350"/>
      <c r="O652" s="350"/>
      <c r="P652" s="350"/>
      <c r="Q652" s="350"/>
      <c r="R652" s="350"/>
      <c r="S652" s="350"/>
      <c r="T652" s="350"/>
      <c r="U652" s="350"/>
      <c r="V652" s="350"/>
      <c r="W652" s="350"/>
      <c r="X652" s="350"/>
      <c r="Y652" s="350"/>
      <c r="Z652" s="350"/>
      <c r="AA652" s="350"/>
      <c r="AB652" s="350"/>
      <c r="AC652" s="350"/>
      <c r="AD652" s="350"/>
      <c r="AE652" s="350"/>
      <c r="AF652" s="350"/>
      <c r="AG652" s="350"/>
      <c r="AH652" s="350"/>
      <c r="AI652" s="350"/>
    </row>
    <row r="653" spans="1:35" s="290" customFormat="1" x14ac:dyDescent="0.35">
      <c r="A653" s="350"/>
      <c r="B653" s="350"/>
      <c r="C653" s="350"/>
      <c r="D653" s="350"/>
      <c r="E653" s="350"/>
      <c r="F653" s="350"/>
      <c r="G653" s="350"/>
      <c r="H653" s="350"/>
      <c r="I653" s="350"/>
      <c r="J653" s="350"/>
      <c r="K653" s="350"/>
      <c r="L653" s="350"/>
      <c r="M653" s="350"/>
      <c r="N653" s="350"/>
      <c r="O653" s="350"/>
      <c r="P653" s="350"/>
      <c r="Q653" s="350"/>
      <c r="R653" s="350"/>
      <c r="S653" s="350"/>
      <c r="T653" s="350"/>
      <c r="U653" s="350"/>
      <c r="V653" s="350"/>
      <c r="W653" s="350"/>
      <c r="X653" s="350"/>
      <c r="Y653" s="350"/>
      <c r="Z653" s="350"/>
      <c r="AA653" s="350"/>
      <c r="AB653" s="350"/>
      <c r="AC653" s="350"/>
      <c r="AD653" s="350"/>
      <c r="AE653" s="350"/>
      <c r="AF653" s="350"/>
      <c r="AG653" s="350"/>
      <c r="AH653" s="350"/>
      <c r="AI653" s="350"/>
    </row>
    <row r="654" spans="1:35" s="290" customFormat="1" x14ac:dyDescent="0.35">
      <c r="A654" s="350"/>
      <c r="B654" s="350"/>
      <c r="C654" s="350"/>
      <c r="D654" s="350"/>
      <c r="E654" s="350"/>
      <c r="F654" s="350"/>
      <c r="G654" s="350"/>
      <c r="H654" s="350"/>
      <c r="I654" s="350"/>
      <c r="J654" s="350"/>
      <c r="K654" s="350"/>
      <c r="L654" s="350"/>
      <c r="M654" s="350"/>
      <c r="N654" s="350"/>
      <c r="O654" s="350"/>
      <c r="P654" s="350"/>
      <c r="Q654" s="350"/>
      <c r="R654" s="350"/>
      <c r="S654" s="350"/>
      <c r="T654" s="350"/>
      <c r="U654" s="350"/>
      <c r="V654" s="350"/>
      <c r="W654" s="350"/>
      <c r="X654" s="350"/>
      <c r="Y654" s="350"/>
      <c r="Z654" s="350"/>
      <c r="AA654" s="350"/>
      <c r="AB654" s="350"/>
      <c r="AC654" s="350"/>
      <c r="AD654" s="350"/>
      <c r="AE654" s="350"/>
      <c r="AF654" s="350"/>
      <c r="AG654" s="350"/>
      <c r="AH654" s="350"/>
      <c r="AI654" s="350"/>
    </row>
    <row r="655" spans="1:35" s="290" customFormat="1" x14ac:dyDescent="0.35">
      <c r="A655" s="350"/>
      <c r="B655" s="350"/>
      <c r="C655" s="350"/>
      <c r="D655" s="350"/>
      <c r="E655" s="350"/>
      <c r="F655" s="350"/>
      <c r="G655" s="350"/>
      <c r="H655" s="350"/>
      <c r="I655" s="350"/>
      <c r="J655" s="350"/>
      <c r="K655" s="350"/>
      <c r="L655" s="350"/>
      <c r="M655" s="350"/>
      <c r="N655" s="350"/>
      <c r="O655" s="350"/>
      <c r="P655" s="350"/>
      <c r="Q655" s="350"/>
      <c r="R655" s="350"/>
      <c r="S655" s="350"/>
      <c r="T655" s="350"/>
      <c r="U655" s="350"/>
      <c r="V655" s="350"/>
      <c r="W655" s="350"/>
      <c r="X655" s="350"/>
      <c r="Y655" s="350"/>
      <c r="Z655" s="350"/>
      <c r="AA655" s="350"/>
      <c r="AB655" s="350"/>
      <c r="AC655" s="350"/>
      <c r="AD655" s="350"/>
      <c r="AE655" s="350"/>
      <c r="AF655" s="350"/>
      <c r="AG655" s="350"/>
      <c r="AH655" s="350"/>
      <c r="AI655" s="350"/>
    </row>
    <row r="656" spans="1:35" s="290" customFormat="1" x14ac:dyDescent="0.35">
      <c r="A656" s="350"/>
      <c r="B656" s="350"/>
      <c r="C656" s="350"/>
      <c r="D656" s="350"/>
      <c r="E656" s="350"/>
      <c r="F656" s="350"/>
      <c r="G656" s="350"/>
      <c r="H656" s="350"/>
      <c r="I656" s="350"/>
      <c r="J656" s="350"/>
      <c r="K656" s="350"/>
      <c r="L656" s="350"/>
      <c r="M656" s="350"/>
      <c r="N656" s="350"/>
      <c r="O656" s="350"/>
      <c r="P656" s="350"/>
      <c r="Q656" s="350"/>
      <c r="R656" s="350"/>
      <c r="S656" s="350"/>
      <c r="T656" s="350"/>
      <c r="U656" s="350"/>
      <c r="V656" s="350"/>
      <c r="W656" s="350"/>
      <c r="X656" s="350"/>
      <c r="Y656" s="350"/>
      <c r="Z656" s="350"/>
      <c r="AA656" s="350"/>
      <c r="AB656" s="350"/>
      <c r="AC656" s="350"/>
      <c r="AD656" s="350"/>
      <c r="AE656" s="350"/>
      <c r="AF656" s="350"/>
      <c r="AG656" s="350"/>
      <c r="AH656" s="350"/>
      <c r="AI656" s="350"/>
    </row>
    <row r="657" spans="1:35" s="290" customFormat="1" x14ac:dyDescent="0.35">
      <c r="A657" s="350"/>
      <c r="B657" s="350"/>
      <c r="C657" s="350"/>
      <c r="D657" s="350"/>
      <c r="E657" s="350"/>
      <c r="F657" s="350"/>
      <c r="G657" s="350"/>
      <c r="H657" s="350"/>
      <c r="I657" s="350"/>
      <c r="J657" s="350"/>
      <c r="K657" s="350"/>
      <c r="L657" s="350"/>
      <c r="M657" s="350"/>
      <c r="N657" s="350"/>
      <c r="O657" s="350"/>
      <c r="P657" s="350"/>
      <c r="Q657" s="350"/>
      <c r="R657" s="350"/>
      <c r="S657" s="350"/>
      <c r="T657" s="350"/>
      <c r="U657" s="350"/>
      <c r="V657" s="350"/>
      <c r="W657" s="350"/>
      <c r="X657" s="350"/>
      <c r="Y657" s="350"/>
      <c r="Z657" s="350"/>
      <c r="AA657" s="350"/>
      <c r="AB657" s="350"/>
      <c r="AC657" s="350"/>
      <c r="AD657" s="350"/>
      <c r="AE657" s="350"/>
      <c r="AF657" s="350"/>
      <c r="AG657" s="350"/>
      <c r="AH657" s="350"/>
      <c r="AI657" s="350"/>
    </row>
    <row r="658" spans="1:35" s="290" customFormat="1" x14ac:dyDescent="0.35">
      <c r="A658" s="350"/>
      <c r="B658" s="350"/>
      <c r="C658" s="350"/>
      <c r="D658" s="350"/>
      <c r="E658" s="350"/>
      <c r="F658" s="350"/>
      <c r="G658" s="350"/>
      <c r="H658" s="350"/>
      <c r="I658" s="350"/>
      <c r="J658" s="350"/>
      <c r="K658" s="350"/>
      <c r="L658" s="350"/>
      <c r="M658" s="350"/>
      <c r="N658" s="350"/>
      <c r="O658" s="350"/>
      <c r="P658" s="350"/>
      <c r="Q658" s="350"/>
      <c r="R658" s="350"/>
      <c r="S658" s="350"/>
      <c r="T658" s="350"/>
      <c r="U658" s="350"/>
      <c r="V658" s="350"/>
      <c r="W658" s="350"/>
      <c r="X658" s="350"/>
      <c r="Y658" s="350"/>
      <c r="Z658" s="350"/>
      <c r="AA658" s="350"/>
      <c r="AB658" s="350"/>
      <c r="AC658" s="350"/>
      <c r="AD658" s="350"/>
      <c r="AE658" s="350"/>
      <c r="AF658" s="350"/>
      <c r="AG658" s="350"/>
      <c r="AH658" s="350"/>
      <c r="AI658" s="350"/>
    </row>
    <row r="659" spans="1:35" s="290" customFormat="1" x14ac:dyDescent="0.35">
      <c r="A659" s="350"/>
      <c r="B659" s="350"/>
      <c r="C659" s="350"/>
      <c r="D659" s="350"/>
      <c r="E659" s="350"/>
      <c r="F659" s="350"/>
      <c r="G659" s="350"/>
      <c r="H659" s="350"/>
      <c r="I659" s="350"/>
      <c r="J659" s="350"/>
      <c r="K659" s="350"/>
      <c r="L659" s="350"/>
      <c r="M659" s="350"/>
      <c r="N659" s="350"/>
      <c r="O659" s="350"/>
      <c r="P659" s="350"/>
      <c r="Q659" s="350"/>
      <c r="R659" s="350"/>
      <c r="S659" s="350"/>
      <c r="T659" s="350"/>
      <c r="U659" s="350"/>
      <c r="V659" s="350"/>
      <c r="W659" s="350"/>
      <c r="X659" s="350"/>
      <c r="Y659" s="350"/>
      <c r="Z659" s="350"/>
      <c r="AA659" s="350"/>
      <c r="AB659" s="350"/>
      <c r="AC659" s="350"/>
      <c r="AD659" s="350"/>
      <c r="AE659" s="350"/>
      <c r="AF659" s="350"/>
      <c r="AG659" s="350"/>
      <c r="AH659" s="350"/>
      <c r="AI659" s="350"/>
    </row>
    <row r="660" spans="1:35" s="290" customFormat="1" x14ac:dyDescent="0.35">
      <c r="A660" s="350"/>
      <c r="B660" s="350"/>
      <c r="C660" s="350"/>
      <c r="D660" s="350"/>
      <c r="E660" s="350"/>
      <c r="F660" s="350"/>
      <c r="G660" s="350"/>
      <c r="H660" s="350"/>
      <c r="I660" s="350"/>
      <c r="J660" s="350"/>
      <c r="K660" s="350"/>
      <c r="L660" s="350"/>
      <c r="M660" s="350"/>
      <c r="N660" s="350"/>
      <c r="O660" s="350"/>
      <c r="P660" s="350"/>
      <c r="Q660" s="350"/>
      <c r="R660" s="350"/>
      <c r="S660" s="350"/>
      <c r="T660" s="350"/>
      <c r="U660" s="350"/>
      <c r="V660" s="350"/>
      <c r="W660" s="350"/>
      <c r="X660" s="350"/>
      <c r="Y660" s="350"/>
      <c r="Z660" s="350"/>
      <c r="AA660" s="350"/>
      <c r="AB660" s="350"/>
      <c r="AC660" s="350"/>
      <c r="AD660" s="350"/>
      <c r="AE660" s="350"/>
      <c r="AF660" s="350"/>
      <c r="AG660" s="350"/>
      <c r="AH660" s="350"/>
      <c r="AI660" s="350"/>
    </row>
    <row r="661" spans="1:35" s="290" customFormat="1" x14ac:dyDescent="0.35">
      <c r="A661" s="350"/>
      <c r="B661" s="350"/>
      <c r="C661" s="350"/>
      <c r="D661" s="350"/>
      <c r="E661" s="350"/>
      <c r="F661" s="350"/>
      <c r="G661" s="350"/>
      <c r="H661" s="350"/>
      <c r="I661" s="350"/>
      <c r="J661" s="350"/>
      <c r="K661" s="350"/>
      <c r="L661" s="350"/>
      <c r="M661" s="350"/>
      <c r="N661" s="350"/>
      <c r="O661" s="350"/>
      <c r="P661" s="350"/>
      <c r="Q661" s="350"/>
      <c r="R661" s="350"/>
      <c r="S661" s="350"/>
      <c r="T661" s="350"/>
      <c r="U661" s="350"/>
      <c r="V661" s="350"/>
      <c r="W661" s="350"/>
      <c r="X661" s="350"/>
      <c r="Y661" s="350"/>
      <c r="Z661" s="350"/>
      <c r="AA661" s="350"/>
      <c r="AB661" s="350"/>
      <c r="AC661" s="350"/>
      <c r="AD661" s="350"/>
      <c r="AE661" s="350"/>
      <c r="AF661" s="350"/>
      <c r="AG661" s="350"/>
      <c r="AH661" s="350"/>
      <c r="AI661" s="350"/>
    </row>
    <row r="662" spans="1:35" s="290" customFormat="1" x14ac:dyDescent="0.35">
      <c r="A662" s="350"/>
      <c r="B662" s="350"/>
      <c r="C662" s="350"/>
      <c r="D662" s="350"/>
      <c r="E662" s="350"/>
      <c r="F662" s="350"/>
      <c r="G662" s="350"/>
      <c r="H662" s="350"/>
      <c r="I662" s="350"/>
      <c r="J662" s="350"/>
      <c r="K662" s="350"/>
      <c r="L662" s="350"/>
      <c r="M662" s="350"/>
      <c r="N662" s="350"/>
      <c r="O662" s="350"/>
      <c r="P662" s="350"/>
      <c r="Q662" s="350"/>
      <c r="R662" s="350"/>
      <c r="S662" s="350"/>
      <c r="T662" s="350"/>
      <c r="U662" s="350"/>
      <c r="V662" s="350"/>
      <c r="W662" s="350"/>
      <c r="X662" s="350"/>
      <c r="Y662" s="350"/>
      <c r="Z662" s="350"/>
      <c r="AA662" s="350"/>
      <c r="AB662" s="350"/>
      <c r="AC662" s="350"/>
      <c r="AD662" s="350"/>
      <c r="AE662" s="350"/>
      <c r="AF662" s="350"/>
      <c r="AG662" s="350"/>
      <c r="AH662" s="350"/>
      <c r="AI662" s="350"/>
    </row>
    <row r="663" spans="1:35" s="290" customFormat="1" x14ac:dyDescent="0.35">
      <c r="A663" s="350"/>
      <c r="B663" s="350"/>
      <c r="C663" s="350"/>
      <c r="D663" s="350"/>
      <c r="E663" s="350"/>
      <c r="F663" s="350"/>
      <c r="G663" s="350"/>
      <c r="H663" s="350"/>
      <c r="I663" s="350"/>
      <c r="J663" s="350"/>
      <c r="K663" s="350"/>
      <c r="L663" s="350"/>
      <c r="M663" s="350"/>
      <c r="N663" s="350"/>
      <c r="O663" s="350"/>
      <c r="P663" s="350"/>
      <c r="Q663" s="350"/>
      <c r="R663" s="350"/>
      <c r="S663" s="350"/>
      <c r="T663" s="350"/>
      <c r="U663" s="350"/>
      <c r="V663" s="350"/>
      <c r="W663" s="350"/>
      <c r="X663" s="350"/>
      <c r="Y663" s="350"/>
      <c r="Z663" s="350"/>
      <c r="AA663" s="350"/>
      <c r="AB663" s="350"/>
      <c r="AC663" s="350"/>
      <c r="AD663" s="350"/>
      <c r="AE663" s="350"/>
      <c r="AF663" s="350"/>
      <c r="AG663" s="350"/>
      <c r="AH663" s="350"/>
      <c r="AI663" s="350"/>
    </row>
    <row r="664" spans="1:35" s="290" customFormat="1" x14ac:dyDescent="0.35">
      <c r="A664" s="350"/>
      <c r="B664" s="350"/>
      <c r="C664" s="350"/>
      <c r="D664" s="350"/>
      <c r="E664" s="350"/>
      <c r="F664" s="350"/>
      <c r="G664" s="350"/>
      <c r="H664" s="350"/>
      <c r="I664" s="350"/>
      <c r="J664" s="350"/>
      <c r="K664" s="350"/>
      <c r="L664" s="350"/>
      <c r="M664" s="350"/>
      <c r="N664" s="350"/>
      <c r="O664" s="350"/>
      <c r="P664" s="350"/>
      <c r="Q664" s="350"/>
      <c r="R664" s="350"/>
      <c r="S664" s="350"/>
      <c r="T664" s="350"/>
      <c r="U664" s="350"/>
      <c r="V664" s="350"/>
      <c r="W664" s="350"/>
      <c r="X664" s="350"/>
      <c r="Y664" s="350"/>
      <c r="Z664" s="350"/>
      <c r="AA664" s="350"/>
      <c r="AB664" s="350"/>
      <c r="AC664" s="350"/>
      <c r="AD664" s="350"/>
      <c r="AE664" s="350"/>
      <c r="AF664" s="350"/>
      <c r="AG664" s="350"/>
      <c r="AH664" s="350"/>
      <c r="AI664" s="350"/>
    </row>
    <row r="665" spans="1:35" s="290" customFormat="1" x14ac:dyDescent="0.35">
      <c r="A665" s="350"/>
      <c r="B665" s="350"/>
      <c r="C665" s="350"/>
      <c r="D665" s="350"/>
      <c r="E665" s="350"/>
      <c r="F665" s="350"/>
      <c r="G665" s="350"/>
      <c r="H665" s="350"/>
      <c r="I665" s="350"/>
      <c r="J665" s="350"/>
      <c r="K665" s="350"/>
      <c r="L665" s="350"/>
      <c r="M665" s="350"/>
      <c r="N665" s="350"/>
      <c r="O665" s="350"/>
      <c r="P665" s="350"/>
      <c r="Q665" s="350"/>
      <c r="R665" s="350"/>
      <c r="S665" s="350"/>
      <c r="T665" s="350"/>
      <c r="U665" s="350"/>
      <c r="V665" s="350"/>
      <c r="W665" s="350"/>
      <c r="X665" s="350"/>
      <c r="Y665" s="350"/>
      <c r="Z665" s="350"/>
      <c r="AA665" s="350"/>
      <c r="AB665" s="350"/>
      <c r="AC665" s="350"/>
      <c r="AD665" s="350"/>
      <c r="AE665" s="350"/>
      <c r="AF665" s="350"/>
      <c r="AG665" s="350"/>
      <c r="AH665" s="350"/>
      <c r="AI665" s="350"/>
    </row>
    <row r="666" spans="1:35" s="290" customFormat="1" x14ac:dyDescent="0.35">
      <c r="A666" s="350"/>
      <c r="B666" s="350"/>
      <c r="C666" s="350"/>
      <c r="D666" s="350"/>
      <c r="E666" s="350"/>
      <c r="F666" s="350"/>
      <c r="G666" s="350"/>
      <c r="H666" s="350"/>
      <c r="I666" s="350"/>
      <c r="J666" s="350"/>
      <c r="K666" s="350"/>
      <c r="L666" s="350"/>
      <c r="M666" s="350"/>
      <c r="N666" s="350"/>
      <c r="O666" s="350"/>
      <c r="P666" s="350"/>
      <c r="Q666" s="350"/>
      <c r="R666" s="350"/>
      <c r="S666" s="350"/>
      <c r="T666" s="350"/>
      <c r="U666" s="350"/>
      <c r="V666" s="350"/>
      <c r="W666" s="350"/>
      <c r="X666" s="350"/>
      <c r="Y666" s="350"/>
      <c r="Z666" s="350"/>
      <c r="AA666" s="350"/>
      <c r="AB666" s="350"/>
      <c r="AC666" s="350"/>
      <c r="AD666" s="350"/>
      <c r="AE666" s="350"/>
      <c r="AF666" s="350"/>
      <c r="AG666" s="350"/>
      <c r="AH666" s="350"/>
      <c r="AI666" s="350"/>
    </row>
    <row r="667" spans="1:35" s="290" customFormat="1" x14ac:dyDescent="0.35">
      <c r="A667" s="350"/>
      <c r="B667" s="350"/>
      <c r="C667" s="350"/>
      <c r="D667" s="350"/>
      <c r="E667" s="350"/>
      <c r="F667" s="350"/>
      <c r="G667" s="350"/>
      <c r="H667" s="350"/>
      <c r="I667" s="350"/>
      <c r="J667" s="350"/>
      <c r="K667" s="350"/>
      <c r="L667" s="350"/>
      <c r="M667" s="350"/>
      <c r="N667" s="350"/>
      <c r="O667" s="350"/>
      <c r="P667" s="350"/>
      <c r="Q667" s="350"/>
      <c r="R667" s="350"/>
      <c r="S667" s="350"/>
      <c r="T667" s="350"/>
      <c r="U667" s="350"/>
      <c r="V667" s="350"/>
      <c r="W667" s="350"/>
      <c r="X667" s="350"/>
      <c r="Y667" s="350"/>
      <c r="Z667" s="350"/>
      <c r="AA667" s="350"/>
      <c r="AB667" s="350"/>
      <c r="AC667" s="350"/>
      <c r="AD667" s="350"/>
      <c r="AE667" s="350"/>
      <c r="AF667" s="350"/>
      <c r="AG667" s="350"/>
      <c r="AH667" s="350"/>
      <c r="AI667" s="350"/>
    </row>
    <row r="668" spans="1:35" s="290" customFormat="1" x14ac:dyDescent="0.35">
      <c r="A668" s="350"/>
      <c r="B668" s="350"/>
      <c r="C668" s="350"/>
      <c r="D668" s="350"/>
      <c r="E668" s="350"/>
      <c r="F668" s="350"/>
      <c r="G668" s="350"/>
      <c r="H668" s="350"/>
      <c r="I668" s="350"/>
      <c r="J668" s="350"/>
      <c r="K668" s="350"/>
      <c r="L668" s="350"/>
      <c r="M668" s="350"/>
      <c r="N668" s="350"/>
      <c r="O668" s="350"/>
      <c r="P668" s="350"/>
      <c r="Q668" s="350"/>
      <c r="R668" s="350"/>
      <c r="S668" s="350"/>
      <c r="T668" s="350"/>
      <c r="U668" s="350"/>
      <c r="V668" s="350"/>
      <c r="W668" s="350"/>
      <c r="X668" s="350"/>
      <c r="Y668" s="350"/>
      <c r="Z668" s="350"/>
      <c r="AA668" s="350"/>
      <c r="AB668" s="350"/>
      <c r="AC668" s="350"/>
      <c r="AD668" s="350"/>
      <c r="AE668" s="350"/>
      <c r="AF668" s="350"/>
      <c r="AG668" s="350"/>
      <c r="AH668" s="350"/>
      <c r="AI668" s="350"/>
    </row>
    <row r="669" spans="1:35" s="290" customFormat="1" x14ac:dyDescent="0.35">
      <c r="A669" s="350"/>
      <c r="B669" s="350"/>
      <c r="C669" s="350"/>
      <c r="D669" s="350"/>
      <c r="E669" s="350"/>
      <c r="F669" s="350"/>
      <c r="G669" s="350"/>
      <c r="H669" s="350"/>
      <c r="I669" s="350"/>
      <c r="J669" s="350"/>
      <c r="K669" s="350"/>
      <c r="L669" s="350"/>
      <c r="M669" s="350"/>
      <c r="N669" s="350"/>
      <c r="O669" s="350"/>
      <c r="P669" s="350"/>
      <c r="Q669" s="350"/>
      <c r="R669" s="350"/>
      <c r="S669" s="350"/>
      <c r="T669" s="350"/>
      <c r="U669" s="350"/>
      <c r="V669" s="350"/>
      <c r="W669" s="350"/>
      <c r="X669" s="350"/>
      <c r="Y669" s="350"/>
      <c r="Z669" s="350"/>
      <c r="AA669" s="350"/>
      <c r="AB669" s="350"/>
      <c r="AC669" s="350"/>
      <c r="AD669" s="350"/>
      <c r="AE669" s="350"/>
      <c r="AF669" s="350"/>
      <c r="AG669" s="350"/>
      <c r="AH669" s="350"/>
      <c r="AI669" s="350"/>
    </row>
    <row r="670" spans="1:35" s="290" customFormat="1" x14ac:dyDescent="0.35">
      <c r="A670" s="350"/>
      <c r="B670" s="350"/>
      <c r="C670" s="350"/>
      <c r="D670" s="350"/>
      <c r="E670" s="350"/>
      <c r="F670" s="350"/>
      <c r="G670" s="350"/>
      <c r="H670" s="350"/>
      <c r="I670" s="350"/>
      <c r="J670" s="350"/>
      <c r="K670" s="350"/>
      <c r="L670" s="350"/>
      <c r="M670" s="350"/>
      <c r="N670" s="350"/>
      <c r="O670" s="350"/>
      <c r="P670" s="350"/>
      <c r="Q670" s="350"/>
      <c r="R670" s="350"/>
      <c r="S670" s="350"/>
      <c r="T670" s="350"/>
      <c r="U670" s="350"/>
      <c r="V670" s="350"/>
      <c r="W670" s="350"/>
      <c r="X670" s="350"/>
      <c r="Y670" s="350"/>
      <c r="Z670" s="350"/>
      <c r="AA670" s="350"/>
      <c r="AB670" s="350"/>
      <c r="AC670" s="350"/>
      <c r="AD670" s="350"/>
      <c r="AE670" s="350"/>
      <c r="AF670" s="350"/>
      <c r="AG670" s="350"/>
      <c r="AH670" s="350"/>
      <c r="AI670" s="350"/>
    </row>
    <row r="671" spans="1:35" s="290" customFormat="1" x14ac:dyDescent="0.35">
      <c r="A671" s="350"/>
      <c r="B671" s="350"/>
      <c r="C671" s="350"/>
      <c r="D671" s="350"/>
      <c r="E671" s="350"/>
      <c r="F671" s="350"/>
      <c r="G671" s="350"/>
      <c r="H671" s="350"/>
      <c r="I671" s="350"/>
      <c r="J671" s="350"/>
      <c r="K671" s="350"/>
      <c r="L671" s="350"/>
      <c r="M671" s="350"/>
      <c r="N671" s="350"/>
      <c r="O671" s="350"/>
      <c r="P671" s="350"/>
      <c r="Q671" s="350"/>
      <c r="R671" s="350"/>
      <c r="S671" s="350"/>
      <c r="T671" s="350"/>
      <c r="U671" s="350"/>
      <c r="V671" s="350"/>
      <c r="W671" s="350"/>
      <c r="X671" s="350"/>
      <c r="Y671" s="350"/>
      <c r="Z671" s="350"/>
      <c r="AA671" s="350"/>
      <c r="AB671" s="350"/>
      <c r="AC671" s="350"/>
      <c r="AD671" s="350"/>
      <c r="AE671" s="350"/>
      <c r="AF671" s="350"/>
      <c r="AG671" s="350"/>
      <c r="AH671" s="350"/>
      <c r="AI671" s="350"/>
    </row>
    <row r="672" spans="1:35" s="290" customFormat="1" x14ac:dyDescent="0.35">
      <c r="A672" s="350"/>
      <c r="B672" s="350"/>
      <c r="C672" s="350"/>
      <c r="D672" s="350"/>
      <c r="E672" s="350"/>
      <c r="F672" s="350"/>
      <c r="G672" s="350"/>
      <c r="H672" s="350"/>
      <c r="I672" s="350"/>
      <c r="J672" s="350"/>
      <c r="K672" s="350"/>
      <c r="L672" s="350"/>
      <c r="M672" s="350"/>
      <c r="N672" s="350"/>
      <c r="O672" s="350"/>
      <c r="P672" s="350"/>
      <c r="Q672" s="350"/>
      <c r="R672" s="350"/>
      <c r="S672" s="350"/>
      <c r="T672" s="350"/>
      <c r="U672" s="350"/>
      <c r="V672" s="350"/>
      <c r="W672" s="350"/>
      <c r="X672" s="350"/>
      <c r="Y672" s="350"/>
      <c r="Z672" s="350"/>
      <c r="AA672" s="350"/>
      <c r="AB672" s="350"/>
      <c r="AC672" s="350"/>
      <c r="AD672" s="350"/>
      <c r="AE672" s="350"/>
      <c r="AF672" s="350"/>
      <c r="AG672" s="350"/>
      <c r="AH672" s="350"/>
      <c r="AI672" s="350"/>
    </row>
    <row r="673" spans="1:35" s="290" customFormat="1" x14ac:dyDescent="0.35">
      <c r="A673" s="350"/>
      <c r="B673" s="350"/>
      <c r="C673" s="350"/>
      <c r="D673" s="350"/>
      <c r="E673" s="350"/>
      <c r="F673" s="350"/>
      <c r="G673" s="350"/>
      <c r="H673" s="350"/>
      <c r="I673" s="350"/>
      <c r="J673" s="350"/>
      <c r="K673" s="350"/>
      <c r="L673" s="350"/>
      <c r="M673" s="350"/>
      <c r="N673" s="350"/>
      <c r="O673" s="350"/>
      <c r="P673" s="350"/>
      <c r="Q673" s="350"/>
      <c r="R673" s="350"/>
      <c r="S673" s="350"/>
      <c r="T673" s="350"/>
      <c r="U673" s="350"/>
      <c r="V673" s="350"/>
      <c r="W673" s="350"/>
      <c r="X673" s="350"/>
      <c r="Y673" s="350"/>
      <c r="Z673" s="350"/>
      <c r="AA673" s="350"/>
      <c r="AB673" s="350"/>
      <c r="AC673" s="350"/>
      <c r="AD673" s="350"/>
      <c r="AE673" s="350"/>
      <c r="AF673" s="350"/>
      <c r="AG673" s="350"/>
      <c r="AH673" s="350"/>
      <c r="AI673" s="350"/>
    </row>
    <row r="674" spans="1:35" s="290" customFormat="1" x14ac:dyDescent="0.35">
      <c r="A674" s="350"/>
      <c r="B674" s="350"/>
      <c r="C674" s="350"/>
      <c r="D674" s="350"/>
      <c r="E674" s="350"/>
      <c r="F674" s="350"/>
      <c r="G674" s="350"/>
      <c r="H674" s="350"/>
      <c r="I674" s="350"/>
      <c r="J674" s="350"/>
      <c r="K674" s="350"/>
      <c r="L674" s="350"/>
      <c r="M674" s="350"/>
      <c r="N674" s="350"/>
      <c r="O674" s="350"/>
      <c r="P674" s="350"/>
      <c r="Q674" s="350"/>
      <c r="R674" s="350"/>
      <c r="S674" s="350"/>
      <c r="T674" s="350"/>
      <c r="U674" s="350"/>
      <c r="V674" s="350"/>
      <c r="W674" s="350"/>
      <c r="X674" s="350"/>
      <c r="Y674" s="350"/>
      <c r="Z674" s="350"/>
      <c r="AA674" s="350"/>
      <c r="AB674" s="350"/>
      <c r="AC674" s="350"/>
      <c r="AD674" s="350"/>
      <c r="AE674" s="350"/>
      <c r="AF674" s="350"/>
      <c r="AG674" s="350"/>
      <c r="AH674" s="350"/>
      <c r="AI674" s="350"/>
    </row>
    <row r="675" spans="1:35" s="290" customFormat="1" x14ac:dyDescent="0.35">
      <c r="A675" s="350"/>
      <c r="B675" s="350"/>
      <c r="C675" s="350"/>
      <c r="D675" s="350"/>
      <c r="E675" s="350"/>
      <c r="F675" s="350"/>
      <c r="G675" s="350"/>
      <c r="H675" s="350"/>
      <c r="I675" s="350"/>
      <c r="J675" s="350"/>
      <c r="K675" s="350"/>
      <c r="L675" s="350"/>
      <c r="M675" s="350"/>
      <c r="N675" s="350"/>
      <c r="O675" s="350"/>
      <c r="P675" s="350"/>
      <c r="Q675" s="350"/>
      <c r="R675" s="350"/>
      <c r="S675" s="350"/>
      <c r="T675" s="350"/>
      <c r="U675" s="350"/>
      <c r="V675" s="350"/>
      <c r="W675" s="350"/>
      <c r="X675" s="350"/>
      <c r="Y675" s="350"/>
      <c r="Z675" s="350"/>
      <c r="AA675" s="350"/>
      <c r="AB675" s="350"/>
      <c r="AC675" s="350"/>
      <c r="AD675" s="350"/>
      <c r="AE675" s="350"/>
      <c r="AF675" s="350"/>
      <c r="AG675" s="350"/>
      <c r="AH675" s="350"/>
      <c r="AI675" s="350"/>
    </row>
    <row r="676" spans="1:35" s="290" customFormat="1" x14ac:dyDescent="0.35">
      <c r="A676" s="350"/>
      <c r="B676" s="350"/>
      <c r="C676" s="350"/>
      <c r="D676" s="350"/>
      <c r="E676" s="350"/>
      <c r="F676" s="350"/>
      <c r="G676" s="350"/>
      <c r="H676" s="350"/>
      <c r="I676" s="350"/>
      <c r="J676" s="350"/>
      <c r="K676" s="350"/>
      <c r="L676" s="350"/>
      <c r="M676" s="350"/>
      <c r="N676" s="350"/>
      <c r="O676" s="350"/>
      <c r="P676" s="350"/>
      <c r="Q676" s="350"/>
      <c r="R676" s="350"/>
      <c r="S676" s="350"/>
      <c r="T676" s="350"/>
      <c r="U676" s="350"/>
      <c r="V676" s="350"/>
      <c r="W676" s="350"/>
      <c r="X676" s="350"/>
      <c r="Y676" s="350"/>
      <c r="Z676" s="350"/>
      <c r="AA676" s="350"/>
      <c r="AB676" s="350"/>
      <c r="AC676" s="350"/>
      <c r="AD676" s="350"/>
      <c r="AE676" s="350"/>
      <c r="AF676" s="350"/>
      <c r="AG676" s="350"/>
      <c r="AH676" s="350"/>
      <c r="AI676" s="350"/>
    </row>
    <row r="677" spans="1:35" s="290" customFormat="1" x14ac:dyDescent="0.35">
      <c r="A677" s="350"/>
      <c r="B677" s="350"/>
      <c r="C677" s="350"/>
      <c r="D677" s="350"/>
      <c r="E677" s="350"/>
      <c r="F677" s="350"/>
      <c r="G677" s="350"/>
      <c r="H677" s="350"/>
      <c r="I677" s="350"/>
      <c r="J677" s="350"/>
      <c r="K677" s="350"/>
      <c r="L677" s="350"/>
      <c r="M677" s="350"/>
      <c r="N677" s="350"/>
      <c r="O677" s="350"/>
      <c r="P677" s="350"/>
      <c r="Q677" s="350"/>
      <c r="R677" s="350"/>
      <c r="S677" s="350"/>
      <c r="T677" s="350"/>
      <c r="U677" s="350"/>
      <c r="V677" s="350"/>
      <c r="W677" s="350"/>
      <c r="X677" s="350"/>
      <c r="Y677" s="350"/>
      <c r="Z677" s="350"/>
      <c r="AA677" s="350"/>
      <c r="AB677" s="350"/>
      <c r="AC677" s="350"/>
      <c r="AD677" s="350"/>
      <c r="AE677" s="350"/>
      <c r="AF677" s="350"/>
      <c r="AG677" s="350"/>
      <c r="AH677" s="350"/>
      <c r="AI677" s="350"/>
    </row>
    <row r="678" spans="1:35" s="290" customFormat="1" x14ac:dyDescent="0.35">
      <c r="A678" s="350"/>
      <c r="B678" s="350"/>
      <c r="C678" s="350"/>
      <c r="D678" s="350"/>
      <c r="E678" s="350"/>
      <c r="F678" s="350"/>
      <c r="G678" s="350"/>
      <c r="H678" s="350"/>
      <c r="I678" s="350"/>
      <c r="J678" s="350"/>
      <c r="K678" s="350"/>
      <c r="L678" s="350"/>
      <c r="M678" s="350"/>
      <c r="N678" s="350"/>
      <c r="O678" s="350"/>
      <c r="P678" s="350"/>
      <c r="Q678" s="350"/>
      <c r="R678" s="350"/>
      <c r="S678" s="350"/>
      <c r="T678" s="350"/>
      <c r="U678" s="350"/>
      <c r="V678" s="350"/>
      <c r="W678" s="350"/>
      <c r="X678" s="350"/>
      <c r="Y678" s="350"/>
      <c r="Z678" s="350"/>
      <c r="AA678" s="350"/>
      <c r="AB678" s="350"/>
      <c r="AC678" s="350"/>
      <c r="AD678" s="350"/>
      <c r="AE678" s="350"/>
      <c r="AF678" s="350"/>
      <c r="AG678" s="350"/>
      <c r="AH678" s="350"/>
      <c r="AI678" s="350"/>
    </row>
    <row r="679" spans="1:35" s="290" customFormat="1" x14ac:dyDescent="0.35">
      <c r="A679" s="350"/>
      <c r="B679" s="350"/>
      <c r="C679" s="350"/>
      <c r="D679" s="350"/>
      <c r="E679" s="350"/>
      <c r="F679" s="350"/>
      <c r="G679" s="350"/>
      <c r="H679" s="350"/>
      <c r="I679" s="350"/>
      <c r="J679" s="350"/>
      <c r="K679" s="350"/>
      <c r="L679" s="350"/>
      <c r="M679" s="350"/>
      <c r="N679" s="350"/>
      <c r="O679" s="350"/>
      <c r="P679" s="350"/>
      <c r="Q679" s="350"/>
      <c r="R679" s="350"/>
      <c r="S679" s="350"/>
      <c r="T679" s="350"/>
      <c r="U679" s="350"/>
      <c r="V679" s="350"/>
      <c r="W679" s="350"/>
      <c r="X679" s="350"/>
      <c r="Y679" s="350"/>
      <c r="Z679" s="350"/>
      <c r="AA679" s="350"/>
      <c r="AB679" s="350"/>
      <c r="AC679" s="350"/>
      <c r="AD679" s="350"/>
      <c r="AE679" s="350"/>
      <c r="AF679" s="350"/>
      <c r="AG679" s="350"/>
      <c r="AH679" s="350"/>
      <c r="AI679" s="350"/>
    </row>
    <row r="680" spans="1:35" s="290" customFormat="1" x14ac:dyDescent="0.35">
      <c r="A680" s="350"/>
      <c r="B680" s="350"/>
      <c r="C680" s="350"/>
      <c r="D680" s="350"/>
      <c r="E680" s="350"/>
      <c r="F680" s="350"/>
      <c r="G680" s="350"/>
      <c r="H680" s="350"/>
      <c r="I680" s="350"/>
      <c r="J680" s="350"/>
      <c r="K680" s="350"/>
      <c r="L680" s="350"/>
      <c r="M680" s="350"/>
      <c r="N680" s="350"/>
      <c r="O680" s="350"/>
      <c r="P680" s="350"/>
      <c r="Q680" s="350"/>
      <c r="R680" s="350"/>
      <c r="S680" s="350"/>
      <c r="T680" s="350"/>
      <c r="U680" s="350"/>
      <c r="V680" s="350"/>
      <c r="W680" s="350"/>
      <c r="X680" s="350"/>
      <c r="Y680" s="350"/>
      <c r="Z680" s="350"/>
      <c r="AA680" s="350"/>
      <c r="AB680" s="350"/>
      <c r="AC680" s="350"/>
      <c r="AD680" s="350"/>
      <c r="AE680" s="350"/>
      <c r="AF680" s="350"/>
      <c r="AG680" s="350"/>
      <c r="AH680" s="350"/>
      <c r="AI680" s="350"/>
    </row>
    <row r="681" spans="1:35" s="290" customFormat="1" x14ac:dyDescent="0.35">
      <c r="A681" s="350"/>
      <c r="B681" s="350"/>
      <c r="C681" s="350"/>
      <c r="D681" s="350"/>
      <c r="E681" s="350"/>
      <c r="F681" s="350"/>
      <c r="G681" s="350"/>
      <c r="H681" s="350"/>
      <c r="I681" s="350"/>
      <c r="J681" s="350"/>
      <c r="K681" s="350"/>
      <c r="L681" s="350"/>
      <c r="M681" s="350"/>
      <c r="N681" s="350"/>
      <c r="O681" s="350"/>
      <c r="P681" s="350"/>
      <c r="Q681" s="350"/>
      <c r="R681" s="350"/>
      <c r="S681" s="350"/>
      <c r="T681" s="350"/>
      <c r="U681" s="350"/>
      <c r="V681" s="350"/>
      <c r="W681" s="350"/>
      <c r="X681" s="350"/>
      <c r="Y681" s="350"/>
      <c r="Z681" s="350"/>
      <c r="AA681" s="350"/>
      <c r="AB681" s="350"/>
      <c r="AC681" s="350"/>
      <c r="AD681" s="350"/>
      <c r="AE681" s="350"/>
      <c r="AF681" s="350"/>
      <c r="AG681" s="350"/>
      <c r="AH681" s="350"/>
      <c r="AI681" s="350"/>
    </row>
    <row r="682" spans="1:35" s="290" customFormat="1" x14ac:dyDescent="0.35">
      <c r="A682" s="350"/>
      <c r="B682" s="350"/>
      <c r="C682" s="350"/>
      <c r="D682" s="350"/>
      <c r="E682" s="350"/>
      <c r="F682" s="350"/>
      <c r="G682" s="350"/>
      <c r="H682" s="350"/>
      <c r="I682" s="350"/>
      <c r="J682" s="350"/>
      <c r="K682" s="350"/>
      <c r="L682" s="350"/>
      <c r="M682" s="350"/>
      <c r="N682" s="350"/>
      <c r="O682" s="350"/>
      <c r="P682" s="350"/>
      <c r="Q682" s="350"/>
      <c r="R682" s="350"/>
      <c r="S682" s="350"/>
      <c r="T682" s="350"/>
      <c r="U682" s="350"/>
      <c r="V682" s="350"/>
      <c r="W682" s="350"/>
      <c r="X682" s="350"/>
      <c r="Y682" s="350"/>
      <c r="Z682" s="350"/>
      <c r="AA682" s="350"/>
      <c r="AB682" s="350"/>
      <c r="AC682" s="350"/>
      <c r="AD682" s="350"/>
      <c r="AE682" s="350"/>
      <c r="AF682" s="350"/>
      <c r="AG682" s="350"/>
      <c r="AH682" s="350"/>
      <c r="AI682" s="350"/>
    </row>
    <row r="683" spans="1:35" s="290" customFormat="1" x14ac:dyDescent="0.35">
      <c r="A683" s="350"/>
      <c r="B683" s="350"/>
      <c r="C683" s="350"/>
      <c r="D683" s="350"/>
      <c r="E683" s="350"/>
      <c r="F683" s="350"/>
      <c r="G683" s="350"/>
      <c r="H683" s="350"/>
      <c r="I683" s="350"/>
      <c r="J683" s="350"/>
      <c r="K683" s="350"/>
      <c r="L683" s="350"/>
      <c r="M683" s="350"/>
      <c r="N683" s="350"/>
      <c r="O683" s="350"/>
      <c r="P683" s="350"/>
      <c r="Q683" s="350"/>
      <c r="R683" s="350"/>
      <c r="S683" s="350"/>
      <c r="T683" s="350"/>
      <c r="U683" s="350"/>
      <c r="V683" s="350"/>
      <c r="W683" s="350"/>
      <c r="X683" s="350"/>
      <c r="Y683" s="350"/>
      <c r="Z683" s="350"/>
      <c r="AA683" s="350"/>
      <c r="AB683" s="350"/>
      <c r="AC683" s="350"/>
      <c r="AD683" s="350"/>
      <c r="AE683" s="350"/>
      <c r="AF683" s="350"/>
      <c r="AG683" s="350"/>
      <c r="AH683" s="350"/>
      <c r="AI683" s="350"/>
    </row>
    <row r="684" spans="1:35" s="290" customFormat="1" x14ac:dyDescent="0.35">
      <c r="A684" s="350"/>
      <c r="B684" s="350"/>
      <c r="C684" s="350"/>
      <c r="D684" s="350"/>
      <c r="E684" s="350"/>
      <c r="F684" s="350"/>
      <c r="G684" s="350"/>
      <c r="H684" s="350"/>
      <c r="I684" s="350"/>
      <c r="J684" s="350"/>
      <c r="K684" s="350"/>
      <c r="L684" s="350"/>
      <c r="M684" s="350"/>
      <c r="N684" s="350"/>
      <c r="O684" s="350"/>
      <c r="P684" s="350"/>
      <c r="Q684" s="350"/>
      <c r="R684" s="350"/>
      <c r="S684" s="350"/>
      <c r="T684" s="350"/>
      <c r="U684" s="350"/>
      <c r="V684" s="350"/>
      <c r="W684" s="350"/>
      <c r="X684" s="350"/>
      <c r="Y684" s="350"/>
      <c r="Z684" s="350"/>
      <c r="AA684" s="350"/>
      <c r="AB684" s="350"/>
      <c r="AC684" s="350"/>
      <c r="AD684" s="350"/>
      <c r="AE684" s="350"/>
      <c r="AF684" s="350"/>
      <c r="AG684" s="350"/>
      <c r="AH684" s="350"/>
      <c r="AI684" s="350"/>
    </row>
    <row r="685" spans="1:35" s="290" customFormat="1" x14ac:dyDescent="0.35">
      <c r="A685" s="350"/>
      <c r="B685" s="350"/>
      <c r="C685" s="350"/>
      <c r="D685" s="350"/>
      <c r="E685" s="350"/>
      <c r="F685" s="350"/>
      <c r="G685" s="350"/>
      <c r="H685" s="350"/>
      <c r="I685" s="350"/>
      <c r="J685" s="350"/>
      <c r="K685" s="350"/>
      <c r="L685" s="350"/>
      <c r="M685" s="350"/>
      <c r="N685" s="350"/>
      <c r="O685" s="350"/>
      <c r="P685" s="350"/>
      <c r="Q685" s="350"/>
      <c r="R685" s="350"/>
      <c r="S685" s="350"/>
      <c r="T685" s="350"/>
      <c r="U685" s="350"/>
      <c r="V685" s="350"/>
      <c r="W685" s="350"/>
      <c r="X685" s="350"/>
      <c r="Y685" s="350"/>
      <c r="Z685" s="350"/>
      <c r="AA685" s="350"/>
      <c r="AB685" s="350"/>
      <c r="AC685" s="350"/>
      <c r="AD685" s="350"/>
      <c r="AE685" s="350"/>
      <c r="AF685" s="350"/>
      <c r="AG685" s="350"/>
      <c r="AH685" s="350"/>
      <c r="AI685" s="350"/>
    </row>
    <row r="686" spans="1:35" s="290" customFormat="1" x14ac:dyDescent="0.35">
      <c r="A686" s="350"/>
      <c r="B686" s="350"/>
      <c r="C686" s="350"/>
      <c r="D686" s="350"/>
      <c r="E686" s="350"/>
      <c r="F686" s="350"/>
      <c r="G686" s="350"/>
      <c r="H686" s="350"/>
      <c r="I686" s="350"/>
      <c r="J686" s="350"/>
      <c r="K686" s="350"/>
      <c r="L686" s="350"/>
      <c r="M686" s="350"/>
      <c r="N686" s="350"/>
      <c r="O686" s="350"/>
      <c r="P686" s="350"/>
      <c r="Q686" s="350"/>
      <c r="R686" s="350"/>
      <c r="S686" s="350"/>
      <c r="T686" s="350"/>
      <c r="U686" s="350"/>
      <c r="V686" s="350"/>
      <c r="W686" s="350"/>
      <c r="X686" s="350"/>
      <c r="Y686" s="350"/>
      <c r="Z686" s="350"/>
      <c r="AA686" s="350"/>
      <c r="AB686" s="350"/>
      <c r="AC686" s="350"/>
      <c r="AD686" s="350"/>
      <c r="AE686" s="350"/>
      <c r="AF686" s="350"/>
      <c r="AG686" s="350"/>
      <c r="AH686" s="350"/>
      <c r="AI686" s="350"/>
    </row>
    <row r="687" spans="1:35" s="290" customFormat="1" x14ac:dyDescent="0.35">
      <c r="A687" s="350"/>
      <c r="B687" s="350"/>
      <c r="C687" s="350"/>
      <c r="D687" s="350"/>
      <c r="E687" s="350"/>
      <c r="F687" s="350"/>
      <c r="G687" s="350"/>
      <c r="H687" s="350"/>
      <c r="I687" s="350"/>
      <c r="J687" s="350"/>
      <c r="K687" s="350"/>
      <c r="L687" s="350"/>
      <c r="M687" s="350"/>
      <c r="N687" s="350"/>
      <c r="O687" s="350"/>
      <c r="P687" s="350"/>
      <c r="Q687" s="350"/>
      <c r="R687" s="350"/>
      <c r="S687" s="350"/>
      <c r="T687" s="350"/>
      <c r="U687" s="350"/>
      <c r="V687" s="350"/>
      <c r="W687" s="350"/>
      <c r="X687" s="350"/>
      <c r="Y687" s="350"/>
      <c r="Z687" s="350"/>
      <c r="AA687" s="350"/>
      <c r="AB687" s="350"/>
      <c r="AC687" s="350"/>
      <c r="AD687" s="350"/>
      <c r="AE687" s="350"/>
      <c r="AF687" s="350"/>
      <c r="AG687" s="350"/>
      <c r="AH687" s="350"/>
      <c r="AI687" s="350"/>
    </row>
    <row r="688" spans="1:35" s="290" customFormat="1" x14ac:dyDescent="0.35">
      <c r="A688" s="350"/>
      <c r="B688" s="350"/>
      <c r="C688" s="350"/>
      <c r="D688" s="350"/>
      <c r="E688" s="350"/>
      <c r="F688" s="350"/>
      <c r="G688" s="350"/>
      <c r="H688" s="350"/>
      <c r="I688" s="350"/>
      <c r="J688" s="350"/>
      <c r="K688" s="350"/>
      <c r="L688" s="350"/>
      <c r="M688" s="350"/>
      <c r="N688" s="350"/>
      <c r="O688" s="350"/>
      <c r="P688" s="350"/>
      <c r="Q688" s="350"/>
      <c r="R688" s="350"/>
      <c r="S688" s="350"/>
      <c r="T688" s="350"/>
      <c r="U688" s="350"/>
      <c r="V688" s="350"/>
      <c r="W688" s="350"/>
      <c r="X688" s="350"/>
      <c r="Y688" s="350"/>
      <c r="Z688" s="350"/>
      <c r="AA688" s="350"/>
      <c r="AB688" s="350"/>
      <c r="AC688" s="350"/>
      <c r="AD688" s="350"/>
      <c r="AE688" s="350"/>
      <c r="AF688" s="350"/>
      <c r="AG688" s="350"/>
      <c r="AH688" s="350"/>
      <c r="AI688" s="350"/>
    </row>
    <row r="689" spans="1:35" s="290" customFormat="1" x14ac:dyDescent="0.35">
      <c r="A689" s="350"/>
      <c r="B689" s="350"/>
      <c r="C689" s="350"/>
      <c r="D689" s="350"/>
      <c r="E689" s="350"/>
      <c r="F689" s="350"/>
      <c r="G689" s="350"/>
      <c r="H689" s="350"/>
      <c r="I689" s="350"/>
      <c r="J689" s="350"/>
      <c r="K689" s="350"/>
      <c r="L689" s="350"/>
      <c r="M689" s="350"/>
      <c r="N689" s="350"/>
      <c r="O689" s="350"/>
      <c r="P689" s="350"/>
      <c r="Q689" s="350"/>
      <c r="R689" s="350"/>
      <c r="S689" s="350"/>
      <c r="T689" s="350"/>
      <c r="U689" s="350"/>
      <c r="V689" s="350"/>
      <c r="W689" s="350"/>
      <c r="X689" s="350"/>
      <c r="Y689" s="350"/>
      <c r="Z689" s="350"/>
      <c r="AA689" s="350"/>
      <c r="AB689" s="350"/>
      <c r="AC689" s="350"/>
      <c r="AD689" s="350"/>
      <c r="AE689" s="350"/>
      <c r="AF689" s="350"/>
      <c r="AG689" s="350"/>
      <c r="AH689" s="350"/>
      <c r="AI689" s="350"/>
    </row>
    <row r="690" spans="1:35" s="290" customFormat="1" x14ac:dyDescent="0.35">
      <c r="A690" s="350"/>
      <c r="B690" s="350"/>
      <c r="C690" s="350"/>
      <c r="D690" s="350"/>
      <c r="E690" s="350"/>
      <c r="F690" s="350"/>
      <c r="G690" s="350"/>
      <c r="H690" s="350"/>
      <c r="I690" s="350"/>
      <c r="J690" s="350"/>
      <c r="K690" s="350"/>
      <c r="L690" s="350"/>
      <c r="M690" s="350"/>
      <c r="N690" s="350"/>
      <c r="O690" s="350"/>
      <c r="P690" s="350"/>
      <c r="Q690" s="350"/>
      <c r="R690" s="350"/>
      <c r="S690" s="350"/>
      <c r="T690" s="350"/>
      <c r="U690" s="350"/>
      <c r="V690" s="350"/>
      <c r="W690" s="350"/>
      <c r="X690" s="350"/>
      <c r="Y690" s="350"/>
      <c r="Z690" s="350"/>
      <c r="AA690" s="350"/>
      <c r="AB690" s="350"/>
      <c r="AC690" s="350"/>
      <c r="AD690" s="350"/>
      <c r="AE690" s="350"/>
      <c r="AF690" s="350"/>
      <c r="AG690" s="350"/>
      <c r="AH690" s="350"/>
      <c r="AI690" s="350"/>
    </row>
    <row r="691" spans="1:35" s="290" customFormat="1" x14ac:dyDescent="0.35">
      <c r="A691" s="350"/>
      <c r="B691" s="350"/>
      <c r="C691" s="350"/>
      <c r="D691" s="350"/>
      <c r="E691" s="350"/>
      <c r="F691" s="350"/>
      <c r="G691" s="350"/>
      <c r="H691" s="350"/>
      <c r="I691" s="350"/>
      <c r="J691" s="350"/>
      <c r="K691" s="350"/>
      <c r="L691" s="350"/>
      <c r="M691" s="350"/>
      <c r="N691" s="350"/>
      <c r="O691" s="350"/>
      <c r="P691" s="350"/>
      <c r="Q691" s="350"/>
      <c r="R691" s="350"/>
      <c r="S691" s="350"/>
      <c r="T691" s="350"/>
      <c r="U691" s="350"/>
      <c r="V691" s="350"/>
      <c r="W691" s="350"/>
      <c r="X691" s="350"/>
      <c r="Y691" s="350"/>
      <c r="Z691" s="350"/>
      <c r="AA691" s="350"/>
      <c r="AB691" s="350"/>
      <c r="AC691" s="350"/>
      <c r="AD691" s="350"/>
      <c r="AE691" s="350"/>
      <c r="AF691" s="350"/>
      <c r="AG691" s="350"/>
      <c r="AH691" s="350"/>
      <c r="AI691" s="350"/>
    </row>
    <row r="692" spans="1:35" s="290" customFormat="1" x14ac:dyDescent="0.35">
      <c r="A692" s="350"/>
      <c r="B692" s="350"/>
      <c r="C692" s="350"/>
      <c r="D692" s="350"/>
      <c r="E692" s="350"/>
      <c r="F692" s="350"/>
      <c r="G692" s="350"/>
      <c r="H692" s="350"/>
      <c r="I692" s="350"/>
      <c r="J692" s="350"/>
      <c r="K692" s="350"/>
      <c r="L692" s="350"/>
      <c r="M692" s="350"/>
      <c r="N692" s="350"/>
      <c r="O692" s="350"/>
      <c r="P692" s="350"/>
      <c r="Q692" s="350"/>
      <c r="R692" s="350"/>
      <c r="S692" s="350"/>
      <c r="T692" s="350"/>
      <c r="U692" s="350"/>
      <c r="V692" s="350"/>
      <c r="W692" s="350"/>
      <c r="X692" s="350"/>
      <c r="Y692" s="350"/>
      <c r="Z692" s="350"/>
      <c r="AA692" s="350"/>
      <c r="AB692" s="350"/>
      <c r="AC692" s="350"/>
      <c r="AD692" s="350"/>
      <c r="AE692" s="350"/>
      <c r="AF692" s="350"/>
      <c r="AG692" s="350"/>
      <c r="AH692" s="350"/>
      <c r="AI692" s="350"/>
    </row>
    <row r="693" spans="1:35" s="290" customFormat="1" x14ac:dyDescent="0.35">
      <c r="A693" s="350"/>
      <c r="B693" s="350"/>
      <c r="C693" s="350"/>
      <c r="D693" s="350"/>
      <c r="E693" s="350"/>
      <c r="F693" s="350"/>
      <c r="G693" s="350"/>
      <c r="H693" s="350"/>
      <c r="I693" s="350"/>
      <c r="J693" s="350"/>
      <c r="K693" s="350"/>
      <c r="L693" s="350"/>
      <c r="M693" s="350"/>
      <c r="N693" s="350"/>
      <c r="O693" s="350"/>
      <c r="P693" s="350"/>
      <c r="Q693" s="350"/>
      <c r="R693" s="350"/>
      <c r="S693" s="350"/>
      <c r="T693" s="350"/>
      <c r="U693" s="350"/>
      <c r="V693" s="350"/>
      <c r="W693" s="350"/>
      <c r="X693" s="350"/>
      <c r="Y693" s="350"/>
      <c r="Z693" s="350"/>
      <c r="AA693" s="350"/>
      <c r="AB693" s="350"/>
      <c r="AC693" s="350"/>
      <c r="AD693" s="350"/>
      <c r="AE693" s="350"/>
      <c r="AF693" s="350"/>
      <c r="AG693" s="350"/>
      <c r="AH693" s="350"/>
      <c r="AI693" s="350"/>
    </row>
    <row r="694" spans="1:35" s="290" customFormat="1" x14ac:dyDescent="0.35">
      <c r="A694" s="350"/>
      <c r="B694" s="350"/>
      <c r="C694" s="350"/>
      <c r="D694" s="350"/>
      <c r="E694" s="350"/>
      <c r="F694" s="350"/>
      <c r="G694" s="350"/>
      <c r="H694" s="350"/>
      <c r="I694" s="350"/>
      <c r="J694" s="350"/>
      <c r="K694" s="350"/>
      <c r="L694" s="350"/>
      <c r="M694" s="350"/>
      <c r="N694" s="350"/>
      <c r="O694" s="350"/>
      <c r="P694" s="350"/>
      <c r="Q694" s="350"/>
      <c r="R694" s="350"/>
      <c r="S694" s="350"/>
      <c r="T694" s="350"/>
      <c r="U694" s="350"/>
      <c r="V694" s="350"/>
      <c r="W694" s="350"/>
      <c r="X694" s="350"/>
      <c r="Y694" s="350"/>
      <c r="Z694" s="350"/>
      <c r="AA694" s="350"/>
      <c r="AB694" s="350"/>
      <c r="AC694" s="350"/>
      <c r="AD694" s="350"/>
      <c r="AE694" s="350"/>
      <c r="AF694" s="350"/>
      <c r="AG694" s="350"/>
      <c r="AH694" s="350"/>
      <c r="AI694" s="350"/>
    </row>
    <row r="695" spans="1:35" s="290" customFormat="1" x14ac:dyDescent="0.35">
      <c r="A695" s="350"/>
      <c r="B695" s="350"/>
      <c r="C695" s="350"/>
      <c r="D695" s="350"/>
      <c r="E695" s="350"/>
      <c r="F695" s="350"/>
      <c r="G695" s="350"/>
      <c r="H695" s="350"/>
      <c r="I695" s="350"/>
      <c r="J695" s="350"/>
      <c r="K695" s="350"/>
      <c r="L695" s="350"/>
      <c r="M695" s="350"/>
      <c r="N695" s="350"/>
      <c r="O695" s="350"/>
      <c r="P695" s="350"/>
      <c r="Q695" s="350"/>
      <c r="R695" s="350"/>
      <c r="S695" s="350"/>
      <c r="T695" s="350"/>
      <c r="U695" s="350"/>
      <c r="V695" s="350"/>
      <c r="W695" s="350"/>
      <c r="X695" s="350"/>
      <c r="Y695" s="350"/>
      <c r="Z695" s="350"/>
      <c r="AA695" s="350"/>
      <c r="AB695" s="350"/>
      <c r="AC695" s="350"/>
      <c r="AD695" s="350"/>
      <c r="AE695" s="350"/>
      <c r="AF695" s="350"/>
      <c r="AG695" s="350"/>
      <c r="AH695" s="350"/>
      <c r="AI695" s="350"/>
    </row>
    <row r="696" spans="1:35" s="290" customFormat="1" x14ac:dyDescent="0.35">
      <c r="A696" s="350"/>
      <c r="B696" s="350"/>
      <c r="C696" s="350"/>
      <c r="D696" s="350"/>
      <c r="E696" s="350"/>
      <c r="F696" s="350"/>
      <c r="G696" s="350"/>
      <c r="H696" s="350"/>
      <c r="I696" s="350"/>
      <c r="J696" s="350"/>
      <c r="K696" s="350"/>
      <c r="L696" s="350"/>
      <c r="M696" s="350"/>
      <c r="N696" s="350"/>
      <c r="O696" s="350"/>
      <c r="P696" s="350"/>
      <c r="Q696" s="350"/>
      <c r="R696" s="350"/>
      <c r="S696" s="350"/>
      <c r="T696" s="350"/>
      <c r="U696" s="350"/>
      <c r="V696" s="350"/>
      <c r="W696" s="350"/>
      <c r="X696" s="350"/>
      <c r="Y696" s="350"/>
      <c r="Z696" s="350"/>
      <c r="AA696" s="350"/>
      <c r="AB696" s="350"/>
      <c r="AC696" s="350"/>
      <c r="AD696" s="350"/>
      <c r="AE696" s="350"/>
      <c r="AF696" s="350"/>
      <c r="AG696" s="350"/>
      <c r="AH696" s="350"/>
      <c r="AI696" s="350"/>
    </row>
    <row r="697" spans="1:35" s="290" customFormat="1" x14ac:dyDescent="0.35">
      <c r="A697" s="350"/>
      <c r="B697" s="350"/>
      <c r="C697" s="350"/>
      <c r="D697" s="350"/>
      <c r="E697" s="350"/>
      <c r="F697" s="350"/>
      <c r="G697" s="350"/>
      <c r="H697" s="350"/>
      <c r="I697" s="350"/>
      <c r="J697" s="350"/>
      <c r="K697" s="350"/>
      <c r="L697" s="350"/>
      <c r="M697" s="350"/>
      <c r="N697" s="350"/>
      <c r="O697" s="350"/>
      <c r="P697" s="350"/>
      <c r="Q697" s="350"/>
      <c r="R697" s="350"/>
      <c r="S697" s="350"/>
      <c r="T697" s="350"/>
      <c r="U697" s="350"/>
      <c r="V697" s="350"/>
      <c r="W697" s="350"/>
      <c r="X697" s="350"/>
      <c r="Y697" s="350"/>
      <c r="Z697" s="350"/>
      <c r="AA697" s="350"/>
      <c r="AB697" s="350"/>
      <c r="AC697" s="350"/>
      <c r="AD697" s="350"/>
      <c r="AE697" s="350"/>
      <c r="AF697" s="350"/>
      <c r="AG697" s="350"/>
      <c r="AH697" s="350"/>
      <c r="AI697" s="350"/>
    </row>
    <row r="698" spans="1:35" s="290" customFormat="1" x14ac:dyDescent="0.35">
      <c r="A698" s="350"/>
      <c r="B698" s="350"/>
      <c r="C698" s="350"/>
      <c r="D698" s="350"/>
      <c r="E698" s="350"/>
      <c r="F698" s="350"/>
      <c r="G698" s="350"/>
      <c r="H698" s="350"/>
      <c r="I698" s="350"/>
      <c r="J698" s="350"/>
      <c r="K698" s="350"/>
      <c r="L698" s="350"/>
      <c r="M698" s="350"/>
      <c r="N698" s="350"/>
      <c r="O698" s="350"/>
      <c r="P698" s="350"/>
      <c r="Q698" s="350"/>
      <c r="R698" s="350"/>
      <c r="S698" s="350"/>
      <c r="T698" s="350"/>
      <c r="U698" s="350"/>
      <c r="V698" s="350"/>
      <c r="W698" s="350"/>
      <c r="X698" s="350"/>
      <c r="Y698" s="350"/>
      <c r="Z698" s="350"/>
      <c r="AA698" s="350"/>
      <c r="AB698" s="350"/>
      <c r="AC698" s="350"/>
      <c r="AD698" s="350"/>
      <c r="AE698" s="350"/>
      <c r="AF698" s="350"/>
      <c r="AG698" s="350"/>
      <c r="AH698" s="350"/>
      <c r="AI698" s="350"/>
    </row>
    <row r="699" spans="1:35" s="290" customFormat="1" x14ac:dyDescent="0.35">
      <c r="A699" s="350"/>
      <c r="B699" s="350"/>
      <c r="C699" s="350"/>
      <c r="D699" s="350"/>
      <c r="E699" s="350"/>
      <c r="F699" s="350"/>
      <c r="G699" s="350"/>
      <c r="H699" s="350"/>
      <c r="I699" s="350"/>
      <c r="J699" s="350"/>
      <c r="K699" s="350"/>
      <c r="L699" s="350"/>
      <c r="M699" s="350"/>
      <c r="N699" s="350"/>
      <c r="O699" s="350"/>
      <c r="P699" s="350"/>
      <c r="Q699" s="350"/>
      <c r="R699" s="350"/>
      <c r="S699" s="350"/>
      <c r="T699" s="350"/>
      <c r="U699" s="350"/>
      <c r="V699" s="350"/>
      <c r="W699" s="350"/>
      <c r="X699" s="350"/>
      <c r="Y699" s="350"/>
      <c r="Z699" s="350"/>
      <c r="AA699" s="350"/>
      <c r="AB699" s="350"/>
      <c r="AC699" s="350"/>
      <c r="AD699" s="350"/>
      <c r="AE699" s="350"/>
      <c r="AF699" s="350"/>
      <c r="AG699" s="350"/>
      <c r="AH699" s="350"/>
      <c r="AI699" s="350"/>
    </row>
    <row r="700" spans="1:35" s="290" customFormat="1" x14ac:dyDescent="0.35">
      <c r="A700" s="350"/>
      <c r="B700" s="350"/>
      <c r="C700" s="350"/>
      <c r="D700" s="350"/>
      <c r="E700" s="350"/>
      <c r="F700" s="350"/>
      <c r="G700" s="350"/>
      <c r="H700" s="350"/>
      <c r="I700" s="350"/>
      <c r="J700" s="350"/>
      <c r="K700" s="350"/>
      <c r="L700" s="350"/>
      <c r="M700" s="350"/>
      <c r="N700" s="350"/>
      <c r="O700" s="350"/>
      <c r="P700" s="350"/>
      <c r="Q700" s="350"/>
      <c r="R700" s="350"/>
      <c r="S700" s="350"/>
      <c r="T700" s="350"/>
      <c r="U700" s="350"/>
      <c r="V700" s="350"/>
      <c r="W700" s="350"/>
      <c r="X700" s="350"/>
      <c r="Y700" s="350"/>
      <c r="Z700" s="350"/>
      <c r="AA700" s="350"/>
      <c r="AB700" s="350"/>
      <c r="AC700" s="350"/>
      <c r="AD700" s="350"/>
      <c r="AE700" s="350"/>
      <c r="AF700" s="350"/>
      <c r="AG700" s="350"/>
      <c r="AH700" s="350"/>
      <c r="AI700" s="350"/>
    </row>
    <row r="701" spans="1:35" s="290" customFormat="1" x14ac:dyDescent="0.35">
      <c r="A701" s="350"/>
      <c r="B701" s="350"/>
      <c r="C701" s="350"/>
      <c r="D701" s="350"/>
      <c r="E701" s="350"/>
      <c r="F701" s="350"/>
      <c r="G701" s="350"/>
      <c r="H701" s="350"/>
      <c r="I701" s="350"/>
      <c r="J701" s="350"/>
      <c r="K701" s="350"/>
      <c r="L701" s="350"/>
      <c r="M701" s="350"/>
      <c r="N701" s="350"/>
      <c r="O701" s="350"/>
      <c r="P701" s="350"/>
      <c r="Q701" s="350"/>
      <c r="R701" s="350"/>
      <c r="S701" s="350"/>
      <c r="T701" s="350"/>
      <c r="U701" s="350"/>
      <c r="V701" s="350"/>
      <c r="W701" s="350"/>
      <c r="X701" s="350"/>
      <c r="Y701" s="350"/>
      <c r="Z701" s="350"/>
      <c r="AA701" s="350"/>
      <c r="AB701" s="350"/>
      <c r="AC701" s="350"/>
      <c r="AD701" s="350"/>
      <c r="AE701" s="350"/>
      <c r="AF701" s="350"/>
      <c r="AG701" s="350"/>
      <c r="AH701" s="350"/>
      <c r="AI701" s="350"/>
    </row>
    <row r="702" spans="1:35" s="290" customFormat="1" x14ac:dyDescent="0.35">
      <c r="A702" s="350"/>
      <c r="B702" s="350"/>
      <c r="C702" s="350"/>
      <c r="D702" s="350"/>
      <c r="E702" s="350"/>
      <c r="F702" s="350"/>
      <c r="G702" s="350"/>
      <c r="H702" s="350"/>
      <c r="I702" s="350"/>
      <c r="J702" s="350"/>
      <c r="K702" s="350"/>
      <c r="L702" s="350"/>
      <c r="M702" s="350"/>
      <c r="N702" s="350"/>
      <c r="O702" s="350"/>
      <c r="P702" s="350"/>
      <c r="Q702" s="350"/>
      <c r="R702" s="350"/>
      <c r="S702" s="350"/>
      <c r="T702" s="350"/>
      <c r="U702" s="350"/>
      <c r="V702" s="350"/>
      <c r="W702" s="350"/>
      <c r="X702" s="350"/>
      <c r="Y702" s="350"/>
      <c r="Z702" s="350"/>
      <c r="AA702" s="350"/>
      <c r="AB702" s="350"/>
      <c r="AC702" s="350"/>
      <c r="AD702" s="350"/>
      <c r="AE702" s="350"/>
      <c r="AF702" s="350"/>
      <c r="AG702" s="350"/>
      <c r="AH702" s="350"/>
      <c r="AI702" s="350"/>
    </row>
    <row r="703" spans="1:35" s="290" customFormat="1" x14ac:dyDescent="0.35">
      <c r="A703" s="350"/>
      <c r="B703" s="350"/>
      <c r="C703" s="350"/>
      <c r="D703" s="350"/>
      <c r="E703" s="350"/>
      <c r="F703" s="350"/>
      <c r="G703" s="350"/>
      <c r="H703" s="350"/>
      <c r="I703" s="350"/>
      <c r="J703" s="350"/>
      <c r="K703" s="350"/>
      <c r="L703" s="350"/>
      <c r="M703" s="350"/>
      <c r="N703" s="350"/>
      <c r="O703" s="350"/>
      <c r="P703" s="350"/>
      <c r="Q703" s="350"/>
      <c r="R703" s="350"/>
      <c r="S703" s="350"/>
      <c r="T703" s="350"/>
      <c r="U703" s="350"/>
      <c r="V703" s="350"/>
      <c r="W703" s="350"/>
      <c r="X703" s="350"/>
      <c r="Y703" s="350"/>
      <c r="Z703" s="350"/>
      <c r="AA703" s="350"/>
      <c r="AB703" s="350"/>
      <c r="AC703" s="350"/>
      <c r="AD703" s="350"/>
      <c r="AE703" s="350"/>
      <c r="AF703" s="350"/>
      <c r="AG703" s="350"/>
      <c r="AH703" s="350"/>
      <c r="AI703" s="350"/>
    </row>
    <row r="704" spans="1:35" s="290" customFormat="1" x14ac:dyDescent="0.35">
      <c r="A704" s="350"/>
      <c r="B704" s="350"/>
      <c r="C704" s="350"/>
      <c r="D704" s="350"/>
      <c r="E704" s="350"/>
      <c r="F704" s="350"/>
      <c r="G704" s="350"/>
      <c r="H704" s="350"/>
      <c r="I704" s="350"/>
      <c r="J704" s="350"/>
      <c r="K704" s="350"/>
      <c r="L704" s="350"/>
      <c r="M704" s="350"/>
      <c r="N704" s="350"/>
      <c r="O704" s="350"/>
      <c r="P704" s="350"/>
      <c r="Q704" s="350"/>
      <c r="R704" s="350"/>
      <c r="S704" s="350"/>
      <c r="T704" s="350"/>
      <c r="U704" s="350"/>
      <c r="V704" s="350"/>
      <c r="W704" s="350"/>
      <c r="X704" s="350"/>
      <c r="Y704" s="350"/>
      <c r="Z704" s="350"/>
      <c r="AA704" s="350"/>
      <c r="AB704" s="350"/>
      <c r="AC704" s="350"/>
      <c r="AD704" s="350"/>
      <c r="AE704" s="350"/>
      <c r="AF704" s="350"/>
      <c r="AG704" s="350"/>
      <c r="AH704" s="350"/>
      <c r="AI704" s="350"/>
    </row>
    <row r="705" spans="1:35" s="290" customFormat="1" x14ac:dyDescent="0.35">
      <c r="A705" s="350"/>
      <c r="B705" s="350"/>
      <c r="C705" s="350"/>
      <c r="D705" s="350"/>
      <c r="E705" s="350"/>
      <c r="F705" s="350"/>
      <c r="G705" s="350"/>
      <c r="H705" s="350"/>
      <c r="I705" s="350"/>
      <c r="J705" s="350"/>
      <c r="K705" s="350"/>
      <c r="L705" s="350"/>
      <c r="M705" s="350"/>
      <c r="N705" s="350"/>
      <c r="O705" s="350"/>
      <c r="P705" s="350"/>
      <c r="Q705" s="350"/>
      <c r="R705" s="350"/>
      <c r="S705" s="350"/>
      <c r="T705" s="350"/>
      <c r="U705" s="350"/>
      <c r="V705" s="350"/>
      <c r="W705" s="350"/>
      <c r="X705" s="350"/>
      <c r="Y705" s="350"/>
      <c r="Z705" s="350"/>
      <c r="AA705" s="350"/>
      <c r="AB705" s="350"/>
      <c r="AC705" s="350"/>
      <c r="AD705" s="350"/>
      <c r="AE705" s="350"/>
      <c r="AF705" s="350"/>
      <c r="AG705" s="350"/>
      <c r="AH705" s="350"/>
      <c r="AI705" s="350"/>
    </row>
    <row r="706" spans="1:35" s="290" customFormat="1" x14ac:dyDescent="0.35">
      <c r="A706" s="350"/>
      <c r="B706" s="350"/>
      <c r="C706" s="350"/>
      <c r="D706" s="350"/>
      <c r="E706" s="350"/>
      <c r="F706" s="350"/>
      <c r="G706" s="350"/>
      <c r="H706" s="350"/>
      <c r="I706" s="350"/>
      <c r="J706" s="350"/>
      <c r="K706" s="350"/>
      <c r="L706" s="350"/>
      <c r="M706" s="350"/>
      <c r="N706" s="350"/>
      <c r="O706" s="350"/>
      <c r="P706" s="350"/>
      <c r="Q706" s="350"/>
      <c r="R706" s="350"/>
      <c r="S706" s="350"/>
      <c r="T706" s="350"/>
      <c r="U706" s="350"/>
      <c r="V706" s="350"/>
      <c r="W706" s="350"/>
      <c r="X706" s="350"/>
      <c r="Y706" s="350"/>
      <c r="Z706" s="350"/>
      <c r="AA706" s="350"/>
      <c r="AB706" s="350"/>
      <c r="AC706" s="350"/>
      <c r="AD706" s="350"/>
      <c r="AE706" s="350"/>
      <c r="AF706" s="350"/>
      <c r="AG706" s="350"/>
      <c r="AH706" s="350"/>
      <c r="AI706" s="350"/>
    </row>
    <row r="707" spans="1:35" s="290" customFormat="1" x14ac:dyDescent="0.35">
      <c r="A707" s="350"/>
      <c r="B707" s="350"/>
      <c r="C707" s="350"/>
      <c r="D707" s="350"/>
      <c r="E707" s="350"/>
      <c r="F707" s="350"/>
      <c r="G707" s="350"/>
      <c r="H707" s="350"/>
      <c r="I707" s="350"/>
      <c r="J707" s="350"/>
      <c r="K707" s="350"/>
      <c r="L707" s="350"/>
      <c r="M707" s="350"/>
      <c r="N707" s="350"/>
      <c r="O707" s="350"/>
      <c r="P707" s="350"/>
      <c r="Q707" s="350"/>
      <c r="R707" s="350"/>
      <c r="S707" s="350"/>
      <c r="T707" s="350"/>
      <c r="U707" s="350"/>
      <c r="V707" s="350"/>
      <c r="W707" s="350"/>
      <c r="X707" s="350"/>
      <c r="Y707" s="350"/>
      <c r="Z707" s="350"/>
      <c r="AA707" s="350"/>
      <c r="AB707" s="350"/>
      <c r="AC707" s="350"/>
      <c r="AD707" s="350"/>
      <c r="AE707" s="350"/>
      <c r="AF707" s="350"/>
      <c r="AG707" s="350"/>
      <c r="AH707" s="350"/>
      <c r="AI707" s="350"/>
    </row>
    <row r="708" spans="1:35" s="290" customFormat="1" x14ac:dyDescent="0.35">
      <c r="A708" s="350"/>
      <c r="B708" s="350"/>
      <c r="C708" s="350"/>
      <c r="D708" s="350"/>
      <c r="E708" s="350"/>
      <c r="F708" s="350"/>
      <c r="G708" s="350"/>
      <c r="H708" s="350"/>
      <c r="I708" s="350"/>
      <c r="J708" s="350"/>
      <c r="K708" s="350"/>
      <c r="L708" s="350"/>
      <c r="M708" s="350"/>
      <c r="N708" s="350"/>
      <c r="O708" s="350"/>
      <c r="P708" s="350"/>
      <c r="Q708" s="350"/>
      <c r="R708" s="350"/>
      <c r="S708" s="350"/>
      <c r="T708" s="350"/>
      <c r="U708" s="350"/>
      <c r="V708" s="350"/>
      <c r="W708" s="350"/>
      <c r="X708" s="350"/>
      <c r="Y708" s="350"/>
      <c r="Z708" s="350"/>
      <c r="AA708" s="350"/>
      <c r="AB708" s="350"/>
      <c r="AC708" s="350"/>
      <c r="AD708" s="350"/>
      <c r="AE708" s="350"/>
      <c r="AF708" s="350"/>
      <c r="AG708" s="350"/>
      <c r="AH708" s="350"/>
      <c r="AI708" s="350"/>
    </row>
    <row r="709" spans="1:35" s="290" customFormat="1" x14ac:dyDescent="0.35">
      <c r="A709" s="350"/>
      <c r="B709" s="350"/>
      <c r="C709" s="350"/>
      <c r="D709" s="350"/>
      <c r="E709" s="350"/>
      <c r="F709" s="350"/>
      <c r="G709" s="350"/>
      <c r="H709" s="350"/>
      <c r="I709" s="350"/>
      <c r="J709" s="350"/>
      <c r="K709" s="350"/>
      <c r="L709" s="350"/>
      <c r="M709" s="350"/>
      <c r="N709" s="350"/>
      <c r="O709" s="350"/>
      <c r="P709" s="350"/>
      <c r="Q709" s="350"/>
      <c r="R709" s="350"/>
      <c r="S709" s="350"/>
      <c r="T709" s="350"/>
      <c r="U709" s="350"/>
      <c r="V709" s="350"/>
      <c r="W709" s="350"/>
      <c r="X709" s="350"/>
      <c r="Y709" s="350"/>
      <c r="Z709" s="350"/>
      <c r="AA709" s="350"/>
      <c r="AB709" s="350"/>
      <c r="AC709" s="350"/>
      <c r="AD709" s="350"/>
      <c r="AE709" s="350"/>
      <c r="AF709" s="350"/>
      <c r="AG709" s="350"/>
      <c r="AH709" s="350"/>
      <c r="AI709" s="350"/>
    </row>
    <row r="710" spans="1:35" s="290" customFormat="1" x14ac:dyDescent="0.35">
      <c r="A710" s="350"/>
      <c r="B710" s="350"/>
      <c r="C710" s="350"/>
      <c r="D710" s="350"/>
      <c r="E710" s="350"/>
      <c r="F710" s="350"/>
      <c r="G710" s="350"/>
      <c r="H710" s="350"/>
      <c r="I710" s="350"/>
      <c r="J710" s="350"/>
      <c r="K710" s="350"/>
      <c r="L710" s="350"/>
      <c r="M710" s="350"/>
      <c r="N710" s="350"/>
      <c r="O710" s="350"/>
      <c r="P710" s="350"/>
      <c r="Q710" s="350"/>
      <c r="R710" s="350"/>
      <c r="S710" s="350"/>
      <c r="T710" s="350"/>
      <c r="U710" s="350"/>
      <c r="V710" s="350"/>
      <c r="W710" s="350"/>
      <c r="X710" s="350"/>
      <c r="Y710" s="350"/>
      <c r="Z710" s="350"/>
      <c r="AA710" s="350"/>
      <c r="AB710" s="350"/>
      <c r="AC710" s="350"/>
      <c r="AD710" s="350"/>
      <c r="AE710" s="350"/>
      <c r="AF710" s="350"/>
      <c r="AG710" s="350"/>
      <c r="AH710" s="350"/>
      <c r="AI710" s="350"/>
    </row>
    <row r="711" spans="1:35" s="290" customFormat="1" x14ac:dyDescent="0.35">
      <c r="A711" s="350"/>
      <c r="B711" s="350"/>
      <c r="C711" s="350"/>
      <c r="D711" s="350"/>
      <c r="E711" s="350"/>
      <c r="F711" s="350"/>
      <c r="G711" s="350"/>
      <c r="H711" s="350"/>
      <c r="I711" s="350"/>
      <c r="J711" s="350"/>
      <c r="K711" s="350"/>
      <c r="L711" s="350"/>
      <c r="M711" s="350"/>
      <c r="N711" s="350"/>
      <c r="O711" s="350"/>
      <c r="P711" s="350"/>
      <c r="Q711" s="350"/>
      <c r="R711" s="350"/>
      <c r="S711" s="350"/>
      <c r="T711" s="350"/>
      <c r="U711" s="350"/>
      <c r="V711" s="350"/>
      <c r="W711" s="350"/>
      <c r="X711" s="350"/>
      <c r="Y711" s="350"/>
      <c r="Z711" s="350"/>
      <c r="AA711" s="350"/>
      <c r="AB711" s="350"/>
      <c r="AC711" s="350"/>
      <c r="AD711" s="350"/>
      <c r="AE711" s="350"/>
      <c r="AF711" s="350"/>
      <c r="AG711" s="350"/>
      <c r="AH711" s="350"/>
      <c r="AI711" s="350"/>
    </row>
    <row r="712" spans="1:35" s="290" customFormat="1" x14ac:dyDescent="0.35">
      <c r="A712" s="350"/>
      <c r="B712" s="350"/>
      <c r="C712" s="350"/>
      <c r="D712" s="350"/>
      <c r="E712" s="350"/>
      <c r="F712" s="350"/>
      <c r="G712" s="350"/>
      <c r="H712" s="350"/>
      <c r="I712" s="350"/>
      <c r="J712" s="350"/>
      <c r="K712" s="350"/>
      <c r="L712" s="350"/>
      <c r="M712" s="350"/>
      <c r="N712" s="350"/>
      <c r="O712" s="350"/>
      <c r="P712" s="350"/>
      <c r="Q712" s="350"/>
      <c r="R712" s="350"/>
      <c r="S712" s="350"/>
      <c r="T712" s="350"/>
      <c r="U712" s="350"/>
      <c r="V712" s="350"/>
      <c r="W712" s="350"/>
      <c r="X712" s="350"/>
      <c r="Y712" s="350"/>
      <c r="Z712" s="350"/>
      <c r="AA712" s="350"/>
      <c r="AB712" s="350"/>
      <c r="AC712" s="350"/>
      <c r="AD712" s="350"/>
      <c r="AE712" s="350"/>
      <c r="AF712" s="350"/>
      <c r="AG712" s="350"/>
      <c r="AH712" s="350"/>
      <c r="AI712" s="350"/>
    </row>
    <row r="713" spans="1:35" s="290" customFormat="1" x14ac:dyDescent="0.35">
      <c r="A713" s="350"/>
      <c r="B713" s="350"/>
      <c r="C713" s="350"/>
      <c r="D713" s="350"/>
      <c r="E713" s="350"/>
      <c r="F713" s="350"/>
      <c r="G713" s="350"/>
      <c r="H713" s="350"/>
      <c r="I713" s="350"/>
      <c r="J713" s="350"/>
      <c r="K713" s="350"/>
      <c r="L713" s="350"/>
      <c r="M713" s="350"/>
      <c r="N713" s="350"/>
      <c r="O713" s="350"/>
      <c r="P713" s="350"/>
      <c r="Q713" s="350"/>
      <c r="R713" s="350"/>
      <c r="S713" s="350"/>
      <c r="T713" s="350"/>
      <c r="U713" s="350"/>
      <c r="V713" s="350"/>
      <c r="W713" s="350"/>
      <c r="X713" s="350"/>
      <c r="Y713" s="350"/>
      <c r="Z713" s="350"/>
      <c r="AA713" s="350"/>
      <c r="AB713" s="350"/>
      <c r="AC713" s="350"/>
      <c r="AD713" s="350"/>
      <c r="AE713" s="350"/>
      <c r="AF713" s="350"/>
      <c r="AG713" s="350"/>
      <c r="AH713" s="350"/>
      <c r="AI713" s="350"/>
    </row>
    <row r="714" spans="1:35" s="290" customFormat="1" x14ac:dyDescent="0.35">
      <c r="A714" s="350"/>
      <c r="B714" s="350"/>
      <c r="C714" s="350"/>
      <c r="D714" s="350"/>
      <c r="E714" s="350"/>
      <c r="F714" s="350"/>
      <c r="G714" s="350"/>
      <c r="H714" s="350"/>
      <c r="I714" s="350"/>
      <c r="J714" s="350"/>
      <c r="K714" s="350"/>
      <c r="L714" s="350"/>
      <c r="M714" s="350"/>
      <c r="N714" s="350"/>
      <c r="O714" s="350"/>
      <c r="P714" s="350"/>
      <c r="Q714" s="350"/>
      <c r="R714" s="350"/>
      <c r="S714" s="350"/>
      <c r="T714" s="350"/>
      <c r="U714" s="350"/>
      <c r="V714" s="350"/>
      <c r="W714" s="350"/>
      <c r="X714" s="350"/>
      <c r="Y714" s="350"/>
      <c r="Z714" s="350"/>
      <c r="AA714" s="350"/>
      <c r="AB714" s="350"/>
      <c r="AC714" s="350"/>
      <c r="AD714" s="350"/>
      <c r="AE714" s="350"/>
      <c r="AF714" s="350"/>
      <c r="AG714" s="350"/>
      <c r="AH714" s="350"/>
      <c r="AI714" s="350"/>
    </row>
    <row r="715" spans="1:35" s="290" customFormat="1" x14ac:dyDescent="0.35">
      <c r="A715" s="350"/>
      <c r="B715" s="350"/>
      <c r="C715" s="350"/>
      <c r="D715" s="350"/>
      <c r="E715" s="350"/>
      <c r="F715" s="350"/>
      <c r="G715" s="350"/>
      <c r="H715" s="350"/>
      <c r="I715" s="350"/>
      <c r="J715" s="350"/>
      <c r="K715" s="350"/>
      <c r="L715" s="350"/>
      <c r="M715" s="350"/>
      <c r="N715" s="350"/>
      <c r="O715" s="350"/>
      <c r="P715" s="350"/>
      <c r="Q715" s="350"/>
      <c r="R715" s="350"/>
      <c r="S715" s="350"/>
      <c r="T715" s="350"/>
      <c r="U715" s="350"/>
      <c r="V715" s="350"/>
      <c r="W715" s="350"/>
      <c r="X715" s="350"/>
      <c r="Y715" s="350"/>
      <c r="Z715" s="350"/>
      <c r="AA715" s="350"/>
      <c r="AB715" s="350"/>
      <c r="AC715" s="350"/>
      <c r="AD715" s="350"/>
      <c r="AE715" s="350"/>
      <c r="AF715" s="350"/>
      <c r="AG715" s="350"/>
      <c r="AH715" s="350"/>
      <c r="AI715" s="350"/>
    </row>
    <row r="716" spans="1:35" s="290" customFormat="1" x14ac:dyDescent="0.35">
      <c r="A716" s="350"/>
      <c r="B716" s="350"/>
      <c r="C716" s="350"/>
      <c r="D716" s="350"/>
      <c r="E716" s="350"/>
      <c r="F716" s="350"/>
      <c r="G716" s="350"/>
      <c r="H716" s="350"/>
      <c r="I716" s="350"/>
      <c r="J716" s="350"/>
      <c r="K716" s="350"/>
      <c r="L716" s="350"/>
      <c r="M716" s="350"/>
      <c r="N716" s="350"/>
      <c r="O716" s="350"/>
      <c r="P716" s="350"/>
      <c r="Q716" s="350"/>
      <c r="R716" s="350"/>
      <c r="S716" s="350"/>
      <c r="T716" s="350"/>
      <c r="U716" s="350"/>
      <c r="V716" s="350"/>
      <c r="W716" s="350"/>
      <c r="X716" s="350"/>
      <c r="Y716" s="350"/>
      <c r="Z716" s="350"/>
      <c r="AA716" s="350"/>
      <c r="AB716" s="350"/>
      <c r="AC716" s="350"/>
      <c r="AD716" s="350"/>
      <c r="AE716" s="350"/>
      <c r="AF716" s="350"/>
      <c r="AG716" s="350"/>
      <c r="AH716" s="350"/>
      <c r="AI716" s="350"/>
    </row>
    <row r="717" spans="1:35" s="290" customFormat="1" x14ac:dyDescent="0.35">
      <c r="A717" s="350"/>
      <c r="B717" s="350"/>
      <c r="C717" s="350"/>
      <c r="D717" s="350"/>
      <c r="E717" s="350"/>
      <c r="F717" s="350"/>
      <c r="G717" s="350"/>
      <c r="H717" s="350"/>
      <c r="I717" s="350"/>
      <c r="J717" s="350"/>
      <c r="K717" s="350"/>
      <c r="L717" s="350"/>
      <c r="M717" s="350"/>
      <c r="N717" s="350"/>
      <c r="O717" s="350"/>
      <c r="P717" s="350"/>
      <c r="Q717" s="350"/>
      <c r="R717" s="350"/>
      <c r="S717" s="350"/>
      <c r="T717" s="350"/>
      <c r="U717" s="350"/>
      <c r="V717" s="350"/>
      <c r="W717" s="350"/>
      <c r="X717" s="350"/>
      <c r="Y717" s="350"/>
      <c r="Z717" s="350"/>
      <c r="AA717" s="350"/>
      <c r="AB717" s="350"/>
      <c r="AC717" s="350"/>
      <c r="AD717" s="350"/>
      <c r="AE717" s="350"/>
      <c r="AF717" s="350"/>
      <c r="AG717" s="350"/>
      <c r="AH717" s="350"/>
      <c r="AI717" s="350"/>
    </row>
    <row r="718" spans="1:35" s="290" customFormat="1" x14ac:dyDescent="0.35">
      <c r="A718" s="350"/>
      <c r="B718" s="350"/>
      <c r="C718" s="350"/>
      <c r="D718" s="350"/>
      <c r="E718" s="350"/>
      <c r="F718" s="350"/>
      <c r="G718" s="350"/>
      <c r="H718" s="350"/>
      <c r="I718" s="350"/>
      <c r="J718" s="350"/>
      <c r="K718" s="350"/>
      <c r="L718" s="350"/>
      <c r="M718" s="350"/>
      <c r="N718" s="350"/>
      <c r="O718" s="350"/>
      <c r="P718" s="350"/>
      <c r="Q718" s="350"/>
      <c r="R718" s="350"/>
      <c r="S718" s="350"/>
      <c r="T718" s="350"/>
      <c r="U718" s="350"/>
      <c r="V718" s="350"/>
      <c r="W718" s="350"/>
      <c r="X718" s="350"/>
      <c r="Y718" s="350"/>
      <c r="Z718" s="350"/>
      <c r="AA718" s="350"/>
      <c r="AB718" s="350"/>
      <c r="AC718" s="350"/>
      <c r="AD718" s="350"/>
      <c r="AE718" s="350"/>
      <c r="AF718" s="350"/>
      <c r="AG718" s="350"/>
      <c r="AH718" s="350"/>
      <c r="AI718" s="350"/>
    </row>
    <row r="719" spans="1:35" s="290" customFormat="1" x14ac:dyDescent="0.35">
      <c r="A719" s="350"/>
      <c r="B719" s="350"/>
      <c r="C719" s="350"/>
      <c r="D719" s="350"/>
      <c r="E719" s="350"/>
      <c r="F719" s="350"/>
      <c r="G719" s="350"/>
      <c r="H719" s="350"/>
      <c r="I719" s="350"/>
      <c r="J719" s="350"/>
      <c r="K719" s="350"/>
      <c r="L719" s="350"/>
      <c r="M719" s="350"/>
      <c r="N719" s="350"/>
      <c r="O719" s="350"/>
      <c r="P719" s="350"/>
      <c r="Q719" s="350"/>
      <c r="R719" s="350"/>
      <c r="S719" s="350"/>
      <c r="T719" s="350"/>
      <c r="U719" s="350"/>
      <c r="V719" s="350"/>
      <c r="W719" s="350"/>
      <c r="X719" s="350"/>
      <c r="Y719" s="350"/>
      <c r="Z719" s="350"/>
      <c r="AA719" s="350"/>
      <c r="AB719" s="350"/>
      <c r="AC719" s="350"/>
      <c r="AD719" s="350"/>
      <c r="AE719" s="350"/>
      <c r="AF719" s="350"/>
      <c r="AG719" s="350"/>
      <c r="AH719" s="350"/>
      <c r="AI719" s="350"/>
    </row>
    <row r="720" spans="1:35" s="290" customFormat="1" x14ac:dyDescent="0.35">
      <c r="A720" s="350"/>
      <c r="B720" s="350"/>
      <c r="C720" s="350"/>
      <c r="D720" s="350"/>
      <c r="E720" s="350"/>
      <c r="F720" s="350"/>
      <c r="G720" s="350"/>
      <c r="H720" s="350"/>
      <c r="I720" s="350"/>
      <c r="J720" s="350"/>
      <c r="K720" s="350"/>
      <c r="L720" s="350"/>
      <c r="M720" s="350"/>
      <c r="N720" s="350"/>
      <c r="O720" s="350"/>
      <c r="P720" s="350"/>
      <c r="Q720" s="350"/>
      <c r="R720" s="350"/>
      <c r="S720" s="350"/>
      <c r="T720" s="350"/>
      <c r="U720" s="350"/>
      <c r="V720" s="350"/>
      <c r="W720" s="350"/>
      <c r="X720" s="350"/>
      <c r="Y720" s="350"/>
      <c r="Z720" s="350"/>
      <c r="AA720" s="350"/>
      <c r="AB720" s="350"/>
      <c r="AC720" s="350"/>
      <c r="AD720" s="350"/>
      <c r="AE720" s="350"/>
      <c r="AF720" s="350"/>
      <c r="AG720" s="350"/>
      <c r="AH720" s="350"/>
      <c r="AI720" s="350"/>
    </row>
    <row r="721" spans="1:35" s="290" customFormat="1" x14ac:dyDescent="0.35">
      <c r="A721" s="350"/>
      <c r="B721" s="350"/>
      <c r="C721" s="350"/>
      <c r="D721" s="350"/>
      <c r="E721" s="350"/>
      <c r="F721" s="350"/>
      <c r="G721" s="350"/>
      <c r="H721" s="350"/>
      <c r="I721" s="350"/>
      <c r="J721" s="350"/>
      <c r="K721" s="350"/>
      <c r="L721" s="350"/>
      <c r="M721" s="350"/>
      <c r="N721" s="350"/>
      <c r="O721" s="350"/>
      <c r="P721" s="350"/>
      <c r="Q721" s="350"/>
      <c r="R721" s="350"/>
      <c r="S721" s="350"/>
      <c r="T721" s="350"/>
      <c r="U721" s="350"/>
      <c r="V721" s="350"/>
      <c r="W721" s="350"/>
      <c r="X721" s="350"/>
      <c r="Y721" s="350"/>
      <c r="Z721" s="350"/>
      <c r="AA721" s="350"/>
      <c r="AB721" s="350"/>
      <c r="AC721" s="350"/>
      <c r="AD721" s="350"/>
      <c r="AE721" s="350"/>
      <c r="AF721" s="350"/>
      <c r="AG721" s="350"/>
      <c r="AH721" s="350"/>
      <c r="AI721" s="350"/>
    </row>
    <row r="722" spans="1:35" s="290" customFormat="1" x14ac:dyDescent="0.35">
      <c r="A722" s="350"/>
      <c r="B722" s="350"/>
      <c r="C722" s="350"/>
      <c r="D722" s="350"/>
      <c r="E722" s="350"/>
      <c r="F722" s="350"/>
      <c r="G722" s="350"/>
      <c r="H722" s="350"/>
      <c r="I722" s="350"/>
      <c r="J722" s="350"/>
      <c r="K722" s="350"/>
      <c r="L722" s="350"/>
      <c r="M722" s="350"/>
      <c r="N722" s="350"/>
      <c r="O722" s="350"/>
      <c r="P722" s="350"/>
      <c r="Q722" s="350"/>
      <c r="R722" s="350"/>
      <c r="S722" s="350"/>
      <c r="T722" s="350"/>
      <c r="U722" s="350"/>
      <c r="V722" s="350"/>
      <c r="W722" s="350"/>
      <c r="X722" s="350"/>
      <c r="Y722" s="350"/>
      <c r="Z722" s="350"/>
      <c r="AA722" s="350"/>
      <c r="AB722" s="350"/>
      <c r="AC722" s="350"/>
      <c r="AD722" s="350"/>
      <c r="AE722" s="350"/>
      <c r="AF722" s="350"/>
      <c r="AG722" s="350"/>
      <c r="AH722" s="350"/>
      <c r="AI722" s="350"/>
    </row>
    <row r="723" spans="1:35" s="290" customFormat="1" x14ac:dyDescent="0.35">
      <c r="A723" s="350"/>
      <c r="B723" s="350"/>
      <c r="C723" s="350"/>
      <c r="D723" s="350"/>
      <c r="E723" s="350"/>
      <c r="F723" s="350"/>
      <c r="G723" s="350"/>
      <c r="H723" s="350"/>
      <c r="I723" s="350"/>
      <c r="J723" s="350"/>
      <c r="K723" s="350"/>
      <c r="L723" s="350"/>
      <c r="M723" s="350"/>
      <c r="N723" s="350"/>
      <c r="O723" s="350"/>
      <c r="P723" s="350"/>
      <c r="Q723" s="350"/>
      <c r="R723" s="350"/>
      <c r="S723" s="350"/>
      <c r="T723" s="350"/>
      <c r="U723" s="350"/>
      <c r="V723" s="350"/>
      <c r="W723" s="350"/>
      <c r="X723" s="350"/>
      <c r="Y723" s="350"/>
      <c r="Z723" s="350"/>
      <c r="AA723" s="350"/>
      <c r="AB723" s="350"/>
      <c r="AC723" s="350"/>
      <c r="AD723" s="350"/>
      <c r="AE723" s="350"/>
      <c r="AF723" s="350"/>
      <c r="AG723" s="350"/>
      <c r="AH723" s="350"/>
      <c r="AI723" s="350"/>
    </row>
    <row r="724" spans="1:35" s="290" customFormat="1" x14ac:dyDescent="0.35">
      <c r="A724" s="350"/>
      <c r="B724" s="350"/>
      <c r="C724" s="350"/>
      <c r="D724" s="350"/>
      <c r="E724" s="350"/>
      <c r="F724" s="350"/>
      <c r="G724" s="350"/>
      <c r="H724" s="350"/>
      <c r="I724" s="350"/>
      <c r="J724" s="350"/>
      <c r="K724" s="350"/>
      <c r="L724" s="350"/>
      <c r="M724" s="350"/>
      <c r="N724" s="350"/>
      <c r="O724" s="350"/>
      <c r="P724" s="350"/>
      <c r="Q724" s="350"/>
      <c r="R724" s="350"/>
      <c r="S724" s="350"/>
      <c r="T724" s="350"/>
      <c r="U724" s="350"/>
      <c r="V724" s="350"/>
      <c r="W724" s="350"/>
      <c r="X724" s="350"/>
      <c r="Y724" s="350"/>
      <c r="Z724" s="350"/>
      <c r="AA724" s="350"/>
      <c r="AB724" s="350"/>
      <c r="AC724" s="350"/>
      <c r="AD724" s="350"/>
      <c r="AE724" s="350"/>
      <c r="AF724" s="350"/>
      <c r="AG724" s="350"/>
      <c r="AH724" s="350"/>
      <c r="AI724" s="350"/>
    </row>
    <row r="725" spans="1:35" s="290" customFormat="1" x14ac:dyDescent="0.35">
      <c r="A725" s="350"/>
      <c r="B725" s="350"/>
      <c r="C725" s="350"/>
      <c r="D725" s="350"/>
      <c r="E725" s="350"/>
      <c r="F725" s="350"/>
      <c r="G725" s="350"/>
      <c r="H725" s="350"/>
      <c r="I725" s="350"/>
      <c r="J725" s="350"/>
      <c r="K725" s="350"/>
      <c r="L725" s="350"/>
      <c r="M725" s="350"/>
      <c r="N725" s="350"/>
      <c r="O725" s="350"/>
      <c r="P725" s="350"/>
      <c r="Q725" s="350"/>
      <c r="R725" s="350"/>
      <c r="S725" s="350"/>
      <c r="T725" s="350"/>
      <c r="U725" s="350"/>
      <c r="V725" s="350"/>
      <c r="W725" s="350"/>
      <c r="X725" s="350"/>
      <c r="Y725" s="350"/>
      <c r="Z725" s="350"/>
      <c r="AA725" s="350"/>
      <c r="AB725" s="350"/>
      <c r="AC725" s="350"/>
      <c r="AD725" s="350"/>
      <c r="AE725" s="350"/>
      <c r="AF725" s="350"/>
      <c r="AG725" s="350"/>
      <c r="AH725" s="350"/>
      <c r="AI725" s="350"/>
    </row>
    <row r="726" spans="1:35" s="290" customFormat="1" x14ac:dyDescent="0.35">
      <c r="A726" s="350"/>
      <c r="B726" s="350"/>
      <c r="C726" s="350"/>
      <c r="D726" s="350"/>
      <c r="E726" s="350"/>
      <c r="F726" s="350"/>
      <c r="G726" s="350"/>
      <c r="H726" s="350"/>
      <c r="I726" s="350"/>
      <c r="J726" s="350"/>
      <c r="K726" s="350"/>
      <c r="L726" s="350"/>
      <c r="M726" s="350"/>
      <c r="N726" s="350"/>
      <c r="O726" s="350"/>
      <c r="P726" s="350"/>
      <c r="Q726" s="350"/>
      <c r="R726" s="350"/>
      <c r="S726" s="350"/>
      <c r="T726" s="350"/>
      <c r="U726" s="350"/>
      <c r="V726" s="350"/>
      <c r="W726" s="350"/>
      <c r="X726" s="350"/>
      <c r="Y726" s="350"/>
      <c r="Z726" s="350"/>
      <c r="AA726" s="350"/>
      <c r="AB726" s="350"/>
      <c r="AC726" s="350"/>
      <c r="AD726" s="350"/>
      <c r="AE726" s="350"/>
      <c r="AF726" s="350"/>
      <c r="AG726" s="350"/>
      <c r="AH726" s="350"/>
      <c r="AI726" s="350"/>
    </row>
    <row r="727" spans="1:35" s="290" customFormat="1" x14ac:dyDescent="0.35">
      <c r="A727" s="350"/>
      <c r="B727" s="350"/>
      <c r="C727" s="350"/>
      <c r="D727" s="350"/>
      <c r="E727" s="350"/>
      <c r="F727" s="350"/>
      <c r="G727" s="350"/>
      <c r="H727" s="350"/>
      <c r="I727" s="350"/>
      <c r="J727" s="350"/>
      <c r="K727" s="350"/>
      <c r="L727" s="350"/>
      <c r="M727" s="350"/>
      <c r="N727" s="350"/>
      <c r="O727" s="350"/>
      <c r="P727" s="350"/>
      <c r="Q727" s="350"/>
      <c r="R727" s="350"/>
      <c r="S727" s="350"/>
      <c r="T727" s="350"/>
      <c r="U727" s="350"/>
      <c r="V727" s="350"/>
      <c r="W727" s="350"/>
      <c r="X727" s="350"/>
      <c r="Y727" s="350"/>
      <c r="Z727" s="350"/>
      <c r="AA727" s="350"/>
      <c r="AB727" s="350"/>
      <c r="AC727" s="350"/>
      <c r="AD727" s="350"/>
      <c r="AE727" s="350"/>
      <c r="AF727" s="350"/>
      <c r="AG727" s="350"/>
      <c r="AH727" s="350"/>
      <c r="AI727" s="350"/>
    </row>
    <row r="728" spans="1:35" s="290" customFormat="1" x14ac:dyDescent="0.35">
      <c r="A728" s="350"/>
      <c r="B728" s="350"/>
      <c r="C728" s="350"/>
      <c r="D728" s="350"/>
      <c r="E728" s="350"/>
      <c r="F728" s="350"/>
      <c r="G728" s="350"/>
      <c r="H728" s="350"/>
      <c r="I728" s="350"/>
      <c r="J728" s="350"/>
      <c r="K728" s="350"/>
      <c r="L728" s="350"/>
      <c r="M728" s="350"/>
      <c r="N728" s="350"/>
      <c r="O728" s="350"/>
      <c r="P728" s="350"/>
      <c r="Q728" s="350"/>
      <c r="R728" s="350"/>
      <c r="S728" s="350"/>
      <c r="T728" s="350"/>
      <c r="U728" s="350"/>
      <c r="V728" s="350"/>
      <c r="W728" s="350"/>
      <c r="X728" s="350"/>
      <c r="Y728" s="350"/>
      <c r="Z728" s="350"/>
      <c r="AA728" s="350"/>
      <c r="AB728" s="350"/>
      <c r="AC728" s="350"/>
      <c r="AD728" s="350"/>
      <c r="AE728" s="350"/>
      <c r="AF728" s="350"/>
      <c r="AG728" s="350"/>
      <c r="AH728" s="350"/>
      <c r="AI728" s="350"/>
    </row>
    <row r="729" spans="1:35" s="290" customFormat="1" x14ac:dyDescent="0.35">
      <c r="A729" s="350"/>
      <c r="B729" s="350"/>
      <c r="C729" s="350"/>
      <c r="D729" s="350"/>
      <c r="E729" s="350"/>
      <c r="F729" s="350"/>
      <c r="G729" s="350"/>
      <c r="H729" s="350"/>
      <c r="I729" s="350"/>
      <c r="J729" s="350"/>
      <c r="K729" s="350"/>
      <c r="L729" s="350"/>
      <c r="M729" s="350"/>
      <c r="N729" s="350"/>
      <c r="O729" s="350"/>
      <c r="P729" s="350"/>
      <c r="Q729" s="350"/>
      <c r="R729" s="350"/>
      <c r="S729" s="350"/>
      <c r="T729" s="350"/>
      <c r="U729" s="350"/>
      <c r="V729" s="350"/>
      <c r="W729" s="350"/>
      <c r="X729" s="350"/>
      <c r="Y729" s="350"/>
      <c r="Z729" s="350"/>
      <c r="AA729" s="350"/>
      <c r="AB729" s="350"/>
      <c r="AC729" s="350"/>
      <c r="AD729" s="350"/>
      <c r="AE729" s="350"/>
      <c r="AF729" s="350"/>
      <c r="AG729" s="350"/>
      <c r="AH729" s="350"/>
      <c r="AI729" s="350"/>
    </row>
    <row r="730" spans="1:35" s="290" customFormat="1" x14ac:dyDescent="0.35">
      <c r="A730" s="350"/>
      <c r="B730" s="350"/>
      <c r="C730" s="350"/>
      <c r="D730" s="350"/>
      <c r="E730" s="350"/>
      <c r="F730" s="350"/>
      <c r="G730" s="350"/>
      <c r="H730" s="350"/>
      <c r="I730" s="350"/>
      <c r="J730" s="350"/>
      <c r="K730" s="350"/>
      <c r="L730" s="350"/>
      <c r="M730" s="350"/>
      <c r="N730" s="350"/>
      <c r="O730" s="350"/>
      <c r="P730" s="350"/>
      <c r="Q730" s="350"/>
      <c r="R730" s="350"/>
      <c r="S730" s="350"/>
      <c r="T730" s="350"/>
      <c r="U730" s="350"/>
      <c r="V730" s="350"/>
      <c r="W730" s="350"/>
      <c r="X730" s="350"/>
      <c r="Y730" s="350"/>
      <c r="Z730" s="350"/>
      <c r="AA730" s="350"/>
      <c r="AB730" s="350"/>
      <c r="AC730" s="350"/>
      <c r="AD730" s="350"/>
      <c r="AE730" s="350"/>
      <c r="AF730" s="350"/>
      <c r="AG730" s="350"/>
      <c r="AH730" s="350"/>
      <c r="AI730" s="350"/>
    </row>
    <row r="731" spans="1:35" s="290" customFormat="1" x14ac:dyDescent="0.35">
      <c r="A731" s="350"/>
      <c r="B731" s="350"/>
      <c r="C731" s="350"/>
      <c r="D731" s="350"/>
      <c r="E731" s="350"/>
      <c r="F731" s="350"/>
      <c r="G731" s="350"/>
      <c r="H731" s="350"/>
      <c r="I731" s="350"/>
      <c r="J731" s="350"/>
      <c r="K731" s="350"/>
      <c r="L731" s="350"/>
      <c r="M731" s="350"/>
      <c r="N731" s="350"/>
      <c r="O731" s="350"/>
      <c r="P731" s="350"/>
      <c r="Q731" s="350"/>
      <c r="R731" s="350"/>
      <c r="S731" s="350"/>
      <c r="T731" s="350"/>
      <c r="U731" s="350"/>
      <c r="V731" s="350"/>
      <c r="W731" s="350"/>
      <c r="X731" s="350"/>
      <c r="Y731" s="350"/>
      <c r="Z731" s="350"/>
      <c r="AA731" s="350"/>
      <c r="AB731" s="350"/>
      <c r="AC731" s="350"/>
      <c r="AD731" s="350"/>
      <c r="AE731" s="350"/>
      <c r="AF731" s="350"/>
      <c r="AG731" s="350"/>
      <c r="AH731" s="350"/>
      <c r="AI731" s="350"/>
    </row>
    <row r="732" spans="1:35" s="290" customFormat="1" x14ac:dyDescent="0.35">
      <c r="A732" s="350"/>
      <c r="B732" s="350"/>
      <c r="C732" s="350"/>
      <c r="D732" s="350"/>
      <c r="E732" s="350"/>
      <c r="F732" s="350"/>
      <c r="G732" s="350"/>
      <c r="H732" s="350"/>
      <c r="I732" s="350"/>
      <c r="J732" s="350"/>
      <c r="K732" s="350"/>
      <c r="L732" s="350"/>
      <c r="M732" s="350"/>
      <c r="N732" s="350"/>
      <c r="O732" s="350"/>
      <c r="P732" s="350"/>
      <c r="Q732" s="350"/>
      <c r="R732" s="350"/>
      <c r="S732" s="350"/>
      <c r="T732" s="350"/>
      <c r="U732" s="350"/>
      <c r="V732" s="350"/>
      <c r="W732" s="350"/>
      <c r="X732" s="350"/>
      <c r="Y732" s="350"/>
      <c r="Z732" s="350"/>
      <c r="AA732" s="350"/>
      <c r="AB732" s="350"/>
      <c r="AC732" s="350"/>
      <c r="AD732" s="350"/>
      <c r="AE732" s="350"/>
      <c r="AF732" s="350"/>
      <c r="AG732" s="350"/>
      <c r="AH732" s="350"/>
      <c r="AI732" s="350"/>
    </row>
    <row r="733" spans="1:35" s="290" customFormat="1" x14ac:dyDescent="0.35">
      <c r="A733" s="350"/>
      <c r="B733" s="350"/>
      <c r="C733" s="350"/>
      <c r="D733" s="350"/>
      <c r="E733" s="350"/>
      <c r="F733" s="350"/>
      <c r="G733" s="350"/>
      <c r="H733" s="350"/>
      <c r="I733" s="350"/>
      <c r="J733" s="350"/>
      <c r="K733" s="350"/>
      <c r="L733" s="350"/>
      <c r="M733" s="350"/>
      <c r="N733" s="350"/>
      <c r="O733" s="350"/>
      <c r="P733" s="350"/>
      <c r="Q733" s="350"/>
      <c r="R733" s="350"/>
      <c r="S733" s="350"/>
      <c r="T733" s="350"/>
      <c r="U733" s="350"/>
      <c r="V733" s="350"/>
      <c r="W733" s="350"/>
      <c r="X733" s="350"/>
      <c r="Y733" s="350"/>
      <c r="Z733" s="350"/>
      <c r="AA733" s="350"/>
      <c r="AB733" s="350"/>
      <c r="AC733" s="350"/>
      <c r="AD733" s="350"/>
      <c r="AE733" s="350"/>
      <c r="AF733" s="350"/>
      <c r="AG733" s="350"/>
      <c r="AH733" s="350"/>
      <c r="AI733" s="350"/>
    </row>
    <row r="734" spans="1:35" s="290" customFormat="1" x14ac:dyDescent="0.35">
      <c r="A734" s="350"/>
      <c r="B734" s="350"/>
      <c r="C734" s="350"/>
      <c r="D734" s="350"/>
      <c r="E734" s="350"/>
      <c r="F734" s="350"/>
      <c r="G734" s="350"/>
      <c r="H734" s="350"/>
      <c r="I734" s="350"/>
      <c r="J734" s="350"/>
      <c r="K734" s="350"/>
      <c r="L734" s="350"/>
      <c r="M734" s="350"/>
      <c r="N734" s="350"/>
      <c r="O734" s="350"/>
      <c r="P734" s="350"/>
      <c r="Q734" s="350"/>
      <c r="R734" s="350"/>
      <c r="S734" s="350"/>
      <c r="T734" s="350"/>
      <c r="U734" s="350"/>
      <c r="V734" s="350"/>
      <c r="W734" s="350"/>
      <c r="X734" s="350"/>
      <c r="Y734" s="350"/>
      <c r="Z734" s="350"/>
      <c r="AA734" s="350"/>
      <c r="AB734" s="350"/>
      <c r="AC734" s="350"/>
      <c r="AD734" s="350"/>
      <c r="AE734" s="350"/>
      <c r="AF734" s="350"/>
      <c r="AG734" s="350"/>
      <c r="AH734" s="350"/>
      <c r="AI734" s="350"/>
    </row>
    <row r="735" spans="1:35" s="290" customFormat="1" x14ac:dyDescent="0.35">
      <c r="A735" s="350"/>
      <c r="B735" s="350"/>
      <c r="C735" s="350"/>
      <c r="D735" s="350"/>
      <c r="E735" s="350"/>
      <c r="F735" s="350"/>
      <c r="G735" s="350"/>
      <c r="H735" s="350"/>
      <c r="I735" s="350"/>
      <c r="J735" s="350"/>
      <c r="K735" s="350"/>
      <c r="L735" s="350"/>
      <c r="M735" s="350"/>
      <c r="N735" s="350"/>
      <c r="O735" s="350"/>
      <c r="P735" s="350"/>
      <c r="Q735" s="350"/>
      <c r="R735" s="350"/>
      <c r="S735" s="350"/>
      <c r="T735" s="350"/>
      <c r="U735" s="350"/>
      <c r="V735" s="350"/>
      <c r="W735" s="350"/>
      <c r="X735" s="350"/>
      <c r="Y735" s="350"/>
      <c r="Z735" s="350"/>
      <c r="AA735" s="350"/>
      <c r="AB735" s="350"/>
      <c r="AC735" s="350"/>
      <c r="AD735" s="350"/>
      <c r="AE735" s="350"/>
      <c r="AF735" s="350"/>
      <c r="AG735" s="350"/>
      <c r="AH735" s="350"/>
      <c r="AI735" s="350"/>
    </row>
    <row r="736" spans="1:35" s="290" customFormat="1" x14ac:dyDescent="0.35">
      <c r="A736" s="350"/>
      <c r="B736" s="350"/>
      <c r="C736" s="350"/>
      <c r="D736" s="350"/>
      <c r="E736" s="350"/>
      <c r="F736" s="350"/>
      <c r="G736" s="350"/>
      <c r="H736" s="350"/>
      <c r="I736" s="350"/>
      <c r="J736" s="350"/>
      <c r="K736" s="350"/>
      <c r="L736" s="350"/>
      <c r="M736" s="350"/>
      <c r="N736" s="350"/>
      <c r="O736" s="350"/>
      <c r="P736" s="350"/>
      <c r="Q736" s="350"/>
      <c r="R736" s="350"/>
      <c r="S736" s="350"/>
      <c r="T736" s="350"/>
      <c r="U736" s="350"/>
      <c r="V736" s="350"/>
      <c r="W736" s="350"/>
      <c r="X736" s="350"/>
      <c r="Y736" s="350"/>
      <c r="Z736" s="350"/>
      <c r="AA736" s="350"/>
      <c r="AB736" s="350"/>
      <c r="AC736" s="350"/>
      <c r="AD736" s="350"/>
      <c r="AE736" s="350"/>
      <c r="AF736" s="350"/>
      <c r="AG736" s="350"/>
      <c r="AH736" s="350"/>
      <c r="AI736" s="350"/>
    </row>
    <row r="737" spans="1:35" s="290" customFormat="1" x14ac:dyDescent="0.35">
      <c r="A737" s="350"/>
      <c r="B737" s="350"/>
      <c r="C737" s="350"/>
      <c r="D737" s="350"/>
      <c r="E737" s="350"/>
      <c r="F737" s="350"/>
      <c r="G737" s="350"/>
      <c r="H737" s="350"/>
      <c r="I737" s="350"/>
      <c r="J737" s="350"/>
      <c r="K737" s="350"/>
      <c r="L737" s="350"/>
      <c r="M737" s="350"/>
      <c r="N737" s="350"/>
      <c r="O737" s="350"/>
      <c r="P737" s="350"/>
      <c r="Q737" s="350"/>
      <c r="R737" s="350"/>
      <c r="S737" s="350"/>
      <c r="T737" s="350"/>
      <c r="U737" s="350"/>
      <c r="V737" s="350"/>
      <c r="W737" s="350"/>
      <c r="X737" s="350"/>
      <c r="Y737" s="350"/>
      <c r="Z737" s="350"/>
      <c r="AA737" s="350"/>
      <c r="AB737" s="350"/>
      <c r="AC737" s="350"/>
      <c r="AD737" s="350"/>
      <c r="AE737" s="350"/>
      <c r="AF737" s="350"/>
      <c r="AG737" s="350"/>
      <c r="AH737" s="350"/>
      <c r="AI737" s="350"/>
    </row>
    <row r="738" spans="1:35" s="290" customFormat="1" x14ac:dyDescent="0.35">
      <c r="A738" s="350"/>
      <c r="B738" s="350"/>
      <c r="C738" s="350"/>
      <c r="D738" s="350"/>
      <c r="E738" s="350"/>
      <c r="F738" s="350"/>
      <c r="G738" s="350"/>
      <c r="H738" s="350"/>
      <c r="I738" s="350"/>
      <c r="J738" s="350"/>
      <c r="K738" s="350"/>
      <c r="L738" s="350"/>
      <c r="M738" s="350"/>
      <c r="N738" s="350"/>
      <c r="O738" s="350"/>
      <c r="P738" s="350"/>
      <c r="Q738" s="350"/>
      <c r="R738" s="350"/>
      <c r="S738" s="350"/>
      <c r="T738" s="350"/>
      <c r="U738" s="350"/>
      <c r="V738" s="350"/>
      <c r="W738" s="350"/>
      <c r="X738" s="350"/>
      <c r="Y738" s="350"/>
      <c r="Z738" s="350"/>
      <c r="AA738" s="350"/>
      <c r="AB738" s="350"/>
      <c r="AC738" s="350"/>
      <c r="AD738" s="350"/>
      <c r="AE738" s="350"/>
      <c r="AF738" s="350"/>
      <c r="AG738" s="350"/>
      <c r="AH738" s="350"/>
      <c r="AI738" s="350"/>
    </row>
    <row r="739" spans="1:35" s="290" customFormat="1" x14ac:dyDescent="0.35">
      <c r="A739" s="350"/>
      <c r="B739" s="350"/>
      <c r="C739" s="350"/>
      <c r="D739" s="350"/>
      <c r="E739" s="350"/>
      <c r="F739" s="350"/>
      <c r="G739" s="350"/>
      <c r="H739" s="350"/>
      <c r="I739" s="350"/>
      <c r="J739" s="350"/>
      <c r="K739" s="350"/>
      <c r="L739" s="350"/>
      <c r="M739" s="350"/>
      <c r="N739" s="350"/>
      <c r="O739" s="350"/>
      <c r="P739" s="350"/>
      <c r="Q739" s="350"/>
      <c r="R739" s="350"/>
      <c r="S739" s="350"/>
      <c r="T739" s="350"/>
      <c r="U739" s="350"/>
      <c r="V739" s="350"/>
      <c r="W739" s="350"/>
      <c r="X739" s="350"/>
      <c r="Y739" s="350"/>
      <c r="Z739" s="350"/>
      <c r="AA739" s="350"/>
      <c r="AB739" s="350"/>
      <c r="AC739" s="350"/>
      <c r="AD739" s="350"/>
      <c r="AE739" s="350"/>
      <c r="AF739" s="350"/>
      <c r="AG739" s="350"/>
      <c r="AH739" s="350"/>
      <c r="AI739" s="350"/>
    </row>
    <row r="740" spans="1:35" s="290" customFormat="1" x14ac:dyDescent="0.35">
      <c r="A740" s="350"/>
      <c r="B740" s="350"/>
      <c r="C740" s="350"/>
      <c r="D740" s="350"/>
      <c r="E740" s="350"/>
      <c r="F740" s="350"/>
      <c r="G740" s="350"/>
      <c r="H740" s="350"/>
      <c r="I740" s="350"/>
      <c r="J740" s="350"/>
      <c r="K740" s="350"/>
      <c r="L740" s="350"/>
      <c r="M740" s="350"/>
      <c r="N740" s="350"/>
      <c r="O740" s="350"/>
      <c r="P740" s="350"/>
      <c r="Q740" s="350"/>
      <c r="R740" s="350"/>
      <c r="S740" s="350"/>
      <c r="T740" s="350"/>
      <c r="U740" s="350"/>
      <c r="V740" s="350"/>
      <c r="W740" s="350"/>
      <c r="X740" s="350"/>
      <c r="Y740" s="350"/>
      <c r="Z740" s="350"/>
      <c r="AA740" s="350"/>
      <c r="AB740" s="350"/>
      <c r="AC740" s="350"/>
      <c r="AD740" s="350"/>
      <c r="AE740" s="350"/>
      <c r="AF740" s="350"/>
      <c r="AG740" s="350"/>
      <c r="AH740" s="350"/>
      <c r="AI740" s="350"/>
    </row>
    <row r="741" spans="1:35" s="290" customFormat="1" x14ac:dyDescent="0.35">
      <c r="A741" s="350"/>
      <c r="B741" s="350"/>
      <c r="C741" s="350"/>
      <c r="D741" s="350"/>
      <c r="E741" s="350"/>
      <c r="F741" s="350"/>
      <c r="G741" s="350"/>
      <c r="H741" s="350"/>
      <c r="I741" s="350"/>
      <c r="J741" s="350"/>
      <c r="K741" s="350"/>
      <c r="L741" s="350"/>
      <c r="M741" s="350"/>
      <c r="N741" s="350"/>
      <c r="O741" s="350"/>
      <c r="P741" s="350"/>
      <c r="Q741" s="350"/>
      <c r="R741" s="350"/>
      <c r="S741" s="350"/>
      <c r="T741" s="350"/>
      <c r="U741" s="350"/>
      <c r="V741" s="350"/>
      <c r="W741" s="350"/>
      <c r="X741" s="350"/>
      <c r="Y741" s="350"/>
      <c r="Z741" s="350"/>
      <c r="AA741" s="350"/>
      <c r="AB741" s="350"/>
      <c r="AC741" s="350"/>
      <c r="AD741" s="350"/>
      <c r="AE741" s="350"/>
      <c r="AF741" s="350"/>
      <c r="AG741" s="350"/>
      <c r="AH741" s="350"/>
      <c r="AI741" s="350"/>
    </row>
    <row r="742" spans="1:35" s="290" customFormat="1" x14ac:dyDescent="0.35">
      <c r="A742" s="350"/>
      <c r="B742" s="350"/>
      <c r="C742" s="350"/>
      <c r="D742" s="350"/>
      <c r="E742" s="350"/>
      <c r="F742" s="350"/>
      <c r="G742" s="350"/>
      <c r="H742" s="350"/>
      <c r="I742" s="350"/>
      <c r="J742" s="350"/>
      <c r="K742" s="350"/>
      <c r="L742" s="350"/>
      <c r="M742" s="350"/>
      <c r="N742" s="350"/>
      <c r="O742" s="350"/>
      <c r="P742" s="350"/>
      <c r="Q742" s="350"/>
      <c r="R742" s="350"/>
      <c r="S742" s="350"/>
      <c r="T742" s="350"/>
      <c r="U742" s="350"/>
      <c r="V742" s="350"/>
      <c r="W742" s="350"/>
      <c r="X742" s="350"/>
      <c r="Y742" s="350"/>
      <c r="Z742" s="350"/>
      <c r="AA742" s="350"/>
      <c r="AB742" s="350"/>
      <c r="AC742" s="350"/>
      <c r="AD742" s="350"/>
      <c r="AE742" s="350"/>
      <c r="AF742" s="350"/>
      <c r="AG742" s="350"/>
      <c r="AH742" s="350"/>
      <c r="AI742" s="350"/>
    </row>
    <row r="743" spans="1:35" s="290" customFormat="1" x14ac:dyDescent="0.35">
      <c r="A743" s="350"/>
      <c r="B743" s="350"/>
      <c r="C743" s="350"/>
      <c r="D743" s="350"/>
      <c r="E743" s="350"/>
      <c r="F743" s="350"/>
      <c r="G743" s="350"/>
      <c r="H743" s="350"/>
      <c r="I743" s="350"/>
      <c r="J743" s="350"/>
      <c r="K743" s="350"/>
      <c r="L743" s="350"/>
      <c r="M743" s="350"/>
      <c r="N743" s="350"/>
      <c r="O743" s="350"/>
      <c r="P743" s="350"/>
      <c r="Q743" s="350"/>
      <c r="R743" s="350"/>
      <c r="S743" s="350"/>
      <c r="T743" s="350"/>
      <c r="U743" s="350"/>
      <c r="V743" s="350"/>
      <c r="W743" s="350"/>
      <c r="X743" s="350"/>
      <c r="Y743" s="350"/>
      <c r="Z743" s="350"/>
      <c r="AA743" s="350"/>
      <c r="AB743" s="350"/>
      <c r="AC743" s="350"/>
      <c r="AD743" s="350"/>
      <c r="AE743" s="350"/>
      <c r="AF743" s="350"/>
      <c r="AG743" s="350"/>
      <c r="AH743" s="350"/>
      <c r="AI743" s="350"/>
    </row>
    <row r="744" spans="1:35" s="290" customFormat="1" x14ac:dyDescent="0.35">
      <c r="A744" s="350"/>
      <c r="B744" s="350"/>
      <c r="C744" s="350"/>
      <c r="D744" s="350"/>
      <c r="E744" s="350"/>
      <c r="F744" s="350"/>
      <c r="G744" s="350"/>
      <c r="H744" s="350"/>
      <c r="I744" s="350"/>
      <c r="J744" s="350"/>
      <c r="K744" s="350"/>
      <c r="L744" s="350"/>
      <c r="M744" s="350"/>
      <c r="N744" s="350"/>
      <c r="O744" s="350"/>
      <c r="P744" s="350"/>
      <c r="Q744" s="350"/>
      <c r="R744" s="350"/>
      <c r="S744" s="350"/>
      <c r="T744" s="350"/>
      <c r="U744" s="350"/>
      <c r="V744" s="350"/>
      <c r="W744" s="350"/>
      <c r="X744" s="350"/>
      <c r="Y744" s="350"/>
      <c r="Z744" s="350"/>
      <c r="AA744" s="350"/>
      <c r="AB744" s="350"/>
      <c r="AC744" s="350"/>
      <c r="AD744" s="350"/>
      <c r="AE744" s="350"/>
      <c r="AF744" s="350"/>
      <c r="AG744" s="350"/>
      <c r="AH744" s="350"/>
      <c r="AI744" s="350"/>
    </row>
    <row r="745" spans="1:35" s="290" customFormat="1" x14ac:dyDescent="0.35">
      <c r="A745" s="350"/>
      <c r="B745" s="350"/>
      <c r="C745" s="350"/>
      <c r="D745" s="350"/>
      <c r="E745" s="350"/>
      <c r="F745" s="350"/>
      <c r="G745" s="350"/>
      <c r="H745" s="350"/>
      <c r="I745" s="350"/>
      <c r="J745" s="350"/>
      <c r="K745" s="350"/>
      <c r="L745" s="350"/>
      <c r="M745" s="350"/>
      <c r="N745" s="350"/>
      <c r="O745" s="350"/>
      <c r="P745" s="350"/>
      <c r="Q745" s="350"/>
      <c r="R745" s="350"/>
      <c r="S745" s="350"/>
      <c r="T745" s="350"/>
      <c r="U745" s="350"/>
      <c r="V745" s="350"/>
      <c r="W745" s="350"/>
      <c r="X745" s="350"/>
      <c r="Y745" s="350"/>
      <c r="Z745" s="350"/>
      <c r="AA745" s="350"/>
      <c r="AB745" s="350"/>
      <c r="AC745" s="350"/>
      <c r="AD745" s="350"/>
      <c r="AE745" s="350"/>
      <c r="AF745" s="350"/>
      <c r="AG745" s="350"/>
      <c r="AH745" s="350"/>
      <c r="AI745" s="350"/>
    </row>
    <row r="746" spans="1:35" s="290" customFormat="1" x14ac:dyDescent="0.35">
      <c r="A746" s="350"/>
      <c r="B746" s="350"/>
      <c r="C746" s="350"/>
      <c r="D746" s="350"/>
      <c r="E746" s="350"/>
      <c r="F746" s="350"/>
      <c r="G746" s="350"/>
      <c r="H746" s="350"/>
      <c r="I746" s="350"/>
      <c r="J746" s="350"/>
      <c r="K746" s="350"/>
      <c r="L746" s="350"/>
      <c r="M746" s="350"/>
      <c r="N746" s="350"/>
      <c r="O746" s="350"/>
      <c r="P746" s="350"/>
      <c r="Q746" s="350"/>
      <c r="R746" s="350"/>
      <c r="S746" s="350"/>
      <c r="T746" s="350"/>
      <c r="U746" s="350"/>
      <c r="V746" s="350"/>
      <c r="W746" s="350"/>
      <c r="X746" s="350"/>
      <c r="Y746" s="350"/>
      <c r="Z746" s="350"/>
      <c r="AA746" s="350"/>
      <c r="AB746" s="350"/>
      <c r="AC746" s="350"/>
      <c r="AD746" s="350"/>
      <c r="AE746" s="350"/>
      <c r="AF746" s="350"/>
      <c r="AG746" s="350"/>
      <c r="AH746" s="350"/>
      <c r="AI746" s="350"/>
    </row>
    <row r="747" spans="1:35" s="290" customFormat="1" x14ac:dyDescent="0.35">
      <c r="A747" s="350"/>
      <c r="B747" s="350"/>
      <c r="C747" s="350"/>
      <c r="D747" s="350"/>
      <c r="E747" s="350"/>
      <c r="F747" s="350"/>
      <c r="G747" s="350"/>
      <c r="H747" s="350"/>
      <c r="I747" s="350"/>
      <c r="J747" s="350"/>
      <c r="K747" s="350"/>
      <c r="L747" s="350"/>
      <c r="M747" s="350"/>
      <c r="N747" s="350"/>
      <c r="O747" s="350"/>
      <c r="P747" s="350"/>
      <c r="Q747" s="350"/>
      <c r="R747" s="350"/>
      <c r="S747" s="350"/>
      <c r="T747" s="350"/>
      <c r="U747" s="350"/>
      <c r="V747" s="350"/>
      <c r="W747" s="350"/>
      <c r="X747" s="350"/>
      <c r="Y747" s="350"/>
      <c r="Z747" s="350"/>
      <c r="AA747" s="350"/>
      <c r="AB747" s="350"/>
      <c r="AC747" s="350"/>
      <c r="AD747" s="350"/>
      <c r="AE747" s="350"/>
      <c r="AF747" s="350"/>
      <c r="AG747" s="350"/>
      <c r="AH747" s="350"/>
      <c r="AI747" s="350"/>
    </row>
    <row r="748" spans="1:35" s="290" customFormat="1" x14ac:dyDescent="0.35">
      <c r="A748" s="350"/>
      <c r="B748" s="350"/>
      <c r="C748" s="350"/>
      <c r="D748" s="350"/>
      <c r="E748" s="350"/>
      <c r="F748" s="350"/>
      <c r="G748" s="350"/>
      <c r="H748" s="350"/>
      <c r="I748" s="350"/>
      <c r="J748" s="350"/>
      <c r="K748" s="350"/>
      <c r="L748" s="350"/>
      <c r="M748" s="350"/>
      <c r="N748" s="350"/>
      <c r="O748" s="350"/>
      <c r="P748" s="350"/>
      <c r="Q748" s="350"/>
      <c r="R748" s="350"/>
      <c r="S748" s="350"/>
      <c r="T748" s="350"/>
      <c r="U748" s="350"/>
      <c r="V748" s="350"/>
      <c r="W748" s="350"/>
      <c r="X748" s="350"/>
      <c r="Y748" s="350"/>
      <c r="Z748" s="350"/>
      <c r="AA748" s="350"/>
      <c r="AB748" s="350"/>
      <c r="AC748" s="350"/>
      <c r="AD748" s="350"/>
      <c r="AE748" s="350"/>
      <c r="AF748" s="350"/>
      <c r="AG748" s="350"/>
      <c r="AH748" s="350"/>
      <c r="AI748" s="350"/>
    </row>
    <row r="749" spans="1:35" s="290" customFormat="1" x14ac:dyDescent="0.35">
      <c r="A749" s="350"/>
      <c r="B749" s="350"/>
      <c r="C749" s="350"/>
      <c r="D749" s="350"/>
      <c r="E749" s="350"/>
      <c r="F749" s="350"/>
      <c r="G749" s="350"/>
      <c r="H749" s="350"/>
      <c r="I749" s="350"/>
      <c r="J749" s="350"/>
      <c r="K749" s="350"/>
      <c r="L749" s="350"/>
      <c r="M749" s="350"/>
      <c r="N749" s="350"/>
      <c r="O749" s="350"/>
      <c r="P749" s="350"/>
      <c r="Q749" s="350"/>
      <c r="R749" s="350"/>
      <c r="S749" s="350"/>
      <c r="T749" s="350"/>
      <c r="U749" s="350"/>
      <c r="V749" s="350"/>
      <c r="W749" s="350"/>
      <c r="X749" s="350"/>
      <c r="Y749" s="350"/>
      <c r="Z749" s="350"/>
      <c r="AA749" s="350"/>
      <c r="AB749" s="350"/>
      <c r="AC749" s="350"/>
      <c r="AD749" s="350"/>
      <c r="AE749" s="350"/>
      <c r="AF749" s="350"/>
      <c r="AG749" s="350"/>
      <c r="AH749" s="350"/>
      <c r="AI749" s="350"/>
    </row>
    <row r="750" spans="1:35" s="290" customFormat="1" x14ac:dyDescent="0.35">
      <c r="A750" s="350"/>
      <c r="B750" s="350"/>
      <c r="C750" s="350"/>
      <c r="D750" s="350"/>
      <c r="E750" s="350"/>
      <c r="F750" s="350"/>
      <c r="G750" s="350"/>
      <c r="H750" s="350"/>
      <c r="I750" s="350"/>
      <c r="J750" s="350"/>
      <c r="K750" s="350"/>
      <c r="L750" s="350"/>
      <c r="M750" s="350"/>
      <c r="N750" s="350"/>
      <c r="O750" s="350"/>
      <c r="P750" s="350"/>
      <c r="Q750" s="350"/>
      <c r="R750" s="350"/>
      <c r="S750" s="350"/>
      <c r="T750" s="350"/>
      <c r="U750" s="350"/>
      <c r="V750" s="350"/>
      <c r="W750" s="350"/>
      <c r="X750" s="350"/>
      <c r="Y750" s="350"/>
      <c r="Z750" s="350"/>
      <c r="AA750" s="350"/>
      <c r="AB750" s="350"/>
      <c r="AC750" s="350"/>
      <c r="AD750" s="350"/>
      <c r="AE750" s="350"/>
      <c r="AF750" s="350"/>
      <c r="AG750" s="350"/>
      <c r="AH750" s="350"/>
      <c r="AI750" s="350"/>
    </row>
    <row r="751" spans="1:35" s="290" customFormat="1" x14ac:dyDescent="0.35">
      <c r="A751" s="350"/>
      <c r="B751" s="350"/>
      <c r="C751" s="350"/>
      <c r="D751" s="350"/>
      <c r="E751" s="350"/>
      <c r="F751" s="350"/>
      <c r="G751" s="350"/>
      <c r="H751" s="350"/>
      <c r="I751" s="350"/>
      <c r="J751" s="350"/>
      <c r="K751" s="350"/>
      <c r="L751" s="350"/>
      <c r="M751" s="350"/>
      <c r="N751" s="350"/>
      <c r="O751" s="350"/>
      <c r="P751" s="350"/>
      <c r="Q751" s="350"/>
      <c r="R751" s="350"/>
      <c r="S751" s="350"/>
      <c r="T751" s="350"/>
      <c r="U751" s="350"/>
      <c r="V751" s="350"/>
      <c r="W751" s="350"/>
      <c r="X751" s="350"/>
      <c r="Y751" s="350"/>
      <c r="Z751" s="350"/>
      <c r="AA751" s="350"/>
      <c r="AB751" s="350"/>
      <c r="AC751" s="350"/>
      <c r="AD751" s="350"/>
      <c r="AE751" s="350"/>
      <c r="AF751" s="350"/>
      <c r="AG751" s="350"/>
      <c r="AH751" s="350"/>
      <c r="AI751" s="350"/>
    </row>
    <row r="752" spans="1:35" s="290" customFormat="1" x14ac:dyDescent="0.35">
      <c r="A752" s="350"/>
      <c r="B752" s="350"/>
      <c r="C752" s="350"/>
      <c r="D752" s="350"/>
      <c r="E752" s="350"/>
      <c r="F752" s="350"/>
      <c r="G752" s="350"/>
      <c r="H752" s="350"/>
      <c r="I752" s="350"/>
      <c r="J752" s="350"/>
      <c r="K752" s="350"/>
      <c r="L752" s="350"/>
      <c r="M752" s="350"/>
      <c r="N752" s="350"/>
      <c r="O752" s="350"/>
      <c r="P752" s="350"/>
      <c r="Q752" s="350"/>
      <c r="R752" s="350"/>
      <c r="S752" s="350"/>
      <c r="T752" s="350"/>
      <c r="U752" s="350"/>
      <c r="V752" s="350"/>
      <c r="W752" s="350"/>
      <c r="X752" s="350"/>
      <c r="Y752" s="350"/>
      <c r="Z752" s="350"/>
      <c r="AA752" s="350"/>
      <c r="AB752" s="350"/>
      <c r="AC752" s="350"/>
      <c r="AD752" s="350"/>
      <c r="AE752" s="350"/>
      <c r="AF752" s="350"/>
      <c r="AG752" s="350"/>
      <c r="AH752" s="350"/>
      <c r="AI752" s="350"/>
    </row>
    <row r="753" spans="1:35" s="290" customFormat="1" x14ac:dyDescent="0.35">
      <c r="A753" s="350"/>
      <c r="B753" s="350"/>
      <c r="C753" s="350"/>
      <c r="D753" s="350"/>
      <c r="E753" s="350"/>
      <c r="F753" s="350"/>
      <c r="G753" s="350"/>
      <c r="H753" s="350"/>
      <c r="I753" s="350"/>
      <c r="J753" s="350"/>
      <c r="K753" s="350"/>
      <c r="L753" s="350"/>
      <c r="M753" s="350"/>
      <c r="N753" s="350"/>
      <c r="O753" s="350"/>
      <c r="P753" s="350"/>
      <c r="Q753" s="350"/>
      <c r="R753" s="350"/>
      <c r="S753" s="350"/>
      <c r="T753" s="350"/>
      <c r="U753" s="350"/>
      <c r="V753" s="350"/>
      <c r="W753" s="350"/>
      <c r="X753" s="350"/>
      <c r="Y753" s="350"/>
      <c r="Z753" s="350"/>
      <c r="AA753" s="350"/>
      <c r="AB753" s="350"/>
      <c r="AC753" s="350"/>
      <c r="AD753" s="350"/>
      <c r="AE753" s="350"/>
      <c r="AF753" s="350"/>
      <c r="AG753" s="350"/>
      <c r="AH753" s="350"/>
      <c r="AI753" s="350"/>
    </row>
    <row r="754" spans="1:35" s="290" customFormat="1" x14ac:dyDescent="0.35">
      <c r="A754" s="350"/>
      <c r="B754" s="350"/>
      <c r="C754" s="350"/>
      <c r="D754" s="350"/>
      <c r="E754" s="350"/>
      <c r="F754" s="350"/>
      <c r="G754" s="350"/>
      <c r="H754" s="350"/>
      <c r="I754" s="350"/>
      <c r="J754" s="350"/>
      <c r="K754" s="350"/>
      <c r="L754" s="350"/>
      <c r="M754" s="350"/>
      <c r="N754" s="350"/>
      <c r="O754" s="350"/>
      <c r="P754" s="350"/>
      <c r="Q754" s="350"/>
      <c r="R754" s="350"/>
      <c r="S754" s="350"/>
      <c r="T754" s="350"/>
      <c r="U754" s="350"/>
      <c r="V754" s="350"/>
      <c r="W754" s="350"/>
      <c r="X754" s="350"/>
      <c r="Y754" s="350"/>
      <c r="Z754" s="350"/>
      <c r="AA754" s="350"/>
      <c r="AB754" s="350"/>
      <c r="AC754" s="350"/>
      <c r="AD754" s="350"/>
      <c r="AE754" s="350"/>
      <c r="AF754" s="350"/>
      <c r="AG754" s="350"/>
      <c r="AH754" s="350"/>
      <c r="AI754" s="350"/>
    </row>
    <row r="755" spans="1:35" s="290" customFormat="1" x14ac:dyDescent="0.35">
      <c r="A755" s="350"/>
      <c r="B755" s="350"/>
      <c r="C755" s="350"/>
      <c r="D755" s="350"/>
      <c r="E755" s="350"/>
      <c r="F755" s="350"/>
      <c r="G755" s="350"/>
      <c r="H755" s="350"/>
      <c r="I755" s="350"/>
      <c r="J755" s="350"/>
      <c r="K755" s="350"/>
      <c r="L755" s="350"/>
      <c r="M755" s="350"/>
      <c r="N755" s="350"/>
      <c r="O755" s="350"/>
      <c r="P755" s="350"/>
      <c r="Q755" s="350"/>
      <c r="R755" s="350"/>
      <c r="S755" s="350"/>
      <c r="T755" s="350"/>
      <c r="U755" s="350"/>
      <c r="V755" s="350"/>
      <c r="W755" s="350"/>
      <c r="X755" s="350"/>
      <c r="Y755" s="350"/>
      <c r="Z755" s="350"/>
      <c r="AA755" s="350"/>
      <c r="AB755" s="350"/>
      <c r="AC755" s="350"/>
      <c r="AD755" s="350"/>
      <c r="AE755" s="350"/>
      <c r="AF755" s="350"/>
      <c r="AG755" s="350"/>
      <c r="AH755" s="350"/>
      <c r="AI755" s="350"/>
    </row>
    <row r="756" spans="1:35" s="290" customFormat="1" x14ac:dyDescent="0.35">
      <c r="A756" s="350"/>
      <c r="B756" s="350"/>
      <c r="C756" s="350"/>
      <c r="D756" s="350"/>
      <c r="E756" s="350"/>
      <c r="F756" s="350"/>
      <c r="G756" s="350"/>
      <c r="H756" s="350"/>
      <c r="I756" s="350"/>
      <c r="J756" s="350"/>
      <c r="K756" s="350"/>
      <c r="L756" s="350"/>
      <c r="M756" s="350"/>
      <c r="N756" s="350"/>
      <c r="O756" s="350"/>
      <c r="P756" s="350"/>
      <c r="Q756" s="350"/>
      <c r="R756" s="350"/>
      <c r="S756" s="350"/>
      <c r="T756" s="350"/>
      <c r="U756" s="350"/>
      <c r="V756" s="350"/>
      <c r="W756" s="350"/>
      <c r="X756" s="350"/>
      <c r="Y756" s="350"/>
      <c r="Z756" s="350"/>
      <c r="AA756" s="350"/>
      <c r="AB756" s="350"/>
      <c r="AC756" s="350"/>
      <c r="AD756" s="350"/>
      <c r="AE756" s="350"/>
      <c r="AF756" s="350"/>
      <c r="AG756" s="350"/>
      <c r="AH756" s="350"/>
      <c r="AI756" s="350"/>
    </row>
    <row r="757" spans="1:35" s="290" customFormat="1" x14ac:dyDescent="0.35">
      <c r="A757" s="350"/>
      <c r="B757" s="350"/>
      <c r="C757" s="350"/>
      <c r="D757" s="350"/>
      <c r="E757" s="350"/>
      <c r="F757" s="350"/>
      <c r="G757" s="350"/>
      <c r="H757" s="350"/>
      <c r="I757" s="350"/>
      <c r="J757" s="350"/>
      <c r="K757" s="350"/>
      <c r="L757" s="350"/>
      <c r="M757" s="350"/>
      <c r="N757" s="350"/>
      <c r="O757" s="350"/>
      <c r="P757" s="350"/>
      <c r="Q757" s="350"/>
      <c r="R757" s="350"/>
      <c r="S757" s="350"/>
      <c r="T757" s="350"/>
      <c r="U757" s="350"/>
      <c r="V757" s="350"/>
      <c r="W757" s="350"/>
      <c r="X757" s="350"/>
      <c r="Y757" s="350"/>
      <c r="Z757" s="350"/>
      <c r="AA757" s="350"/>
      <c r="AB757" s="350"/>
      <c r="AC757" s="350"/>
      <c r="AD757" s="350"/>
      <c r="AE757" s="350"/>
      <c r="AF757" s="350"/>
      <c r="AG757" s="350"/>
      <c r="AH757" s="350"/>
      <c r="AI757" s="350"/>
    </row>
    <row r="758" spans="1:35" s="290" customFormat="1" x14ac:dyDescent="0.35">
      <c r="A758" s="350"/>
      <c r="B758" s="350"/>
      <c r="C758" s="350"/>
      <c r="D758" s="350"/>
      <c r="E758" s="350"/>
      <c r="F758" s="350"/>
      <c r="G758" s="350"/>
      <c r="H758" s="350"/>
      <c r="I758" s="350"/>
      <c r="J758" s="350"/>
      <c r="K758" s="350"/>
      <c r="L758" s="350"/>
      <c r="M758" s="350"/>
      <c r="N758" s="350"/>
      <c r="O758" s="350"/>
      <c r="P758" s="350"/>
      <c r="Q758" s="350"/>
      <c r="R758" s="350"/>
      <c r="S758" s="350"/>
      <c r="T758" s="350"/>
      <c r="U758" s="350"/>
      <c r="V758" s="350"/>
      <c r="W758" s="350"/>
      <c r="X758" s="350"/>
      <c r="Y758" s="350"/>
      <c r="Z758" s="350"/>
      <c r="AA758" s="350"/>
      <c r="AB758" s="350"/>
      <c r="AC758" s="350"/>
      <c r="AD758" s="350"/>
      <c r="AE758" s="350"/>
      <c r="AF758" s="350"/>
      <c r="AG758" s="350"/>
      <c r="AH758" s="350"/>
      <c r="AI758" s="350"/>
    </row>
    <row r="759" spans="1:35" s="290" customFormat="1" x14ac:dyDescent="0.35">
      <c r="A759" s="350"/>
      <c r="B759" s="350"/>
      <c r="C759" s="350"/>
      <c r="D759" s="350"/>
      <c r="E759" s="350"/>
      <c r="F759" s="350"/>
      <c r="G759" s="350"/>
      <c r="H759" s="350"/>
      <c r="I759" s="350"/>
      <c r="J759" s="350"/>
      <c r="K759" s="350"/>
      <c r="L759" s="350"/>
      <c r="M759" s="350"/>
      <c r="N759" s="350"/>
      <c r="O759" s="350"/>
      <c r="P759" s="350"/>
      <c r="Q759" s="350"/>
      <c r="R759" s="350"/>
      <c r="S759" s="350"/>
      <c r="T759" s="350"/>
      <c r="U759" s="350"/>
      <c r="V759" s="350"/>
      <c r="W759" s="350"/>
      <c r="X759" s="350"/>
      <c r="Y759" s="350"/>
      <c r="Z759" s="350"/>
      <c r="AA759" s="350"/>
      <c r="AB759" s="350"/>
      <c r="AC759" s="350"/>
      <c r="AD759" s="350"/>
      <c r="AE759" s="350"/>
      <c r="AF759" s="350"/>
      <c r="AG759" s="350"/>
      <c r="AH759" s="350"/>
      <c r="AI759" s="350"/>
    </row>
    <row r="760" spans="1:35" s="290" customFormat="1" x14ac:dyDescent="0.35">
      <c r="A760" s="350"/>
      <c r="B760" s="350"/>
      <c r="C760" s="350"/>
      <c r="D760" s="350"/>
      <c r="E760" s="350"/>
      <c r="F760" s="350"/>
      <c r="G760" s="350"/>
      <c r="H760" s="350"/>
      <c r="I760" s="350"/>
      <c r="J760" s="350"/>
      <c r="K760" s="350"/>
      <c r="L760" s="350"/>
      <c r="M760" s="350"/>
      <c r="N760" s="350"/>
      <c r="O760" s="350"/>
      <c r="P760" s="350"/>
      <c r="Q760" s="350"/>
      <c r="R760" s="350"/>
      <c r="S760" s="350"/>
      <c r="T760" s="350"/>
      <c r="U760" s="350"/>
      <c r="V760" s="350"/>
      <c r="W760" s="350"/>
      <c r="X760" s="350"/>
      <c r="Y760" s="350"/>
      <c r="Z760" s="350"/>
      <c r="AA760" s="350"/>
      <c r="AB760" s="350"/>
      <c r="AC760" s="350"/>
      <c r="AD760" s="350"/>
      <c r="AE760" s="350"/>
      <c r="AF760" s="350"/>
      <c r="AG760" s="350"/>
      <c r="AH760" s="350"/>
      <c r="AI760" s="350"/>
    </row>
    <row r="761" spans="1:35" s="290" customFormat="1" x14ac:dyDescent="0.35">
      <c r="A761" s="350"/>
      <c r="B761" s="350"/>
      <c r="C761" s="350"/>
      <c r="D761" s="350"/>
      <c r="E761" s="350"/>
      <c r="F761" s="350"/>
      <c r="G761" s="350"/>
      <c r="H761" s="350"/>
      <c r="I761" s="350"/>
      <c r="J761" s="350"/>
      <c r="K761" s="350"/>
      <c r="L761" s="350"/>
      <c r="M761" s="350"/>
      <c r="N761" s="350"/>
      <c r="O761" s="350"/>
      <c r="P761" s="350"/>
      <c r="Q761" s="350"/>
      <c r="R761" s="350"/>
      <c r="S761" s="350"/>
      <c r="T761" s="350"/>
      <c r="U761" s="350"/>
      <c r="V761" s="350"/>
      <c r="W761" s="350"/>
      <c r="X761" s="350"/>
      <c r="Y761" s="350"/>
      <c r="Z761" s="350"/>
      <c r="AA761" s="350"/>
      <c r="AB761" s="350"/>
      <c r="AC761" s="350"/>
      <c r="AD761" s="350"/>
      <c r="AE761" s="350"/>
      <c r="AF761" s="350"/>
      <c r="AG761" s="350"/>
      <c r="AH761" s="350"/>
      <c r="AI761" s="350"/>
    </row>
    <row r="762" spans="1:35" s="290" customFormat="1" x14ac:dyDescent="0.35">
      <c r="A762" s="350"/>
      <c r="B762" s="350"/>
      <c r="C762" s="350"/>
      <c r="D762" s="350"/>
      <c r="E762" s="350"/>
      <c r="F762" s="350"/>
      <c r="G762" s="350"/>
      <c r="H762" s="350"/>
      <c r="I762" s="350"/>
      <c r="J762" s="350"/>
      <c r="K762" s="350"/>
      <c r="L762" s="350"/>
      <c r="M762" s="350"/>
      <c r="N762" s="350"/>
      <c r="O762" s="350"/>
      <c r="P762" s="350"/>
      <c r="Q762" s="350"/>
      <c r="R762" s="350"/>
      <c r="S762" s="350"/>
      <c r="T762" s="350"/>
      <c r="U762" s="350"/>
      <c r="V762" s="350"/>
      <c r="W762" s="350"/>
      <c r="X762" s="350"/>
      <c r="Y762" s="350"/>
      <c r="Z762" s="350"/>
      <c r="AA762" s="350"/>
      <c r="AB762" s="350"/>
      <c r="AC762" s="350"/>
      <c r="AD762" s="350"/>
      <c r="AE762" s="350"/>
      <c r="AF762" s="350"/>
      <c r="AG762" s="350"/>
      <c r="AH762" s="350"/>
      <c r="AI762" s="350"/>
    </row>
    <row r="763" spans="1:35" s="290" customFormat="1" x14ac:dyDescent="0.35">
      <c r="A763" s="350"/>
      <c r="B763" s="350"/>
      <c r="C763" s="350"/>
      <c r="D763" s="350"/>
      <c r="E763" s="350"/>
      <c r="F763" s="350"/>
      <c r="G763" s="350"/>
      <c r="H763" s="350"/>
      <c r="I763" s="350"/>
      <c r="J763" s="350"/>
      <c r="K763" s="350"/>
      <c r="L763" s="350"/>
      <c r="M763" s="350"/>
      <c r="N763" s="350"/>
      <c r="O763" s="350"/>
      <c r="P763" s="350"/>
      <c r="Q763" s="350"/>
      <c r="R763" s="350"/>
      <c r="S763" s="350"/>
      <c r="T763" s="350"/>
      <c r="U763" s="350"/>
      <c r="V763" s="350"/>
      <c r="W763" s="350"/>
      <c r="X763" s="350"/>
      <c r="Y763" s="350"/>
      <c r="Z763" s="350"/>
      <c r="AA763" s="350"/>
      <c r="AB763" s="350"/>
      <c r="AC763" s="350"/>
      <c r="AD763" s="350"/>
      <c r="AE763" s="350"/>
      <c r="AF763" s="350"/>
      <c r="AG763" s="350"/>
      <c r="AH763" s="350"/>
      <c r="AI763" s="350"/>
    </row>
    <row r="764" spans="1:35" s="290" customFormat="1" x14ac:dyDescent="0.35">
      <c r="A764" s="350"/>
      <c r="B764" s="350"/>
      <c r="C764" s="350"/>
      <c r="D764" s="350"/>
      <c r="E764" s="350"/>
      <c r="F764" s="350"/>
      <c r="G764" s="350"/>
      <c r="H764" s="350"/>
      <c r="I764" s="350"/>
      <c r="J764" s="350"/>
      <c r="K764" s="350"/>
      <c r="L764" s="350"/>
      <c r="M764" s="350"/>
      <c r="N764" s="350"/>
      <c r="O764" s="350"/>
      <c r="P764" s="350"/>
      <c r="Q764" s="350"/>
      <c r="R764" s="350"/>
      <c r="S764" s="350"/>
      <c r="T764" s="350"/>
      <c r="U764" s="350"/>
      <c r="V764" s="350"/>
      <c r="W764" s="350"/>
      <c r="X764" s="350"/>
      <c r="Y764" s="350"/>
      <c r="Z764" s="350"/>
      <c r="AA764" s="350"/>
      <c r="AB764" s="350"/>
      <c r="AC764" s="350"/>
      <c r="AD764" s="350"/>
      <c r="AE764" s="350"/>
      <c r="AF764" s="350"/>
      <c r="AG764" s="350"/>
      <c r="AH764" s="350"/>
      <c r="AI764" s="350"/>
    </row>
    <row r="765" spans="1:35" s="290" customFormat="1" x14ac:dyDescent="0.35">
      <c r="A765" s="350"/>
      <c r="B765" s="350"/>
      <c r="C765" s="350"/>
      <c r="D765" s="350"/>
      <c r="E765" s="350"/>
      <c r="F765" s="350"/>
      <c r="G765" s="350"/>
      <c r="H765" s="350"/>
      <c r="I765" s="350"/>
      <c r="J765" s="350"/>
      <c r="K765" s="350"/>
      <c r="L765" s="350"/>
      <c r="M765" s="350"/>
      <c r="N765" s="350"/>
      <c r="O765" s="350"/>
      <c r="P765" s="350"/>
      <c r="Q765" s="350"/>
      <c r="R765" s="350"/>
      <c r="S765" s="350"/>
      <c r="T765" s="350"/>
      <c r="U765" s="350"/>
      <c r="V765" s="350"/>
      <c r="W765" s="350"/>
      <c r="X765" s="350"/>
      <c r="Y765" s="350"/>
      <c r="Z765" s="350"/>
      <c r="AA765" s="350"/>
      <c r="AB765" s="350"/>
      <c r="AC765" s="350"/>
      <c r="AD765" s="350"/>
      <c r="AE765" s="350"/>
      <c r="AF765" s="350"/>
      <c r="AG765" s="350"/>
      <c r="AH765" s="350"/>
      <c r="AI765" s="350"/>
    </row>
    <row r="766" spans="1:35" s="290" customFormat="1" x14ac:dyDescent="0.35">
      <c r="A766" s="350"/>
      <c r="B766" s="350"/>
      <c r="C766" s="350"/>
      <c r="D766" s="350"/>
      <c r="E766" s="350"/>
      <c r="F766" s="350"/>
      <c r="G766" s="350"/>
      <c r="H766" s="350"/>
      <c r="I766" s="350"/>
      <c r="J766" s="350"/>
      <c r="K766" s="350"/>
      <c r="L766" s="350"/>
      <c r="M766" s="350"/>
      <c r="N766" s="350"/>
      <c r="O766" s="350"/>
      <c r="P766" s="350"/>
      <c r="Q766" s="350"/>
      <c r="R766" s="350"/>
      <c r="S766" s="350"/>
      <c r="T766" s="350"/>
      <c r="U766" s="350"/>
      <c r="V766" s="350"/>
      <c r="W766" s="350"/>
      <c r="X766" s="350"/>
      <c r="Y766" s="350"/>
      <c r="Z766" s="350"/>
      <c r="AA766" s="350"/>
      <c r="AB766" s="350"/>
      <c r="AC766" s="350"/>
      <c r="AD766" s="350"/>
      <c r="AE766" s="350"/>
      <c r="AF766" s="350"/>
      <c r="AG766" s="350"/>
      <c r="AH766" s="350"/>
      <c r="AI766" s="350"/>
    </row>
    <row r="767" spans="1:35" s="290" customFormat="1" x14ac:dyDescent="0.35">
      <c r="A767" s="350"/>
      <c r="B767" s="350"/>
      <c r="C767" s="350"/>
      <c r="D767" s="350"/>
      <c r="E767" s="350"/>
      <c r="F767" s="350"/>
      <c r="G767" s="350"/>
      <c r="H767" s="350"/>
      <c r="I767" s="350"/>
      <c r="J767" s="350"/>
      <c r="K767" s="350"/>
      <c r="L767" s="350"/>
      <c r="M767" s="350"/>
      <c r="N767" s="350"/>
      <c r="O767" s="350"/>
      <c r="P767" s="350"/>
      <c r="Q767" s="350"/>
      <c r="R767" s="350"/>
      <c r="S767" s="350"/>
      <c r="T767" s="350"/>
      <c r="U767" s="350"/>
      <c r="V767" s="350"/>
      <c r="W767" s="350"/>
      <c r="X767" s="350"/>
      <c r="Y767" s="350"/>
      <c r="Z767" s="350"/>
      <c r="AA767" s="350"/>
      <c r="AB767" s="350"/>
      <c r="AC767" s="350"/>
      <c r="AD767" s="350"/>
      <c r="AE767" s="350"/>
      <c r="AF767" s="350"/>
      <c r="AG767" s="350"/>
      <c r="AH767" s="350"/>
      <c r="AI767" s="350"/>
    </row>
    <row r="768" spans="1:35" s="290" customFormat="1" x14ac:dyDescent="0.35">
      <c r="A768" s="350"/>
      <c r="B768" s="350"/>
      <c r="C768" s="350"/>
      <c r="D768" s="350"/>
      <c r="E768" s="350"/>
      <c r="F768" s="350"/>
      <c r="G768" s="350"/>
      <c r="H768" s="350"/>
      <c r="I768" s="350"/>
      <c r="J768" s="350"/>
      <c r="K768" s="350"/>
      <c r="L768" s="350"/>
      <c r="M768" s="350"/>
      <c r="N768" s="350"/>
      <c r="O768" s="350"/>
      <c r="P768" s="350"/>
      <c r="Q768" s="350"/>
      <c r="R768" s="350"/>
      <c r="S768" s="350"/>
      <c r="T768" s="350"/>
      <c r="U768" s="350"/>
      <c r="V768" s="350"/>
      <c r="W768" s="350"/>
      <c r="X768" s="350"/>
      <c r="Y768" s="350"/>
      <c r="Z768" s="350"/>
      <c r="AA768" s="350"/>
      <c r="AB768" s="350"/>
      <c r="AC768" s="350"/>
      <c r="AD768" s="350"/>
      <c r="AE768" s="350"/>
      <c r="AF768" s="350"/>
      <c r="AG768" s="350"/>
      <c r="AH768" s="350"/>
      <c r="AI768" s="350"/>
    </row>
    <row r="769" spans="1:35" s="290" customFormat="1" x14ac:dyDescent="0.35">
      <c r="A769" s="350"/>
      <c r="B769" s="350"/>
      <c r="C769" s="350"/>
      <c r="D769" s="350"/>
      <c r="E769" s="350"/>
      <c r="F769" s="350"/>
      <c r="G769" s="350"/>
      <c r="H769" s="350"/>
      <c r="I769" s="350"/>
      <c r="J769" s="350"/>
      <c r="K769" s="350"/>
      <c r="L769" s="350"/>
      <c r="M769" s="350"/>
      <c r="N769" s="350"/>
      <c r="O769" s="350"/>
      <c r="P769" s="350"/>
      <c r="Q769" s="350"/>
      <c r="R769" s="350"/>
      <c r="S769" s="350"/>
      <c r="T769" s="350"/>
      <c r="U769" s="350"/>
      <c r="V769" s="350"/>
      <c r="W769" s="350"/>
      <c r="X769" s="350"/>
      <c r="Y769" s="350"/>
      <c r="Z769" s="350"/>
      <c r="AA769" s="350"/>
      <c r="AB769" s="350"/>
      <c r="AC769" s="350"/>
      <c r="AD769" s="350"/>
      <c r="AE769" s="350"/>
      <c r="AF769" s="350"/>
      <c r="AG769" s="350"/>
      <c r="AH769" s="350"/>
      <c r="AI769" s="350"/>
    </row>
    <row r="770" spans="1:35" s="290" customFormat="1" x14ac:dyDescent="0.35">
      <c r="A770" s="350"/>
      <c r="B770" s="350"/>
      <c r="C770" s="350"/>
      <c r="D770" s="350"/>
      <c r="E770" s="350"/>
      <c r="F770" s="350"/>
      <c r="G770" s="350"/>
      <c r="H770" s="350"/>
      <c r="I770" s="350"/>
      <c r="J770" s="350"/>
      <c r="K770" s="350"/>
      <c r="L770" s="350"/>
      <c r="M770" s="350"/>
      <c r="N770" s="350"/>
      <c r="O770" s="350"/>
      <c r="P770" s="350"/>
      <c r="Q770" s="350"/>
      <c r="R770" s="350"/>
      <c r="S770" s="350"/>
      <c r="T770" s="350"/>
      <c r="U770" s="350"/>
      <c r="V770" s="350"/>
      <c r="W770" s="350"/>
      <c r="X770" s="350"/>
      <c r="Y770" s="350"/>
      <c r="Z770" s="350"/>
      <c r="AA770" s="350"/>
      <c r="AB770" s="350"/>
      <c r="AC770" s="350"/>
      <c r="AD770" s="350"/>
      <c r="AE770" s="350"/>
      <c r="AF770" s="350"/>
      <c r="AG770" s="350"/>
      <c r="AH770" s="350"/>
      <c r="AI770" s="350"/>
    </row>
    <row r="771" spans="1:35" s="290" customFormat="1" x14ac:dyDescent="0.35">
      <c r="A771" s="350"/>
      <c r="B771" s="350"/>
      <c r="C771" s="350"/>
      <c r="D771" s="350"/>
      <c r="E771" s="350"/>
      <c r="F771" s="350"/>
      <c r="G771" s="350"/>
      <c r="H771" s="350"/>
      <c r="I771" s="350"/>
      <c r="J771" s="350"/>
      <c r="K771" s="350"/>
      <c r="L771" s="350"/>
      <c r="M771" s="350"/>
      <c r="N771" s="350"/>
      <c r="O771" s="350"/>
      <c r="P771" s="350"/>
      <c r="Q771" s="350"/>
      <c r="R771" s="350"/>
      <c r="S771" s="350"/>
      <c r="T771" s="350"/>
      <c r="U771" s="350"/>
      <c r="V771" s="350"/>
      <c r="W771" s="350"/>
      <c r="X771" s="350"/>
      <c r="Y771" s="350"/>
      <c r="Z771" s="350"/>
      <c r="AA771" s="350"/>
      <c r="AB771" s="350"/>
      <c r="AC771" s="350"/>
      <c r="AD771" s="350"/>
      <c r="AE771" s="350"/>
      <c r="AF771" s="350"/>
      <c r="AG771" s="350"/>
      <c r="AH771" s="350"/>
      <c r="AI771" s="350"/>
    </row>
    <row r="772" spans="1:35" s="290" customFormat="1" x14ac:dyDescent="0.35">
      <c r="A772" s="350"/>
      <c r="B772" s="350"/>
      <c r="C772" s="350"/>
      <c r="D772" s="350"/>
      <c r="E772" s="350"/>
      <c r="F772" s="350"/>
      <c r="G772" s="350"/>
      <c r="H772" s="350"/>
      <c r="I772" s="350"/>
      <c r="J772" s="350"/>
      <c r="K772" s="350"/>
      <c r="L772" s="350"/>
      <c r="M772" s="350"/>
      <c r="N772" s="350"/>
      <c r="O772" s="350"/>
      <c r="P772" s="350"/>
      <c r="Q772" s="350"/>
      <c r="R772" s="350"/>
      <c r="S772" s="350"/>
      <c r="T772" s="350"/>
      <c r="U772" s="350"/>
      <c r="V772" s="350"/>
      <c r="W772" s="350"/>
      <c r="X772" s="350"/>
      <c r="Y772" s="350"/>
      <c r="Z772" s="350"/>
      <c r="AA772" s="350"/>
      <c r="AB772" s="350"/>
      <c r="AC772" s="350"/>
      <c r="AD772" s="350"/>
      <c r="AE772" s="350"/>
      <c r="AF772" s="350"/>
      <c r="AG772" s="350"/>
      <c r="AH772" s="350"/>
      <c r="AI772" s="350"/>
    </row>
    <row r="773" spans="1:35" s="290" customFormat="1" x14ac:dyDescent="0.35">
      <c r="A773" s="350"/>
      <c r="B773" s="350"/>
      <c r="C773" s="350"/>
      <c r="D773" s="350"/>
      <c r="E773" s="350"/>
      <c r="F773" s="350"/>
      <c r="G773" s="350"/>
      <c r="H773" s="350"/>
      <c r="I773" s="350"/>
      <c r="J773" s="350"/>
      <c r="K773" s="350"/>
      <c r="L773" s="350"/>
      <c r="M773" s="350"/>
      <c r="N773" s="350"/>
      <c r="O773" s="350"/>
      <c r="P773" s="350"/>
      <c r="Q773" s="350"/>
      <c r="R773" s="350"/>
      <c r="S773" s="350"/>
      <c r="T773" s="350"/>
      <c r="U773" s="350"/>
      <c r="V773" s="350"/>
      <c r="W773" s="350"/>
      <c r="X773" s="350"/>
      <c r="Y773" s="350"/>
      <c r="Z773" s="350"/>
      <c r="AA773" s="350"/>
      <c r="AB773" s="350"/>
      <c r="AC773" s="350"/>
      <c r="AD773" s="350"/>
      <c r="AE773" s="350"/>
      <c r="AF773" s="350"/>
      <c r="AG773" s="350"/>
      <c r="AH773" s="350"/>
      <c r="AI773" s="350"/>
    </row>
    <row r="774" spans="1:35" s="290" customFormat="1" x14ac:dyDescent="0.35">
      <c r="A774" s="350"/>
      <c r="B774" s="350"/>
      <c r="C774" s="350"/>
      <c r="D774" s="350"/>
      <c r="E774" s="350"/>
      <c r="F774" s="350"/>
      <c r="G774" s="350"/>
      <c r="H774" s="350"/>
      <c r="I774" s="350"/>
      <c r="J774" s="350"/>
      <c r="K774" s="350"/>
      <c r="L774" s="350"/>
      <c r="M774" s="350"/>
      <c r="N774" s="350"/>
      <c r="O774" s="350"/>
      <c r="P774" s="350"/>
      <c r="Q774" s="350"/>
      <c r="R774" s="350"/>
      <c r="S774" s="350"/>
      <c r="T774" s="350"/>
      <c r="U774" s="350"/>
      <c r="V774" s="350"/>
      <c r="W774" s="350"/>
      <c r="X774" s="350"/>
      <c r="Y774" s="350"/>
      <c r="Z774" s="350"/>
      <c r="AA774" s="350"/>
      <c r="AB774" s="350"/>
      <c r="AC774" s="350"/>
      <c r="AD774" s="350"/>
      <c r="AE774" s="350"/>
      <c r="AF774" s="350"/>
      <c r="AG774" s="350"/>
      <c r="AH774" s="350"/>
      <c r="AI774" s="350"/>
    </row>
    <row r="775" spans="1:35" s="290" customFormat="1" x14ac:dyDescent="0.35">
      <c r="A775" s="350"/>
      <c r="B775" s="350"/>
      <c r="C775" s="350"/>
      <c r="D775" s="350"/>
      <c r="E775" s="350"/>
      <c r="F775" s="350"/>
      <c r="G775" s="350"/>
      <c r="H775" s="350"/>
      <c r="I775" s="350"/>
      <c r="J775" s="350"/>
      <c r="K775" s="350"/>
      <c r="L775" s="350"/>
      <c r="M775" s="350"/>
      <c r="N775" s="350"/>
      <c r="O775" s="350"/>
      <c r="P775" s="350"/>
      <c r="Q775" s="350"/>
      <c r="R775" s="350"/>
      <c r="S775" s="350"/>
      <c r="T775" s="350"/>
      <c r="U775" s="350"/>
      <c r="V775" s="350"/>
      <c r="W775" s="350"/>
      <c r="X775" s="350"/>
      <c r="Y775" s="350"/>
      <c r="Z775" s="350"/>
      <c r="AA775" s="350"/>
      <c r="AB775" s="350"/>
      <c r="AC775" s="350"/>
      <c r="AD775" s="350"/>
      <c r="AE775" s="350"/>
      <c r="AF775" s="350"/>
      <c r="AG775" s="350"/>
      <c r="AH775" s="350"/>
      <c r="AI775" s="350"/>
    </row>
    <row r="776" spans="1:35" s="290" customFormat="1" x14ac:dyDescent="0.35">
      <c r="A776" s="350"/>
      <c r="B776" s="350"/>
      <c r="C776" s="350"/>
      <c r="D776" s="350"/>
      <c r="E776" s="350"/>
      <c r="F776" s="350"/>
      <c r="G776" s="350"/>
      <c r="H776" s="350"/>
      <c r="I776" s="350"/>
      <c r="J776" s="350"/>
      <c r="K776" s="350"/>
      <c r="L776" s="350"/>
      <c r="M776" s="350"/>
      <c r="N776" s="350"/>
      <c r="O776" s="350"/>
      <c r="P776" s="350"/>
      <c r="Q776" s="350"/>
      <c r="R776" s="350"/>
      <c r="S776" s="350"/>
      <c r="T776" s="350"/>
      <c r="U776" s="350"/>
      <c r="V776" s="350"/>
      <c r="W776" s="350"/>
      <c r="X776" s="350"/>
      <c r="Y776" s="350"/>
      <c r="Z776" s="350"/>
      <c r="AA776" s="350"/>
      <c r="AB776" s="350"/>
      <c r="AC776" s="350"/>
      <c r="AD776" s="350"/>
      <c r="AE776" s="350"/>
      <c r="AF776" s="350"/>
      <c r="AG776" s="350"/>
      <c r="AH776" s="350"/>
      <c r="AI776" s="350"/>
    </row>
    <row r="777" spans="1:35" s="290" customFormat="1" x14ac:dyDescent="0.35">
      <c r="A777" s="350"/>
      <c r="B777" s="350"/>
      <c r="C777" s="350"/>
      <c r="D777" s="350"/>
      <c r="E777" s="350"/>
      <c r="F777" s="350"/>
      <c r="G777" s="350"/>
      <c r="H777" s="350"/>
      <c r="I777" s="350"/>
      <c r="J777" s="350"/>
      <c r="K777" s="350"/>
      <c r="L777" s="350"/>
      <c r="M777" s="350"/>
      <c r="N777" s="350"/>
      <c r="O777" s="350"/>
      <c r="P777" s="350"/>
      <c r="Q777" s="350"/>
      <c r="R777" s="350"/>
      <c r="S777" s="350"/>
      <c r="T777" s="350"/>
      <c r="U777" s="350"/>
      <c r="V777" s="350"/>
      <c r="W777" s="350"/>
      <c r="X777" s="350"/>
      <c r="Y777" s="350"/>
      <c r="Z777" s="350"/>
      <c r="AA777" s="350"/>
      <c r="AB777" s="350"/>
      <c r="AC777" s="350"/>
      <c r="AD777" s="350"/>
      <c r="AE777" s="350"/>
      <c r="AF777" s="350"/>
      <c r="AG777" s="350"/>
      <c r="AH777" s="350"/>
      <c r="AI777" s="350"/>
    </row>
    <row r="778" spans="1:35" s="290" customFormat="1" x14ac:dyDescent="0.35">
      <c r="A778" s="350"/>
      <c r="B778" s="350"/>
      <c r="C778" s="350"/>
      <c r="D778" s="350"/>
      <c r="E778" s="350"/>
      <c r="F778" s="350"/>
      <c r="G778" s="350"/>
      <c r="H778" s="350"/>
      <c r="I778" s="350"/>
      <c r="J778" s="350"/>
      <c r="K778" s="350"/>
      <c r="L778" s="350"/>
      <c r="M778" s="350"/>
      <c r="N778" s="350"/>
      <c r="O778" s="350"/>
      <c r="P778" s="350"/>
      <c r="Q778" s="350"/>
      <c r="R778" s="350"/>
      <c r="S778" s="350"/>
      <c r="T778" s="350"/>
      <c r="U778" s="350"/>
      <c r="V778" s="350"/>
      <c r="W778" s="350"/>
      <c r="X778" s="350"/>
      <c r="Y778" s="350"/>
      <c r="Z778" s="350"/>
      <c r="AA778" s="350"/>
      <c r="AB778" s="350"/>
      <c r="AC778" s="350"/>
      <c r="AD778" s="350"/>
      <c r="AE778" s="350"/>
      <c r="AF778" s="350"/>
      <c r="AG778" s="350"/>
      <c r="AH778" s="350"/>
      <c r="AI778" s="350"/>
    </row>
    <row r="779" spans="1:35" s="290" customFormat="1" x14ac:dyDescent="0.35">
      <c r="A779" s="350"/>
      <c r="B779" s="350"/>
      <c r="C779" s="350"/>
      <c r="D779" s="350"/>
      <c r="E779" s="350"/>
      <c r="F779" s="350"/>
      <c r="G779" s="350"/>
      <c r="H779" s="350"/>
      <c r="I779" s="350"/>
      <c r="J779" s="350"/>
      <c r="K779" s="350"/>
      <c r="L779" s="350"/>
      <c r="M779" s="350"/>
      <c r="N779" s="350"/>
      <c r="O779" s="350"/>
      <c r="P779" s="350"/>
      <c r="Q779" s="350"/>
      <c r="R779" s="350"/>
      <c r="S779" s="350"/>
      <c r="T779" s="350"/>
      <c r="U779" s="350"/>
      <c r="V779" s="350"/>
      <c r="W779" s="350"/>
      <c r="X779" s="350"/>
      <c r="Y779" s="350"/>
      <c r="Z779" s="350"/>
      <c r="AA779" s="350"/>
      <c r="AB779" s="350"/>
      <c r="AC779" s="350"/>
      <c r="AD779" s="350"/>
      <c r="AE779" s="350"/>
      <c r="AF779" s="350"/>
      <c r="AG779" s="350"/>
      <c r="AH779" s="350"/>
      <c r="AI779" s="350"/>
    </row>
    <row r="780" spans="1:35" s="290" customFormat="1" x14ac:dyDescent="0.35">
      <c r="A780" s="350"/>
      <c r="B780" s="350"/>
      <c r="C780" s="350"/>
      <c r="D780" s="350"/>
      <c r="E780" s="350"/>
      <c r="F780" s="350"/>
      <c r="G780" s="350"/>
      <c r="H780" s="350"/>
      <c r="I780" s="350"/>
      <c r="J780" s="350"/>
      <c r="K780" s="350"/>
      <c r="L780" s="350"/>
      <c r="M780" s="350"/>
      <c r="N780" s="350"/>
      <c r="O780" s="350"/>
      <c r="P780" s="350"/>
      <c r="Q780" s="350"/>
      <c r="R780" s="350"/>
      <c r="S780" s="350"/>
      <c r="T780" s="350"/>
      <c r="U780" s="350"/>
      <c r="V780" s="350"/>
      <c r="W780" s="350"/>
      <c r="X780" s="350"/>
      <c r="Y780" s="350"/>
      <c r="Z780" s="350"/>
      <c r="AA780" s="350"/>
      <c r="AB780" s="350"/>
      <c r="AC780" s="350"/>
      <c r="AD780" s="350"/>
      <c r="AE780" s="350"/>
      <c r="AF780" s="350"/>
      <c r="AG780" s="350"/>
      <c r="AH780" s="350"/>
      <c r="AI780" s="350"/>
    </row>
    <row r="781" spans="1:35" s="290" customFormat="1" x14ac:dyDescent="0.35">
      <c r="A781" s="350"/>
      <c r="B781" s="350"/>
      <c r="C781" s="350"/>
      <c r="D781" s="350"/>
      <c r="E781" s="350"/>
      <c r="F781" s="350"/>
      <c r="G781" s="350"/>
      <c r="H781" s="350"/>
      <c r="I781" s="350"/>
      <c r="J781" s="350"/>
      <c r="K781" s="350"/>
      <c r="L781" s="350"/>
      <c r="M781" s="350"/>
      <c r="N781" s="350"/>
      <c r="O781" s="350"/>
      <c r="P781" s="350"/>
      <c r="Q781" s="350"/>
      <c r="R781" s="350"/>
      <c r="S781" s="350"/>
      <c r="T781" s="350"/>
      <c r="U781" s="350"/>
      <c r="V781" s="350"/>
      <c r="W781" s="350"/>
      <c r="X781" s="350"/>
      <c r="Y781" s="350"/>
      <c r="Z781" s="350"/>
      <c r="AA781" s="350"/>
      <c r="AB781" s="350"/>
      <c r="AC781" s="350"/>
      <c r="AD781" s="350"/>
      <c r="AE781" s="350"/>
      <c r="AF781" s="350"/>
      <c r="AG781" s="350"/>
      <c r="AH781" s="350"/>
      <c r="AI781" s="350"/>
    </row>
    <row r="782" spans="1:35" s="290" customFormat="1" x14ac:dyDescent="0.35">
      <c r="A782" s="350"/>
      <c r="B782" s="350"/>
      <c r="C782" s="350"/>
      <c r="D782" s="350"/>
      <c r="E782" s="350"/>
      <c r="F782" s="350"/>
      <c r="G782" s="350"/>
      <c r="H782" s="350"/>
      <c r="I782" s="350"/>
      <c r="J782" s="350"/>
      <c r="K782" s="350"/>
      <c r="L782" s="350"/>
      <c r="M782" s="350"/>
      <c r="N782" s="350"/>
      <c r="O782" s="350"/>
      <c r="P782" s="350"/>
      <c r="Q782" s="350"/>
      <c r="R782" s="350"/>
      <c r="S782" s="350"/>
      <c r="T782" s="350"/>
      <c r="U782" s="350"/>
      <c r="V782" s="350"/>
      <c r="W782" s="350"/>
      <c r="X782" s="350"/>
      <c r="Y782" s="350"/>
      <c r="Z782" s="350"/>
      <c r="AA782" s="350"/>
      <c r="AB782" s="350"/>
      <c r="AC782" s="350"/>
      <c r="AD782" s="350"/>
      <c r="AE782" s="350"/>
      <c r="AF782" s="350"/>
      <c r="AG782" s="350"/>
      <c r="AH782" s="350"/>
      <c r="AI782" s="350"/>
    </row>
    <row r="783" spans="1:35" s="290" customFormat="1" x14ac:dyDescent="0.35">
      <c r="A783" s="350"/>
      <c r="B783" s="350"/>
      <c r="C783" s="350"/>
      <c r="D783" s="350"/>
      <c r="E783" s="350"/>
      <c r="F783" s="350"/>
      <c r="G783" s="350"/>
      <c r="H783" s="350"/>
      <c r="I783" s="350"/>
      <c r="J783" s="350"/>
      <c r="K783" s="350"/>
      <c r="L783" s="350"/>
      <c r="M783" s="350"/>
      <c r="N783" s="350"/>
      <c r="O783" s="350"/>
      <c r="P783" s="350"/>
      <c r="Q783" s="350"/>
      <c r="R783" s="350"/>
      <c r="S783" s="350"/>
      <c r="T783" s="350"/>
      <c r="U783" s="350"/>
      <c r="V783" s="350"/>
      <c r="W783" s="350"/>
      <c r="X783" s="350"/>
      <c r="Y783" s="350"/>
      <c r="Z783" s="350"/>
      <c r="AA783" s="350"/>
      <c r="AB783" s="350"/>
      <c r="AC783" s="350"/>
      <c r="AD783" s="350"/>
      <c r="AE783" s="350"/>
      <c r="AF783" s="350"/>
      <c r="AG783" s="350"/>
      <c r="AH783" s="350"/>
      <c r="AI783" s="350"/>
    </row>
    <row r="784" spans="1:35" s="290" customFormat="1" x14ac:dyDescent="0.35">
      <c r="A784" s="350"/>
      <c r="B784" s="350"/>
      <c r="C784" s="350"/>
      <c r="D784" s="350"/>
      <c r="E784" s="350"/>
      <c r="F784" s="350"/>
      <c r="G784" s="350"/>
      <c r="H784" s="350"/>
      <c r="I784" s="350"/>
      <c r="J784" s="350"/>
      <c r="K784" s="350"/>
      <c r="L784" s="350"/>
      <c r="M784" s="350"/>
      <c r="N784" s="350"/>
      <c r="O784" s="350"/>
      <c r="P784" s="350"/>
      <c r="Q784" s="350"/>
      <c r="R784" s="350"/>
      <c r="S784" s="350"/>
      <c r="T784" s="350"/>
      <c r="U784" s="350"/>
      <c r="V784" s="350"/>
      <c r="W784" s="350"/>
      <c r="X784" s="350"/>
      <c r="Y784" s="350"/>
      <c r="Z784" s="350"/>
      <c r="AA784" s="350"/>
      <c r="AB784" s="350"/>
      <c r="AC784" s="350"/>
      <c r="AD784" s="350"/>
      <c r="AE784" s="350"/>
      <c r="AF784" s="350"/>
      <c r="AG784" s="350"/>
      <c r="AH784" s="350"/>
      <c r="AI784" s="350"/>
    </row>
    <row r="785" spans="1:35" s="290" customFormat="1" x14ac:dyDescent="0.35">
      <c r="A785" s="350"/>
      <c r="B785" s="350"/>
      <c r="C785" s="350"/>
      <c r="D785" s="350"/>
      <c r="E785" s="350"/>
      <c r="F785" s="350"/>
      <c r="G785" s="350"/>
      <c r="H785" s="350"/>
      <c r="I785" s="350"/>
      <c r="J785" s="350"/>
      <c r="K785" s="350"/>
      <c r="L785" s="350"/>
      <c r="M785" s="350"/>
      <c r="N785" s="350"/>
      <c r="O785" s="350"/>
      <c r="P785" s="350"/>
      <c r="Q785" s="350"/>
      <c r="R785" s="350"/>
      <c r="S785" s="350"/>
      <c r="T785" s="350"/>
      <c r="U785" s="350"/>
      <c r="V785" s="350"/>
      <c r="W785" s="350"/>
      <c r="X785" s="350"/>
      <c r="Y785" s="350"/>
      <c r="Z785" s="350"/>
      <c r="AA785" s="350"/>
      <c r="AB785" s="350"/>
      <c r="AC785" s="350"/>
      <c r="AD785" s="350"/>
      <c r="AE785" s="350"/>
      <c r="AF785" s="350"/>
      <c r="AG785" s="350"/>
      <c r="AH785" s="350"/>
      <c r="AI785" s="350"/>
    </row>
    <row r="786" spans="1:35" s="290" customFormat="1" x14ac:dyDescent="0.35">
      <c r="A786" s="350"/>
      <c r="B786" s="350"/>
      <c r="C786" s="350"/>
      <c r="D786" s="350"/>
      <c r="E786" s="350"/>
      <c r="F786" s="350"/>
      <c r="G786" s="350"/>
      <c r="H786" s="350"/>
      <c r="I786" s="350"/>
      <c r="J786" s="350"/>
      <c r="K786" s="350"/>
      <c r="L786" s="350"/>
      <c r="M786" s="350"/>
      <c r="N786" s="350"/>
      <c r="O786" s="350"/>
      <c r="P786" s="350"/>
      <c r="Q786" s="350"/>
      <c r="R786" s="350"/>
      <c r="S786" s="350"/>
      <c r="T786" s="350"/>
      <c r="U786" s="350"/>
      <c r="V786" s="350"/>
      <c r="W786" s="350"/>
      <c r="X786" s="350"/>
      <c r="Y786" s="350"/>
      <c r="Z786" s="350"/>
      <c r="AA786" s="350"/>
      <c r="AB786" s="350"/>
      <c r="AC786" s="350"/>
      <c r="AD786" s="350"/>
      <c r="AE786" s="350"/>
      <c r="AF786" s="350"/>
      <c r="AG786" s="350"/>
      <c r="AH786" s="350"/>
      <c r="AI786" s="350"/>
    </row>
    <row r="787" spans="1:35" s="290" customFormat="1" x14ac:dyDescent="0.35">
      <c r="A787" s="350"/>
      <c r="B787" s="350"/>
      <c r="C787" s="350"/>
      <c r="D787" s="350"/>
      <c r="E787" s="350"/>
      <c r="F787" s="350"/>
      <c r="G787" s="350"/>
      <c r="H787" s="350"/>
      <c r="I787" s="350"/>
      <c r="J787" s="350"/>
      <c r="K787" s="350"/>
      <c r="L787" s="350"/>
      <c r="M787" s="350"/>
      <c r="N787" s="350"/>
      <c r="O787" s="350"/>
      <c r="P787" s="350"/>
      <c r="Q787" s="350"/>
      <c r="R787" s="350"/>
      <c r="S787" s="350"/>
      <c r="T787" s="350"/>
      <c r="U787" s="350"/>
      <c r="V787" s="350"/>
      <c r="W787" s="350"/>
      <c r="X787" s="350"/>
      <c r="Y787" s="350"/>
      <c r="Z787" s="350"/>
      <c r="AA787" s="350"/>
      <c r="AB787" s="350"/>
      <c r="AC787" s="350"/>
      <c r="AD787" s="350"/>
      <c r="AE787" s="350"/>
      <c r="AF787" s="350"/>
      <c r="AG787" s="350"/>
      <c r="AH787" s="350"/>
      <c r="AI787" s="350"/>
    </row>
    <row r="788" spans="1:35" s="290" customFormat="1" x14ac:dyDescent="0.35">
      <c r="A788" s="350"/>
      <c r="B788" s="350"/>
      <c r="C788" s="350"/>
      <c r="D788" s="350"/>
      <c r="E788" s="350"/>
      <c r="F788" s="350"/>
      <c r="G788" s="350"/>
      <c r="H788" s="350"/>
      <c r="I788" s="350"/>
      <c r="J788" s="350"/>
      <c r="K788" s="350"/>
      <c r="L788" s="350"/>
      <c r="M788" s="350"/>
      <c r="N788" s="350"/>
      <c r="O788" s="350"/>
      <c r="P788" s="350"/>
      <c r="Q788" s="350"/>
      <c r="R788" s="350"/>
      <c r="S788" s="350"/>
      <c r="T788" s="350"/>
      <c r="U788" s="350"/>
      <c r="V788" s="350"/>
      <c r="W788" s="350"/>
      <c r="X788" s="350"/>
      <c r="Y788" s="350"/>
      <c r="Z788" s="350"/>
      <c r="AA788" s="350"/>
      <c r="AB788" s="350"/>
      <c r="AC788" s="350"/>
      <c r="AD788" s="350"/>
      <c r="AE788" s="350"/>
      <c r="AF788" s="350"/>
      <c r="AG788" s="350"/>
      <c r="AH788" s="350"/>
      <c r="AI788" s="350"/>
    </row>
    <row r="789" spans="1:35" s="290" customFormat="1" x14ac:dyDescent="0.35">
      <c r="A789" s="350"/>
      <c r="B789" s="350"/>
      <c r="C789" s="350"/>
      <c r="D789" s="350"/>
      <c r="E789" s="350"/>
      <c r="F789" s="350"/>
      <c r="G789" s="350"/>
      <c r="H789" s="350"/>
      <c r="I789" s="350"/>
      <c r="J789" s="350"/>
      <c r="K789" s="350"/>
      <c r="L789" s="350"/>
      <c r="M789" s="350"/>
      <c r="N789" s="350"/>
      <c r="O789" s="350"/>
      <c r="P789" s="350"/>
      <c r="Q789" s="350"/>
      <c r="R789" s="350"/>
      <c r="S789" s="350"/>
      <c r="T789" s="350"/>
      <c r="U789" s="350"/>
      <c r="V789" s="350"/>
      <c r="W789" s="350"/>
      <c r="X789" s="350"/>
      <c r="Y789" s="350"/>
      <c r="Z789" s="350"/>
      <c r="AA789" s="350"/>
      <c r="AB789" s="350"/>
      <c r="AC789" s="350"/>
      <c r="AD789" s="350"/>
      <c r="AE789" s="350"/>
      <c r="AF789" s="350"/>
      <c r="AG789" s="350"/>
      <c r="AH789" s="350"/>
      <c r="AI789" s="350"/>
    </row>
    <row r="790" spans="1:35" s="290" customFormat="1" x14ac:dyDescent="0.35">
      <c r="A790" s="350"/>
      <c r="B790" s="350"/>
      <c r="C790" s="350"/>
      <c r="D790" s="350"/>
      <c r="E790" s="350"/>
      <c r="F790" s="350"/>
      <c r="G790" s="350"/>
      <c r="H790" s="350"/>
      <c r="I790" s="350"/>
      <c r="J790" s="350"/>
      <c r="K790" s="350"/>
      <c r="L790" s="350"/>
      <c r="M790" s="350"/>
      <c r="N790" s="350"/>
      <c r="O790" s="350"/>
      <c r="P790" s="350"/>
      <c r="Q790" s="350"/>
      <c r="R790" s="350"/>
      <c r="S790" s="350"/>
      <c r="T790" s="350"/>
      <c r="U790" s="350"/>
      <c r="V790" s="350"/>
      <c r="W790" s="350"/>
      <c r="X790" s="350"/>
      <c r="Y790" s="350"/>
      <c r="Z790" s="350"/>
      <c r="AA790" s="350"/>
      <c r="AB790" s="350"/>
      <c r="AC790" s="350"/>
      <c r="AD790" s="350"/>
      <c r="AE790" s="350"/>
      <c r="AF790" s="350"/>
      <c r="AG790" s="350"/>
      <c r="AH790" s="350"/>
      <c r="AI790" s="350"/>
    </row>
    <row r="791" spans="1:35" s="290" customFormat="1" x14ac:dyDescent="0.35">
      <c r="A791" s="350"/>
      <c r="B791" s="350"/>
      <c r="C791" s="350"/>
      <c r="D791" s="350"/>
      <c r="E791" s="350"/>
      <c r="F791" s="350"/>
      <c r="G791" s="350"/>
      <c r="H791" s="350"/>
      <c r="I791" s="350"/>
      <c r="J791" s="350"/>
      <c r="K791" s="350"/>
      <c r="L791" s="350"/>
      <c r="M791" s="350"/>
      <c r="N791" s="350"/>
      <c r="O791" s="350"/>
      <c r="P791" s="350"/>
      <c r="Q791" s="350"/>
      <c r="R791" s="350"/>
      <c r="S791" s="350"/>
      <c r="T791" s="350"/>
      <c r="U791" s="350"/>
      <c r="V791" s="350"/>
      <c r="W791" s="350"/>
      <c r="X791" s="350"/>
      <c r="Y791" s="350"/>
      <c r="Z791" s="350"/>
      <c r="AA791" s="350"/>
      <c r="AB791" s="350"/>
      <c r="AC791" s="350"/>
      <c r="AD791" s="350"/>
      <c r="AE791" s="350"/>
      <c r="AF791" s="350"/>
      <c r="AG791" s="350"/>
      <c r="AH791" s="350"/>
      <c r="AI791" s="350"/>
    </row>
    <row r="792" spans="1:35" s="290" customFormat="1" x14ac:dyDescent="0.35">
      <c r="A792" s="350"/>
      <c r="B792" s="350"/>
      <c r="C792" s="350"/>
      <c r="D792" s="350"/>
      <c r="E792" s="350"/>
      <c r="F792" s="350"/>
      <c r="G792" s="350"/>
      <c r="H792" s="350"/>
      <c r="I792" s="350"/>
      <c r="J792" s="350"/>
      <c r="K792" s="350"/>
      <c r="L792" s="350"/>
      <c r="M792" s="350"/>
      <c r="N792" s="350"/>
      <c r="O792" s="350"/>
      <c r="P792" s="350"/>
      <c r="Q792" s="350"/>
      <c r="R792" s="350"/>
      <c r="S792" s="350"/>
      <c r="T792" s="350"/>
      <c r="U792" s="350"/>
      <c r="V792" s="350"/>
      <c r="W792" s="350"/>
      <c r="X792" s="350"/>
      <c r="Y792" s="350"/>
      <c r="Z792" s="350"/>
      <c r="AA792" s="350"/>
      <c r="AB792" s="350"/>
      <c r="AC792" s="350"/>
      <c r="AD792" s="350"/>
      <c r="AE792" s="350"/>
      <c r="AF792" s="350"/>
      <c r="AG792" s="350"/>
      <c r="AH792" s="350"/>
      <c r="AI792" s="350"/>
    </row>
    <row r="793" spans="1:35" s="290" customFormat="1" x14ac:dyDescent="0.35">
      <c r="A793" s="350"/>
      <c r="B793" s="350"/>
      <c r="C793" s="350"/>
      <c r="D793" s="350"/>
      <c r="E793" s="350"/>
      <c r="F793" s="350"/>
      <c r="G793" s="350"/>
      <c r="H793" s="350"/>
      <c r="I793" s="350"/>
      <c r="J793" s="350"/>
      <c r="K793" s="350"/>
      <c r="L793" s="350"/>
      <c r="M793" s="350"/>
      <c r="N793" s="350"/>
      <c r="O793" s="350"/>
      <c r="P793" s="350"/>
      <c r="Q793" s="350"/>
      <c r="R793" s="350"/>
      <c r="S793" s="350"/>
      <c r="T793" s="350"/>
      <c r="U793" s="350"/>
      <c r="V793" s="350"/>
      <c r="W793" s="350"/>
      <c r="X793" s="350"/>
      <c r="Y793" s="350"/>
      <c r="Z793" s="350"/>
      <c r="AA793" s="350"/>
      <c r="AB793" s="350"/>
      <c r="AC793" s="350"/>
      <c r="AD793" s="350"/>
      <c r="AE793" s="350"/>
      <c r="AF793" s="350"/>
      <c r="AG793" s="350"/>
      <c r="AH793" s="350"/>
      <c r="AI793" s="350"/>
    </row>
    <row r="794" spans="1:35" s="290" customFormat="1" x14ac:dyDescent="0.35">
      <c r="A794" s="350"/>
      <c r="B794" s="350"/>
      <c r="C794" s="350"/>
      <c r="D794" s="350"/>
      <c r="E794" s="350"/>
      <c r="F794" s="350"/>
      <c r="G794" s="350"/>
      <c r="H794" s="350"/>
      <c r="I794" s="350"/>
      <c r="J794" s="350"/>
      <c r="K794" s="350"/>
      <c r="L794" s="350"/>
      <c r="M794" s="350"/>
      <c r="N794" s="350"/>
      <c r="O794" s="350"/>
      <c r="P794" s="350"/>
      <c r="Q794" s="350"/>
      <c r="R794" s="350"/>
      <c r="S794" s="350"/>
      <c r="T794" s="350"/>
      <c r="U794" s="350"/>
      <c r="V794" s="350"/>
      <c r="W794" s="350"/>
      <c r="X794" s="350"/>
      <c r="Y794" s="350"/>
      <c r="Z794" s="350"/>
      <c r="AA794" s="350"/>
      <c r="AB794" s="350"/>
      <c r="AC794" s="350"/>
      <c r="AD794" s="350"/>
      <c r="AE794" s="350"/>
      <c r="AF794" s="350"/>
      <c r="AG794" s="350"/>
      <c r="AH794" s="350"/>
      <c r="AI794" s="350"/>
    </row>
    <row r="795" spans="1:35" s="290" customFormat="1" x14ac:dyDescent="0.35">
      <c r="A795" s="350"/>
      <c r="B795" s="350"/>
      <c r="C795" s="350"/>
      <c r="D795" s="350"/>
      <c r="E795" s="350"/>
      <c r="F795" s="350"/>
      <c r="G795" s="350"/>
      <c r="H795" s="350"/>
      <c r="I795" s="350"/>
      <c r="J795" s="350"/>
      <c r="K795" s="350"/>
      <c r="L795" s="350"/>
      <c r="M795" s="350"/>
      <c r="N795" s="350"/>
      <c r="O795" s="350"/>
      <c r="P795" s="350"/>
      <c r="Q795" s="350"/>
      <c r="R795" s="350"/>
      <c r="S795" s="350"/>
      <c r="T795" s="350"/>
      <c r="U795" s="350"/>
      <c r="V795" s="350"/>
      <c r="W795" s="350"/>
      <c r="X795" s="350"/>
      <c r="Y795" s="350"/>
      <c r="Z795" s="350"/>
      <c r="AA795" s="350"/>
      <c r="AB795" s="350"/>
      <c r="AC795" s="350"/>
      <c r="AD795" s="350"/>
      <c r="AE795" s="350"/>
      <c r="AF795" s="350"/>
      <c r="AG795" s="350"/>
      <c r="AH795" s="350"/>
      <c r="AI795" s="350"/>
    </row>
    <row r="796" spans="1:35" s="290" customFormat="1" x14ac:dyDescent="0.35">
      <c r="A796" s="350"/>
      <c r="B796" s="350"/>
      <c r="C796" s="350"/>
      <c r="D796" s="350"/>
      <c r="E796" s="350"/>
      <c r="F796" s="350"/>
      <c r="G796" s="350"/>
      <c r="H796" s="350"/>
      <c r="I796" s="350"/>
      <c r="J796" s="350"/>
      <c r="K796" s="350"/>
      <c r="L796" s="350"/>
      <c r="M796" s="350"/>
      <c r="N796" s="350"/>
      <c r="O796" s="350"/>
      <c r="P796" s="350"/>
      <c r="Q796" s="350"/>
      <c r="R796" s="350"/>
      <c r="S796" s="350"/>
      <c r="T796" s="350"/>
      <c r="U796" s="350"/>
      <c r="V796" s="350"/>
      <c r="W796" s="350"/>
      <c r="X796" s="350"/>
      <c r="Y796" s="350"/>
      <c r="Z796" s="350"/>
      <c r="AA796" s="350"/>
      <c r="AB796" s="350"/>
      <c r="AC796" s="350"/>
      <c r="AD796" s="350"/>
      <c r="AE796" s="350"/>
      <c r="AF796" s="350"/>
      <c r="AG796" s="350"/>
      <c r="AH796" s="350"/>
      <c r="AI796" s="350"/>
    </row>
    <row r="797" spans="1:35" s="290" customFormat="1" x14ac:dyDescent="0.35">
      <c r="C797" s="350"/>
      <c r="D797" s="350"/>
      <c r="E797" s="350"/>
      <c r="F797" s="350"/>
      <c r="G797" s="350"/>
      <c r="H797" s="350"/>
      <c r="I797" s="350"/>
      <c r="J797" s="350"/>
      <c r="K797" s="350"/>
      <c r="L797" s="350"/>
      <c r="M797" s="350"/>
      <c r="N797" s="350"/>
      <c r="O797" s="350"/>
      <c r="P797" s="350"/>
      <c r="Q797" s="350"/>
      <c r="R797" s="350"/>
      <c r="S797" s="350"/>
      <c r="T797" s="350"/>
      <c r="U797" s="350"/>
      <c r="V797" s="350"/>
      <c r="W797" s="350"/>
      <c r="X797" s="350"/>
    </row>
    <row r="798" spans="1:35" s="290" customFormat="1" x14ac:dyDescent="0.35">
      <c r="C798" s="350"/>
      <c r="D798" s="350"/>
      <c r="E798" s="350"/>
      <c r="F798" s="350"/>
      <c r="G798" s="350"/>
      <c r="H798" s="350"/>
      <c r="I798" s="350"/>
      <c r="J798" s="350"/>
      <c r="K798" s="350"/>
      <c r="L798" s="350"/>
      <c r="M798" s="350"/>
      <c r="N798" s="350"/>
      <c r="O798" s="350"/>
      <c r="P798" s="350"/>
      <c r="Q798" s="350"/>
      <c r="R798" s="350"/>
      <c r="S798" s="350"/>
      <c r="T798" s="350"/>
      <c r="U798" s="350"/>
      <c r="V798" s="350"/>
      <c r="W798" s="350"/>
      <c r="X798" s="350"/>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Z47:AR47 D19:V19 Z36:AR38 D26:V26 D15:V17 D33:V33 D22:V24 D40:V40 D29:V31 D47:V47 D36:V38 D54:V55 D43:V45 Z19:AR19 D50:V52 Z26:AR26 Z15:AR17 Z33:AR33 Z22:AR24 Z40:AR40 Z29:AR31 Z43:AR45">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topLeftCell="H1" workbookViewId="0">
      <selection activeCell="P6" sqref="P6"/>
    </sheetView>
  </sheetViews>
  <sheetFormatPr defaultColWidth="9.19921875" defaultRowHeight="15" x14ac:dyDescent="0.35"/>
  <cols>
    <col min="1" max="1" width="4.796875" style="290" customWidth="1"/>
    <col min="2" max="2" width="14.19921875" style="290" customWidth="1"/>
    <col min="3" max="3" width="17.69921875" style="290" customWidth="1"/>
    <col min="4" max="8" width="8.296875" style="290" customWidth="1"/>
    <col min="9" max="9" width="11.69921875" style="290" customWidth="1"/>
    <col min="10" max="10" width="14.796875" style="290" customWidth="1"/>
    <col min="11" max="11" width="15.796875" style="290" bestFit="1" customWidth="1"/>
    <col min="12" max="12" width="7.5" style="290" customWidth="1"/>
    <col min="13" max="13" width="15.796875" style="290" bestFit="1" customWidth="1"/>
    <col min="14" max="34" width="6.19921875" style="290" bestFit="1" customWidth="1"/>
    <col min="35" max="39" width="6.5" style="290" bestFit="1" customWidth="1"/>
    <col min="40" max="40" width="6.796875" style="290" customWidth="1"/>
    <col min="41" max="41" width="6.5" style="290" customWidth="1"/>
    <col min="42" max="46" width="6.5" style="290" bestFit="1" customWidth="1"/>
    <col min="47" max="50" width="6.5" style="351" bestFit="1" customWidth="1"/>
    <col min="51" max="51" width="14.19921875" style="290" customWidth="1"/>
    <col min="52" max="52" width="18.296875" style="290" customWidth="1"/>
    <col min="53" max="53" width="16.796875" style="290" customWidth="1"/>
    <col min="54" max="58" width="9.19921875" style="290"/>
    <col min="59" max="121" width="9.19921875" style="208"/>
    <col min="122" max="16384" width="9.19921875" style="290"/>
  </cols>
  <sheetData>
    <row r="1" spans="1:58" x14ac:dyDescent="0.35">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x14ac:dyDescent="0.5">
      <c r="A2" s="147"/>
      <c r="B2" s="147"/>
      <c r="C2" s="352" t="s">
        <v>295</v>
      </c>
      <c r="D2" s="208"/>
      <c r="E2" s="185"/>
      <c r="F2" s="147"/>
      <c r="G2" s="147"/>
      <c r="H2" s="147"/>
      <c r="I2" s="147"/>
      <c r="J2" s="147"/>
      <c r="K2" s="147"/>
      <c r="L2" s="147"/>
      <c r="M2" s="353"/>
      <c r="N2" s="185"/>
      <c r="O2" s="147"/>
      <c r="P2" s="147"/>
      <c r="Q2" s="147"/>
      <c r="R2" s="147"/>
      <c r="S2" s="147"/>
      <c r="T2" s="147"/>
      <c r="U2" s="147"/>
      <c r="V2" s="147"/>
      <c r="W2" s="147"/>
      <c r="X2" s="147"/>
      <c r="Y2" s="147"/>
      <c r="Z2" s="147"/>
      <c r="AA2" s="147"/>
      <c r="AB2" s="147"/>
      <c r="AC2" s="384"/>
      <c r="AD2" s="384"/>
      <c r="AE2" s="384"/>
      <c r="AF2" s="384"/>
      <c r="AG2" s="384"/>
      <c r="AH2" s="384"/>
      <c r="AI2" s="384"/>
      <c r="AJ2" s="384"/>
      <c r="AK2" s="384"/>
      <c r="AL2" s="384"/>
      <c r="AM2" s="384"/>
      <c r="AN2" s="384"/>
      <c r="AO2" s="384"/>
      <c r="AP2" s="384"/>
      <c r="AQ2" s="384"/>
      <c r="AR2" s="384"/>
      <c r="AS2" s="384"/>
      <c r="AT2" s="384"/>
      <c r="AU2" s="384"/>
      <c r="AV2" s="384"/>
      <c r="AW2" s="384"/>
      <c r="AX2" s="384"/>
      <c r="AY2" s="384"/>
      <c r="AZ2" s="185"/>
      <c r="BA2" s="185"/>
      <c r="BB2" s="185"/>
      <c r="BC2" s="185"/>
      <c r="BD2" s="185"/>
      <c r="BE2" s="185"/>
      <c r="BF2" s="185"/>
    </row>
    <row r="3" spans="1:58" ht="29.25" customHeight="1" x14ac:dyDescent="0.4">
      <c r="A3" s="147"/>
      <c r="B3" s="384"/>
      <c r="C3" s="565" t="s">
        <v>359</v>
      </c>
      <c r="D3" s="355"/>
      <c r="E3" s="147"/>
      <c r="F3" s="147"/>
      <c r="G3" s="147"/>
      <c r="H3" s="147"/>
      <c r="I3" s="147"/>
      <c r="J3" s="565" t="s">
        <v>357</v>
      </c>
      <c r="K3" s="384"/>
      <c r="L3" s="208"/>
      <c r="M3" s="565" t="s">
        <v>356</v>
      </c>
      <c r="N3" s="208"/>
      <c r="O3" s="147"/>
      <c r="P3" s="147"/>
      <c r="Q3" s="147"/>
      <c r="R3" s="147"/>
      <c r="S3" s="147"/>
      <c r="T3" s="205"/>
      <c r="U3" s="208"/>
      <c r="V3" s="208"/>
      <c r="W3" s="208"/>
      <c r="X3" s="208"/>
      <c r="Y3" s="208"/>
      <c r="Z3" s="208"/>
      <c r="AA3" s="208"/>
      <c r="AB3" s="205"/>
      <c r="AC3" s="384"/>
      <c r="AD3" s="384"/>
      <c r="AE3" s="384"/>
      <c r="AF3" s="384"/>
      <c r="AG3" s="384"/>
      <c r="AH3" s="384"/>
      <c r="AI3" s="384"/>
      <c r="AJ3" s="384"/>
      <c r="AK3" s="384"/>
      <c r="AL3" s="384"/>
      <c r="AM3" s="384"/>
      <c r="AN3" s="384"/>
      <c r="AO3" s="384"/>
      <c r="AP3" s="384"/>
      <c r="AQ3" s="384"/>
      <c r="AR3" s="384"/>
      <c r="AS3" s="384"/>
      <c r="AT3" s="384"/>
      <c r="AU3" s="384"/>
      <c r="AV3" s="384"/>
      <c r="AW3" s="384"/>
      <c r="AX3" s="384"/>
      <c r="AY3" s="384"/>
      <c r="AZ3" s="185"/>
      <c r="BA3" s="185"/>
      <c r="BB3" s="185"/>
      <c r="BC3" s="185"/>
      <c r="BD3" s="185"/>
      <c r="BE3" s="185"/>
      <c r="BF3" s="185"/>
    </row>
    <row r="4" spans="1:58" ht="24.75" customHeight="1" thickBot="1" x14ac:dyDescent="0.4">
      <c r="A4" s="147"/>
      <c r="B4" s="354"/>
      <c r="C4" s="208"/>
      <c r="D4" s="667" t="s">
        <v>358</v>
      </c>
      <c r="E4" s="668"/>
      <c r="F4" s="668"/>
      <c r="G4" s="668"/>
      <c r="H4" s="669"/>
      <c r="I4" s="147"/>
      <c r="J4" s="208"/>
      <c r="K4" s="564"/>
      <c r="L4" s="208"/>
      <c r="M4" s="571"/>
      <c r="N4" s="667" t="s">
        <v>360</v>
      </c>
      <c r="O4" s="668"/>
      <c r="P4" s="668"/>
      <c r="Q4" s="668"/>
      <c r="R4" s="668"/>
      <c r="S4" s="668"/>
      <c r="T4" s="668"/>
      <c r="U4" s="668"/>
      <c r="V4" s="668"/>
      <c r="W4" s="668"/>
      <c r="X4" s="668"/>
      <c r="Y4" s="668"/>
      <c r="Z4" s="668"/>
      <c r="AA4" s="668"/>
      <c r="AB4" s="668"/>
      <c r="AC4" s="668"/>
      <c r="AD4" s="668"/>
      <c r="AE4" s="668"/>
      <c r="AF4" s="669"/>
      <c r="AG4" s="384"/>
      <c r="AH4" s="384"/>
      <c r="AI4" s="384"/>
      <c r="AJ4" s="384"/>
      <c r="AK4" s="384"/>
      <c r="AL4" s="384"/>
      <c r="AM4" s="384"/>
      <c r="AN4" s="384"/>
      <c r="AO4" s="384"/>
      <c r="AP4" s="384"/>
      <c r="AQ4" s="384"/>
      <c r="AR4" s="384"/>
      <c r="AS4" s="384"/>
      <c r="AT4" s="384"/>
      <c r="AU4" s="384"/>
      <c r="AV4" s="384"/>
      <c r="AW4" s="384"/>
      <c r="AX4" s="384"/>
      <c r="AY4" s="384"/>
      <c r="AZ4" s="185"/>
      <c r="BA4" s="185"/>
      <c r="BB4" s="185"/>
      <c r="BC4" s="185"/>
      <c r="BD4" s="185"/>
      <c r="BE4" s="185"/>
      <c r="BF4" s="185"/>
    </row>
    <row r="5" spans="1:58" ht="31.95" customHeight="1" thickBot="1" x14ac:dyDescent="0.4">
      <c r="A5" s="149"/>
      <c r="B5" s="149"/>
      <c r="C5" s="573" t="s">
        <v>306</v>
      </c>
      <c r="D5" s="574">
        <v>20</v>
      </c>
      <c r="E5" s="574">
        <v>30</v>
      </c>
      <c r="F5" s="574">
        <v>40</v>
      </c>
      <c r="G5" s="574">
        <v>50</v>
      </c>
      <c r="H5" s="575">
        <v>80</v>
      </c>
      <c r="I5" s="147"/>
      <c r="J5" s="570" t="s">
        <v>306</v>
      </c>
      <c r="K5" s="570" t="s">
        <v>355</v>
      </c>
      <c r="L5" s="208"/>
      <c r="M5" s="573" t="s">
        <v>355</v>
      </c>
      <c r="N5" s="605">
        <v>2014</v>
      </c>
      <c r="O5" s="605">
        <v>2016</v>
      </c>
      <c r="P5" s="605">
        <v>2018</v>
      </c>
      <c r="Q5" s="605">
        <v>2020</v>
      </c>
      <c r="R5" s="605">
        <v>2022</v>
      </c>
      <c r="S5" s="605">
        <v>2024</v>
      </c>
      <c r="T5" s="605">
        <v>2026</v>
      </c>
      <c r="U5" s="605">
        <v>2028</v>
      </c>
      <c r="V5" s="605">
        <v>2030</v>
      </c>
      <c r="W5" s="605">
        <v>2032</v>
      </c>
      <c r="X5" s="605">
        <v>2034</v>
      </c>
      <c r="Y5" s="605">
        <v>2036</v>
      </c>
      <c r="Z5" s="605">
        <v>2038</v>
      </c>
      <c r="AA5" s="605">
        <v>2040</v>
      </c>
      <c r="AB5" s="605">
        <v>2042</v>
      </c>
      <c r="AC5" s="605">
        <v>2044</v>
      </c>
      <c r="AD5" s="605">
        <v>2046</v>
      </c>
      <c r="AE5" s="605">
        <v>2048</v>
      </c>
      <c r="AF5" s="606">
        <v>2050</v>
      </c>
      <c r="AG5" s="384"/>
      <c r="AH5" s="384"/>
      <c r="AI5" s="384"/>
      <c r="AJ5" s="384"/>
      <c r="AK5" s="384"/>
      <c r="AL5" s="384"/>
      <c r="AM5" s="384"/>
      <c r="AN5" s="384"/>
      <c r="AO5" s="384"/>
      <c r="AP5" s="384"/>
      <c r="AQ5" s="384"/>
      <c r="AR5" s="384"/>
      <c r="AS5" s="384"/>
      <c r="AT5" s="384"/>
      <c r="AU5" s="384"/>
      <c r="AV5" s="384"/>
      <c r="AW5" s="384"/>
      <c r="AX5" s="384"/>
      <c r="AY5" s="384"/>
      <c r="AZ5" s="147"/>
      <c r="BA5" s="147"/>
      <c r="BB5" s="147"/>
      <c r="BC5" s="185"/>
      <c r="BD5" s="185"/>
      <c r="BE5" s="185"/>
      <c r="BF5" s="185"/>
    </row>
    <row r="6" spans="1:58" ht="16.2" x14ac:dyDescent="0.35">
      <c r="A6" s="149"/>
      <c r="B6"/>
      <c r="C6" s="576">
        <v>2.5</v>
      </c>
      <c r="D6" s="320" t="b">
        <v>1</v>
      </c>
      <c r="E6" s="320" t="b">
        <v>1</v>
      </c>
      <c r="F6" s="320" t="b">
        <v>1</v>
      </c>
      <c r="G6" s="320" t="b">
        <v>0</v>
      </c>
      <c r="H6" s="577" t="b">
        <v>0</v>
      </c>
      <c r="I6" s="384"/>
      <c r="J6" s="586">
        <f t="shared" ref="J6:J16" si="0">C6</f>
        <v>2.5</v>
      </c>
      <c r="K6" s="568" t="s">
        <v>351</v>
      </c>
      <c r="L6" s="208"/>
      <c r="M6" s="610">
        <f>C6</f>
        <v>2.5</v>
      </c>
      <c r="N6" s="608">
        <v>0</v>
      </c>
      <c r="O6" s="608">
        <f>$AF6/18</f>
        <v>1.3888888888888888E-2</v>
      </c>
      <c r="P6" s="608">
        <f>O6+($AF6/18)</f>
        <v>2.7777777777777776E-2</v>
      </c>
      <c r="Q6" s="608">
        <f t="shared" ref="Q6:AD6" si="1">P6+($AF6/18)</f>
        <v>4.1666666666666664E-2</v>
      </c>
      <c r="R6" s="608">
        <f t="shared" si="1"/>
        <v>5.5555555555555552E-2</v>
      </c>
      <c r="S6" s="608">
        <f t="shared" si="1"/>
        <v>6.9444444444444448E-2</v>
      </c>
      <c r="T6" s="608">
        <f t="shared" si="1"/>
        <v>8.3333333333333343E-2</v>
      </c>
      <c r="U6" s="608">
        <f t="shared" si="1"/>
        <v>9.7222222222222238E-2</v>
      </c>
      <c r="V6" s="608">
        <f t="shared" si="1"/>
        <v>0.11111111111111113</v>
      </c>
      <c r="W6" s="608">
        <f t="shared" si="1"/>
        <v>0.12500000000000003</v>
      </c>
      <c r="X6" s="608">
        <f t="shared" si="1"/>
        <v>0.13888888888888892</v>
      </c>
      <c r="Y6" s="608">
        <f t="shared" si="1"/>
        <v>0.15277777777777782</v>
      </c>
      <c r="Z6" s="608">
        <f t="shared" si="1"/>
        <v>0.16666666666666671</v>
      </c>
      <c r="AA6" s="608">
        <f t="shared" si="1"/>
        <v>0.18055555555555561</v>
      </c>
      <c r="AB6" s="608">
        <f t="shared" si="1"/>
        <v>0.1944444444444445</v>
      </c>
      <c r="AC6" s="608">
        <f t="shared" si="1"/>
        <v>0.2083333333333334</v>
      </c>
      <c r="AD6" s="608">
        <f t="shared" si="1"/>
        <v>0.22222222222222229</v>
      </c>
      <c r="AE6" s="608">
        <f>AD6+($AF6/18)</f>
        <v>0.23611111111111119</v>
      </c>
      <c r="AF6" s="608">
        <v>0.25</v>
      </c>
      <c r="AG6" s="384"/>
      <c r="AH6" s="384"/>
      <c r="AI6" s="384"/>
      <c r="AJ6" s="384"/>
      <c r="AK6" s="384"/>
      <c r="AL6" s="384"/>
      <c r="AM6" s="384"/>
      <c r="AN6" s="384"/>
      <c r="AO6" s="384"/>
      <c r="AP6" s="384"/>
      <c r="AQ6" s="384"/>
      <c r="AR6" s="384"/>
      <c r="AS6" s="384"/>
      <c r="AT6" s="384"/>
      <c r="AU6" s="384"/>
      <c r="AV6" s="384"/>
      <c r="AW6" s="384"/>
      <c r="AX6" s="384"/>
      <c r="AY6" s="384"/>
      <c r="AZ6" s="147"/>
      <c r="BA6" s="147"/>
      <c r="BB6" s="147"/>
      <c r="BC6" s="185"/>
      <c r="BD6" s="185"/>
      <c r="BE6" s="185"/>
      <c r="BF6" s="185"/>
    </row>
    <row r="7" spans="1:58" ht="16.2" x14ac:dyDescent="0.35">
      <c r="A7" s="149"/>
      <c r="B7" s="384"/>
      <c r="C7" s="576">
        <v>5</v>
      </c>
      <c r="D7" s="572" t="b">
        <v>0</v>
      </c>
      <c r="E7" s="572" t="b">
        <v>1</v>
      </c>
      <c r="F7" s="572" t="b">
        <v>1</v>
      </c>
      <c r="G7" s="572" t="b">
        <v>0</v>
      </c>
      <c r="H7" s="578" t="b">
        <v>0</v>
      </c>
      <c r="I7" s="384"/>
      <c r="J7" s="587">
        <f t="shared" si="0"/>
        <v>5</v>
      </c>
      <c r="K7" s="568" t="s">
        <v>351</v>
      </c>
      <c r="L7" s="208"/>
      <c r="M7" s="587">
        <f t="shared" ref="M7:M16" si="2">C7</f>
        <v>5</v>
      </c>
      <c r="N7" s="608">
        <v>0</v>
      </c>
      <c r="O7" s="608">
        <f t="shared" ref="O7:AE7" si="3">N7+($AF7/18)</f>
        <v>1.3888888888888888E-2</v>
      </c>
      <c r="P7" s="608">
        <f t="shared" si="3"/>
        <v>2.7777777777777776E-2</v>
      </c>
      <c r="Q7" s="608">
        <f t="shared" si="3"/>
        <v>4.1666666666666664E-2</v>
      </c>
      <c r="R7" s="608">
        <f t="shared" si="3"/>
        <v>5.5555555555555552E-2</v>
      </c>
      <c r="S7" s="608">
        <f t="shared" si="3"/>
        <v>6.9444444444444448E-2</v>
      </c>
      <c r="T7" s="608">
        <f t="shared" si="3"/>
        <v>8.3333333333333343E-2</v>
      </c>
      <c r="U7" s="608">
        <f t="shared" si="3"/>
        <v>9.7222222222222238E-2</v>
      </c>
      <c r="V7" s="608">
        <f t="shared" si="3"/>
        <v>0.11111111111111113</v>
      </c>
      <c r="W7" s="608">
        <f t="shared" si="3"/>
        <v>0.12500000000000003</v>
      </c>
      <c r="X7" s="608">
        <f t="shared" si="3"/>
        <v>0.13888888888888892</v>
      </c>
      <c r="Y7" s="608">
        <f t="shared" si="3"/>
        <v>0.15277777777777782</v>
      </c>
      <c r="Z7" s="608">
        <f t="shared" si="3"/>
        <v>0.16666666666666671</v>
      </c>
      <c r="AA7" s="608">
        <f t="shared" si="3"/>
        <v>0.18055555555555561</v>
      </c>
      <c r="AB7" s="608">
        <f t="shared" si="3"/>
        <v>0.1944444444444445</v>
      </c>
      <c r="AC7" s="608">
        <f t="shared" si="3"/>
        <v>0.2083333333333334</v>
      </c>
      <c r="AD7" s="608">
        <f t="shared" si="3"/>
        <v>0.22222222222222229</v>
      </c>
      <c r="AE7" s="608">
        <f t="shared" si="3"/>
        <v>0.23611111111111119</v>
      </c>
      <c r="AF7" s="608">
        <v>0.25</v>
      </c>
      <c r="AG7" s="384"/>
      <c r="AH7" s="384"/>
      <c r="AI7" s="384"/>
      <c r="AJ7" s="384"/>
      <c r="AK7" s="384"/>
      <c r="AL7" s="384"/>
      <c r="AM7" s="384"/>
      <c r="AN7" s="384"/>
      <c r="AO7" s="384"/>
      <c r="AP7" s="384"/>
      <c r="AQ7" s="384"/>
      <c r="AR7" s="384"/>
      <c r="AS7" s="384"/>
      <c r="AT7" s="384"/>
      <c r="AU7" s="384"/>
      <c r="AV7" s="384"/>
      <c r="AW7" s="384"/>
      <c r="AX7" s="384"/>
      <c r="AY7" s="384"/>
      <c r="AZ7" s="147"/>
      <c r="BA7" s="147"/>
      <c r="BB7" s="147"/>
      <c r="BC7" s="185"/>
      <c r="BD7" s="185"/>
      <c r="BE7" s="185"/>
      <c r="BF7" s="185"/>
    </row>
    <row r="8" spans="1:58" ht="16.2" x14ac:dyDescent="0.35">
      <c r="A8" s="149"/>
      <c r="B8" s="384"/>
      <c r="C8" s="576">
        <v>10</v>
      </c>
      <c r="D8" s="572" t="b">
        <v>0</v>
      </c>
      <c r="E8" s="572" t="b">
        <v>1</v>
      </c>
      <c r="F8" s="572" t="b">
        <v>1</v>
      </c>
      <c r="G8" s="572" t="b">
        <v>0</v>
      </c>
      <c r="H8" s="578" t="b">
        <v>0</v>
      </c>
      <c r="I8" s="384"/>
      <c r="J8" s="587">
        <f t="shared" si="0"/>
        <v>10</v>
      </c>
      <c r="K8" s="568" t="s">
        <v>351</v>
      </c>
      <c r="L8" s="208"/>
      <c r="M8" s="587">
        <f t="shared" si="2"/>
        <v>10</v>
      </c>
      <c r="N8" s="608">
        <v>0</v>
      </c>
      <c r="O8" s="608">
        <f t="shared" ref="O8:AE8" si="4">N8+($AF8/18)</f>
        <v>1.3888888888888888E-2</v>
      </c>
      <c r="P8" s="608">
        <f t="shared" si="4"/>
        <v>2.7777777777777776E-2</v>
      </c>
      <c r="Q8" s="608">
        <f t="shared" si="4"/>
        <v>4.1666666666666664E-2</v>
      </c>
      <c r="R8" s="608">
        <f t="shared" si="4"/>
        <v>5.5555555555555552E-2</v>
      </c>
      <c r="S8" s="608">
        <f t="shared" si="4"/>
        <v>6.9444444444444448E-2</v>
      </c>
      <c r="T8" s="608">
        <f t="shared" si="4"/>
        <v>8.3333333333333343E-2</v>
      </c>
      <c r="U8" s="608">
        <f t="shared" si="4"/>
        <v>9.7222222222222238E-2</v>
      </c>
      <c r="V8" s="608">
        <f t="shared" si="4"/>
        <v>0.11111111111111113</v>
      </c>
      <c r="W8" s="608">
        <f t="shared" si="4"/>
        <v>0.12500000000000003</v>
      </c>
      <c r="X8" s="608">
        <f t="shared" si="4"/>
        <v>0.13888888888888892</v>
      </c>
      <c r="Y8" s="608">
        <f t="shared" si="4"/>
        <v>0.15277777777777782</v>
      </c>
      <c r="Z8" s="608">
        <f t="shared" si="4"/>
        <v>0.16666666666666671</v>
      </c>
      <c r="AA8" s="608">
        <f t="shared" si="4"/>
        <v>0.18055555555555561</v>
      </c>
      <c r="AB8" s="608">
        <f t="shared" si="4"/>
        <v>0.1944444444444445</v>
      </c>
      <c r="AC8" s="608">
        <f t="shared" si="4"/>
        <v>0.2083333333333334</v>
      </c>
      <c r="AD8" s="608">
        <f t="shared" si="4"/>
        <v>0.22222222222222229</v>
      </c>
      <c r="AE8" s="608">
        <f t="shared" si="4"/>
        <v>0.23611111111111119</v>
      </c>
      <c r="AF8" s="608">
        <v>0.25</v>
      </c>
      <c r="AG8" s="384"/>
      <c r="AH8" s="384"/>
      <c r="AI8" s="384"/>
      <c r="AJ8" s="384"/>
      <c r="AK8" s="384"/>
      <c r="AL8" s="384"/>
      <c r="AM8" s="384"/>
      <c r="AN8" s="384"/>
      <c r="AO8" s="384"/>
      <c r="AP8" s="384"/>
      <c r="AQ8" s="384"/>
      <c r="AR8" s="384"/>
      <c r="AS8" s="384"/>
      <c r="AT8" s="384"/>
      <c r="AU8" s="384"/>
      <c r="AV8" s="384"/>
      <c r="AW8" s="384"/>
      <c r="AX8" s="384"/>
      <c r="AY8" s="384"/>
      <c r="AZ8" s="147"/>
      <c r="BA8" s="147"/>
      <c r="BB8" s="147"/>
      <c r="BC8" s="185"/>
      <c r="BD8" s="185"/>
      <c r="BE8" s="185"/>
      <c r="BF8" s="185"/>
    </row>
    <row r="9" spans="1:58" ht="16.2" x14ac:dyDescent="0.35">
      <c r="A9" s="149"/>
      <c r="B9" s="384"/>
      <c r="C9" s="576">
        <v>20</v>
      </c>
      <c r="D9" s="572" t="b">
        <v>0</v>
      </c>
      <c r="E9" s="572" t="b">
        <v>1</v>
      </c>
      <c r="F9" s="572" t="b">
        <v>1</v>
      </c>
      <c r="G9" s="572" t="b">
        <v>1</v>
      </c>
      <c r="H9" s="578" t="b">
        <v>0</v>
      </c>
      <c r="I9" s="384"/>
      <c r="J9" s="587">
        <f t="shared" si="0"/>
        <v>20</v>
      </c>
      <c r="K9" s="568" t="s">
        <v>351</v>
      </c>
      <c r="L9" s="208"/>
      <c r="M9" s="587">
        <f t="shared" si="2"/>
        <v>20</v>
      </c>
      <c r="N9" s="608">
        <v>0</v>
      </c>
      <c r="O9" s="608">
        <f t="shared" ref="O9:AE9" si="5">N9+($AF9/18)</f>
        <v>1.3888888888888888E-2</v>
      </c>
      <c r="P9" s="608">
        <f t="shared" si="5"/>
        <v>2.7777777777777776E-2</v>
      </c>
      <c r="Q9" s="608">
        <f t="shared" si="5"/>
        <v>4.1666666666666664E-2</v>
      </c>
      <c r="R9" s="608">
        <f t="shared" si="5"/>
        <v>5.5555555555555552E-2</v>
      </c>
      <c r="S9" s="608">
        <f t="shared" si="5"/>
        <v>6.9444444444444448E-2</v>
      </c>
      <c r="T9" s="608">
        <f t="shared" si="5"/>
        <v>8.3333333333333343E-2</v>
      </c>
      <c r="U9" s="608">
        <f t="shared" si="5"/>
        <v>9.7222222222222238E-2</v>
      </c>
      <c r="V9" s="608">
        <f t="shared" si="5"/>
        <v>0.11111111111111113</v>
      </c>
      <c r="W9" s="608">
        <f t="shared" si="5"/>
        <v>0.12500000000000003</v>
      </c>
      <c r="X9" s="608">
        <f t="shared" si="5"/>
        <v>0.13888888888888892</v>
      </c>
      <c r="Y9" s="608">
        <f t="shared" si="5"/>
        <v>0.15277777777777782</v>
      </c>
      <c r="Z9" s="608">
        <f t="shared" si="5"/>
        <v>0.16666666666666671</v>
      </c>
      <c r="AA9" s="608">
        <f t="shared" si="5"/>
        <v>0.18055555555555561</v>
      </c>
      <c r="AB9" s="608">
        <f t="shared" si="5"/>
        <v>0.1944444444444445</v>
      </c>
      <c r="AC9" s="608">
        <f t="shared" si="5"/>
        <v>0.2083333333333334</v>
      </c>
      <c r="AD9" s="608">
        <f t="shared" si="5"/>
        <v>0.22222222222222229</v>
      </c>
      <c r="AE9" s="608">
        <f t="shared" si="5"/>
        <v>0.23611111111111119</v>
      </c>
      <c r="AF9" s="608">
        <v>0.25</v>
      </c>
      <c r="AG9" s="384"/>
      <c r="AH9" s="384"/>
      <c r="AI9" s="384"/>
      <c r="AJ9" s="384"/>
      <c r="AK9" s="384"/>
      <c r="AL9" s="384"/>
      <c r="AM9" s="384"/>
      <c r="AN9" s="384"/>
      <c r="AO9" s="384"/>
      <c r="AP9" s="384"/>
      <c r="AQ9" s="384"/>
      <c r="AR9" s="384"/>
      <c r="AS9" s="384"/>
      <c r="AT9" s="384"/>
      <c r="AU9" s="384"/>
      <c r="AV9" s="384"/>
      <c r="AW9" s="384"/>
      <c r="AX9" s="384"/>
      <c r="AY9" s="384"/>
      <c r="AZ9" s="147"/>
      <c r="BA9" s="147"/>
      <c r="BB9" s="147"/>
      <c r="BC9" s="185"/>
      <c r="BD9" s="185"/>
      <c r="BE9" s="185"/>
      <c r="BF9" s="185"/>
    </row>
    <row r="10" spans="1:58" ht="16.2" x14ac:dyDescent="0.35">
      <c r="A10" s="149"/>
      <c r="B10" s="384"/>
      <c r="C10" s="576">
        <v>50</v>
      </c>
      <c r="D10" s="572" t="b">
        <v>0</v>
      </c>
      <c r="E10" s="572" t="b">
        <v>1</v>
      </c>
      <c r="F10" s="572" t="b">
        <v>1</v>
      </c>
      <c r="G10" s="572" t="b">
        <v>1</v>
      </c>
      <c r="H10" s="578" t="b">
        <v>0</v>
      </c>
      <c r="I10" s="384"/>
      <c r="J10" s="587">
        <f t="shared" si="0"/>
        <v>50</v>
      </c>
      <c r="K10" s="568" t="s">
        <v>352</v>
      </c>
      <c r="L10" s="208"/>
      <c r="M10" s="587">
        <f t="shared" si="2"/>
        <v>50</v>
      </c>
      <c r="N10" s="608">
        <v>0</v>
      </c>
      <c r="O10" s="608">
        <f t="shared" ref="O10:AE10" si="6">N10+($AF10/18)</f>
        <v>1.3888888888888888E-2</v>
      </c>
      <c r="P10" s="608">
        <f t="shared" si="6"/>
        <v>2.7777777777777776E-2</v>
      </c>
      <c r="Q10" s="608">
        <f t="shared" si="6"/>
        <v>4.1666666666666664E-2</v>
      </c>
      <c r="R10" s="608">
        <f t="shared" si="6"/>
        <v>5.5555555555555552E-2</v>
      </c>
      <c r="S10" s="608">
        <f t="shared" si="6"/>
        <v>6.9444444444444448E-2</v>
      </c>
      <c r="T10" s="608">
        <f t="shared" si="6"/>
        <v>8.3333333333333343E-2</v>
      </c>
      <c r="U10" s="608">
        <f t="shared" si="6"/>
        <v>9.7222222222222238E-2</v>
      </c>
      <c r="V10" s="608">
        <f t="shared" si="6"/>
        <v>0.11111111111111113</v>
      </c>
      <c r="W10" s="608">
        <f t="shared" si="6"/>
        <v>0.12500000000000003</v>
      </c>
      <c r="X10" s="608">
        <f t="shared" si="6"/>
        <v>0.13888888888888892</v>
      </c>
      <c r="Y10" s="608">
        <f t="shared" si="6"/>
        <v>0.15277777777777782</v>
      </c>
      <c r="Z10" s="608">
        <f t="shared" si="6"/>
        <v>0.16666666666666671</v>
      </c>
      <c r="AA10" s="608">
        <f t="shared" si="6"/>
        <v>0.18055555555555561</v>
      </c>
      <c r="AB10" s="608">
        <f t="shared" si="6"/>
        <v>0.1944444444444445</v>
      </c>
      <c r="AC10" s="608">
        <f t="shared" si="6"/>
        <v>0.2083333333333334</v>
      </c>
      <c r="AD10" s="608">
        <f t="shared" si="6"/>
        <v>0.22222222222222229</v>
      </c>
      <c r="AE10" s="608">
        <f t="shared" si="6"/>
        <v>0.23611111111111119</v>
      </c>
      <c r="AF10" s="608">
        <v>0.25</v>
      </c>
      <c r="AG10" s="384"/>
      <c r="AH10" s="384"/>
      <c r="AI10" s="384"/>
      <c r="AJ10" s="384"/>
      <c r="AK10" s="384"/>
      <c r="AL10" s="384"/>
      <c r="AM10" s="384"/>
      <c r="AN10" s="384"/>
      <c r="AO10" s="384"/>
      <c r="AP10" s="384"/>
      <c r="AQ10" s="384"/>
      <c r="AR10" s="384"/>
      <c r="AS10" s="384"/>
      <c r="AT10" s="384"/>
      <c r="AU10" s="384"/>
      <c r="AV10" s="384"/>
      <c r="AW10" s="384"/>
      <c r="AX10" s="384"/>
      <c r="AY10" s="384"/>
      <c r="AZ10" s="147"/>
      <c r="BA10" s="147"/>
      <c r="BB10" s="147"/>
      <c r="BC10" s="185"/>
      <c r="BD10" s="185"/>
      <c r="BE10" s="185"/>
      <c r="BF10" s="185"/>
    </row>
    <row r="11" spans="1:58" ht="16.2" x14ac:dyDescent="0.35">
      <c r="A11" s="149"/>
      <c r="B11" s="384"/>
      <c r="C11" s="576">
        <v>100</v>
      </c>
      <c r="D11" s="572" t="b">
        <v>0</v>
      </c>
      <c r="E11" s="572" t="b">
        <v>0</v>
      </c>
      <c r="F11" s="572" t="b">
        <v>1</v>
      </c>
      <c r="G11" s="572" t="b">
        <v>1</v>
      </c>
      <c r="H11" s="578" t="b">
        <v>0</v>
      </c>
      <c r="I11" s="384"/>
      <c r="J11" s="587">
        <f t="shared" si="0"/>
        <v>100</v>
      </c>
      <c r="K11" s="568" t="s">
        <v>352</v>
      </c>
      <c r="L11" s="208"/>
      <c r="M11" s="587">
        <f t="shared" si="2"/>
        <v>100</v>
      </c>
      <c r="N11" s="608">
        <v>0</v>
      </c>
      <c r="O11" s="608">
        <f t="shared" ref="O11:AE11" si="7">N11+($AF11/18)</f>
        <v>1.3888888888888888E-2</v>
      </c>
      <c r="P11" s="608">
        <f t="shared" si="7"/>
        <v>2.7777777777777776E-2</v>
      </c>
      <c r="Q11" s="608">
        <f t="shared" si="7"/>
        <v>4.1666666666666664E-2</v>
      </c>
      <c r="R11" s="608">
        <f t="shared" si="7"/>
        <v>5.5555555555555552E-2</v>
      </c>
      <c r="S11" s="608">
        <f t="shared" si="7"/>
        <v>6.9444444444444448E-2</v>
      </c>
      <c r="T11" s="608">
        <f t="shared" si="7"/>
        <v>8.3333333333333343E-2</v>
      </c>
      <c r="U11" s="608">
        <f t="shared" si="7"/>
        <v>9.7222222222222238E-2</v>
      </c>
      <c r="V11" s="608">
        <f t="shared" si="7"/>
        <v>0.11111111111111113</v>
      </c>
      <c r="W11" s="608">
        <f t="shared" si="7"/>
        <v>0.12500000000000003</v>
      </c>
      <c r="X11" s="608">
        <f t="shared" si="7"/>
        <v>0.13888888888888892</v>
      </c>
      <c r="Y11" s="608">
        <f t="shared" si="7"/>
        <v>0.15277777777777782</v>
      </c>
      <c r="Z11" s="608">
        <f t="shared" si="7"/>
        <v>0.16666666666666671</v>
      </c>
      <c r="AA11" s="608">
        <f t="shared" si="7"/>
        <v>0.18055555555555561</v>
      </c>
      <c r="AB11" s="608">
        <f t="shared" si="7"/>
        <v>0.1944444444444445</v>
      </c>
      <c r="AC11" s="608">
        <f t="shared" si="7"/>
        <v>0.2083333333333334</v>
      </c>
      <c r="AD11" s="608">
        <f t="shared" si="7"/>
        <v>0.22222222222222229</v>
      </c>
      <c r="AE11" s="608">
        <f t="shared" si="7"/>
        <v>0.23611111111111119</v>
      </c>
      <c r="AF11" s="608">
        <v>0.25</v>
      </c>
      <c r="AG11" s="384"/>
      <c r="AH11" s="384"/>
      <c r="AI11" s="384"/>
      <c r="AJ11" s="384"/>
      <c r="AK11" s="384"/>
      <c r="AL11" s="384"/>
      <c r="AM11" s="384"/>
      <c r="AN11" s="384"/>
      <c r="AO11" s="384"/>
      <c r="AP11" s="384"/>
      <c r="AQ11" s="384"/>
      <c r="AR11" s="384"/>
      <c r="AS11" s="384"/>
      <c r="AT11" s="384"/>
      <c r="AU11" s="384"/>
      <c r="AV11" s="384"/>
      <c r="AW11" s="384"/>
      <c r="AX11" s="384"/>
      <c r="AY11" s="384"/>
      <c r="AZ11" s="147"/>
      <c r="BA11" s="147"/>
      <c r="BB11" s="147"/>
      <c r="BC11" s="185"/>
      <c r="BD11" s="185"/>
      <c r="BE11" s="185"/>
      <c r="BF11" s="185"/>
    </row>
    <row r="12" spans="1:58" ht="16.2" x14ac:dyDescent="0.35">
      <c r="A12" s="149"/>
      <c r="B12" s="384"/>
      <c r="C12" s="576">
        <v>250</v>
      </c>
      <c r="D12" s="572" t="b">
        <v>0</v>
      </c>
      <c r="E12" s="572" t="b">
        <v>0</v>
      </c>
      <c r="F12" s="572" t="b">
        <v>0</v>
      </c>
      <c r="G12" s="572" t="b">
        <v>1</v>
      </c>
      <c r="H12" s="578" t="b">
        <v>0</v>
      </c>
      <c r="I12" s="384"/>
      <c r="J12" s="587">
        <f t="shared" si="0"/>
        <v>250</v>
      </c>
      <c r="K12" s="568" t="s">
        <v>353</v>
      </c>
      <c r="L12" s="208"/>
      <c r="M12" s="587">
        <f t="shared" si="2"/>
        <v>250</v>
      </c>
      <c r="N12" s="608">
        <v>0</v>
      </c>
      <c r="O12" s="608">
        <f t="shared" ref="O12:AE12" si="8">N12+($AF12/18)</f>
        <v>1.3888888888888888E-2</v>
      </c>
      <c r="P12" s="608">
        <f t="shared" si="8"/>
        <v>2.7777777777777776E-2</v>
      </c>
      <c r="Q12" s="608">
        <f t="shared" si="8"/>
        <v>4.1666666666666664E-2</v>
      </c>
      <c r="R12" s="608">
        <f t="shared" si="8"/>
        <v>5.5555555555555552E-2</v>
      </c>
      <c r="S12" s="608">
        <f t="shared" si="8"/>
        <v>6.9444444444444448E-2</v>
      </c>
      <c r="T12" s="608">
        <f t="shared" si="8"/>
        <v>8.3333333333333343E-2</v>
      </c>
      <c r="U12" s="608">
        <f t="shared" si="8"/>
        <v>9.7222222222222238E-2</v>
      </c>
      <c r="V12" s="608">
        <f t="shared" si="8"/>
        <v>0.11111111111111113</v>
      </c>
      <c r="W12" s="608">
        <f t="shared" si="8"/>
        <v>0.12500000000000003</v>
      </c>
      <c r="X12" s="608">
        <f t="shared" si="8"/>
        <v>0.13888888888888892</v>
      </c>
      <c r="Y12" s="608">
        <f t="shared" si="8"/>
        <v>0.15277777777777782</v>
      </c>
      <c r="Z12" s="608">
        <f t="shared" si="8"/>
        <v>0.16666666666666671</v>
      </c>
      <c r="AA12" s="608">
        <f t="shared" si="8"/>
        <v>0.18055555555555561</v>
      </c>
      <c r="AB12" s="608">
        <f t="shared" si="8"/>
        <v>0.1944444444444445</v>
      </c>
      <c r="AC12" s="608">
        <f t="shared" si="8"/>
        <v>0.2083333333333334</v>
      </c>
      <c r="AD12" s="608">
        <f t="shared" si="8"/>
        <v>0.22222222222222229</v>
      </c>
      <c r="AE12" s="608">
        <f t="shared" si="8"/>
        <v>0.23611111111111119</v>
      </c>
      <c r="AF12" s="608">
        <v>0.25</v>
      </c>
      <c r="AG12" s="384"/>
      <c r="AH12" s="384"/>
      <c r="AI12" s="384"/>
      <c r="AJ12" s="384"/>
      <c r="AK12" s="384"/>
      <c r="AL12" s="384"/>
      <c r="AM12" s="384"/>
      <c r="AN12" s="384"/>
      <c r="AO12" s="384"/>
      <c r="AP12" s="384"/>
      <c r="AQ12" s="384"/>
      <c r="AR12" s="384"/>
      <c r="AS12" s="384"/>
      <c r="AT12" s="384"/>
      <c r="AU12" s="384"/>
      <c r="AV12" s="384"/>
      <c r="AW12" s="384"/>
      <c r="AX12" s="384"/>
      <c r="AY12" s="384"/>
      <c r="AZ12" s="147"/>
      <c r="BA12" s="147"/>
      <c r="BB12" s="147"/>
      <c r="BC12" s="185"/>
      <c r="BD12" s="185"/>
      <c r="BE12" s="185"/>
      <c r="BF12" s="185"/>
    </row>
    <row r="13" spans="1:58" ht="16.2" x14ac:dyDescent="0.35">
      <c r="A13" s="149"/>
      <c r="B13" s="384"/>
      <c r="C13" s="576">
        <v>500</v>
      </c>
      <c r="D13" s="572" t="b">
        <v>0</v>
      </c>
      <c r="E13" s="572" t="b">
        <v>0</v>
      </c>
      <c r="F13" s="572" t="b">
        <v>0</v>
      </c>
      <c r="G13" s="572" t="b">
        <v>1</v>
      </c>
      <c r="H13" s="578" t="b">
        <v>1</v>
      </c>
      <c r="I13" s="384"/>
      <c r="J13" s="587">
        <f t="shared" si="0"/>
        <v>500</v>
      </c>
      <c r="K13" s="568" t="s">
        <v>353</v>
      </c>
      <c r="L13" s="208"/>
      <c r="M13" s="587">
        <f t="shared" si="2"/>
        <v>500</v>
      </c>
      <c r="N13" s="608">
        <v>0</v>
      </c>
      <c r="O13" s="608">
        <f t="shared" ref="O13:AE13" si="9">N13+($AF13/18)</f>
        <v>1.3888888888888888E-2</v>
      </c>
      <c r="P13" s="608">
        <f t="shared" si="9"/>
        <v>2.7777777777777776E-2</v>
      </c>
      <c r="Q13" s="608">
        <f t="shared" si="9"/>
        <v>4.1666666666666664E-2</v>
      </c>
      <c r="R13" s="608">
        <f t="shared" si="9"/>
        <v>5.5555555555555552E-2</v>
      </c>
      <c r="S13" s="608">
        <f t="shared" si="9"/>
        <v>6.9444444444444448E-2</v>
      </c>
      <c r="T13" s="608">
        <f t="shared" si="9"/>
        <v>8.3333333333333343E-2</v>
      </c>
      <c r="U13" s="608">
        <f t="shared" si="9"/>
        <v>9.7222222222222238E-2</v>
      </c>
      <c r="V13" s="608">
        <f t="shared" si="9"/>
        <v>0.11111111111111113</v>
      </c>
      <c r="W13" s="608">
        <f t="shared" si="9"/>
        <v>0.12500000000000003</v>
      </c>
      <c r="X13" s="608">
        <f t="shared" si="9"/>
        <v>0.13888888888888892</v>
      </c>
      <c r="Y13" s="608">
        <f t="shared" si="9"/>
        <v>0.15277777777777782</v>
      </c>
      <c r="Z13" s="608">
        <f t="shared" si="9"/>
        <v>0.16666666666666671</v>
      </c>
      <c r="AA13" s="608">
        <f t="shared" si="9"/>
        <v>0.18055555555555561</v>
      </c>
      <c r="AB13" s="608">
        <f t="shared" si="9"/>
        <v>0.1944444444444445</v>
      </c>
      <c r="AC13" s="608">
        <f t="shared" si="9"/>
        <v>0.2083333333333334</v>
      </c>
      <c r="AD13" s="608">
        <f t="shared" si="9"/>
        <v>0.22222222222222229</v>
      </c>
      <c r="AE13" s="608">
        <f t="shared" si="9"/>
        <v>0.23611111111111119</v>
      </c>
      <c r="AF13" s="608">
        <v>0.25</v>
      </c>
      <c r="AG13" s="384"/>
      <c r="AH13" s="384"/>
      <c r="AI13" s="384"/>
      <c r="AJ13" s="384"/>
      <c r="AK13" s="384"/>
      <c r="AL13" s="384"/>
      <c r="AM13" s="384"/>
      <c r="AN13" s="384"/>
      <c r="AO13" s="384"/>
      <c r="AP13" s="384"/>
      <c r="AQ13" s="384"/>
      <c r="AR13" s="384"/>
      <c r="AS13" s="384"/>
      <c r="AT13" s="384"/>
      <c r="AU13" s="384"/>
      <c r="AV13" s="384"/>
      <c r="AW13" s="384"/>
      <c r="AX13" s="384"/>
      <c r="AY13" s="384"/>
      <c r="AZ13" s="147"/>
      <c r="BA13" s="147"/>
      <c r="BB13" s="147"/>
      <c r="BC13" s="185"/>
      <c r="BD13" s="185"/>
      <c r="BE13" s="185"/>
      <c r="BF13" s="185"/>
    </row>
    <row r="14" spans="1:58" ht="16.2" x14ac:dyDescent="0.35">
      <c r="A14" s="149"/>
      <c r="B14" s="384"/>
      <c r="C14" s="576">
        <v>750</v>
      </c>
      <c r="D14" s="572" t="b">
        <v>0</v>
      </c>
      <c r="E14" s="572" t="b">
        <v>0</v>
      </c>
      <c r="F14" s="572" t="b">
        <v>0</v>
      </c>
      <c r="G14" s="572" t="b">
        <v>1</v>
      </c>
      <c r="H14" s="578" t="b">
        <v>1</v>
      </c>
      <c r="I14" s="384"/>
      <c r="J14" s="587">
        <f t="shared" si="0"/>
        <v>750</v>
      </c>
      <c r="K14" s="568" t="s">
        <v>353</v>
      </c>
      <c r="L14" s="208"/>
      <c r="M14" s="587">
        <f t="shared" si="2"/>
        <v>750</v>
      </c>
      <c r="N14" s="608">
        <v>0</v>
      </c>
      <c r="O14" s="608">
        <f t="shared" ref="O14:AE14" si="10">N14+($AF14/18)</f>
        <v>1.3888888888888888E-2</v>
      </c>
      <c r="P14" s="608">
        <f t="shared" si="10"/>
        <v>2.7777777777777776E-2</v>
      </c>
      <c r="Q14" s="608">
        <f t="shared" si="10"/>
        <v>4.1666666666666664E-2</v>
      </c>
      <c r="R14" s="608">
        <f t="shared" si="10"/>
        <v>5.5555555555555552E-2</v>
      </c>
      <c r="S14" s="608">
        <f t="shared" si="10"/>
        <v>6.9444444444444448E-2</v>
      </c>
      <c r="T14" s="608">
        <f t="shared" si="10"/>
        <v>8.3333333333333343E-2</v>
      </c>
      <c r="U14" s="608">
        <f t="shared" si="10"/>
        <v>9.7222222222222238E-2</v>
      </c>
      <c r="V14" s="608">
        <f t="shared" si="10"/>
        <v>0.11111111111111113</v>
      </c>
      <c r="W14" s="608">
        <f t="shared" si="10"/>
        <v>0.12500000000000003</v>
      </c>
      <c r="X14" s="608">
        <f t="shared" si="10"/>
        <v>0.13888888888888892</v>
      </c>
      <c r="Y14" s="608">
        <f t="shared" si="10"/>
        <v>0.15277777777777782</v>
      </c>
      <c r="Z14" s="608">
        <f t="shared" si="10"/>
        <v>0.16666666666666671</v>
      </c>
      <c r="AA14" s="608">
        <f t="shared" si="10"/>
        <v>0.18055555555555561</v>
      </c>
      <c r="AB14" s="608">
        <f t="shared" si="10"/>
        <v>0.1944444444444445</v>
      </c>
      <c r="AC14" s="608">
        <f t="shared" si="10"/>
        <v>0.2083333333333334</v>
      </c>
      <c r="AD14" s="608">
        <f t="shared" si="10"/>
        <v>0.22222222222222229</v>
      </c>
      <c r="AE14" s="608">
        <f t="shared" si="10"/>
        <v>0.23611111111111119</v>
      </c>
      <c r="AF14" s="608">
        <v>0.25</v>
      </c>
      <c r="AG14" s="384"/>
      <c r="AH14" s="384"/>
      <c r="AI14" s="384"/>
      <c r="AJ14" s="384"/>
      <c r="AK14" s="384"/>
      <c r="AL14" s="384"/>
      <c r="AM14" s="384"/>
      <c r="AN14" s="384"/>
      <c r="AO14" s="384"/>
      <c r="AP14" s="384"/>
      <c r="AQ14" s="384"/>
      <c r="AR14" s="384"/>
      <c r="AS14" s="384"/>
      <c r="AT14" s="384"/>
      <c r="AU14" s="384"/>
      <c r="AV14" s="384"/>
      <c r="AW14" s="384"/>
      <c r="AX14" s="384"/>
      <c r="AY14" s="384"/>
      <c r="AZ14" s="147"/>
      <c r="BA14" s="147"/>
      <c r="BB14" s="147"/>
      <c r="BC14" s="185"/>
      <c r="BD14" s="185"/>
      <c r="BE14" s="185"/>
      <c r="BF14" s="185"/>
    </row>
    <row r="15" spans="1:58" ht="16.2" x14ac:dyDescent="0.35">
      <c r="A15" s="149"/>
      <c r="B15" s="384"/>
      <c r="C15" s="576">
        <v>1000</v>
      </c>
      <c r="D15" s="572" t="b">
        <v>0</v>
      </c>
      <c r="E15" s="572" t="b">
        <v>0</v>
      </c>
      <c r="F15" s="572" t="b">
        <v>0</v>
      </c>
      <c r="G15" s="572" t="b">
        <v>1</v>
      </c>
      <c r="H15" s="578" t="b">
        <v>1</v>
      </c>
      <c r="I15" s="384"/>
      <c r="J15" s="587">
        <f t="shared" si="0"/>
        <v>1000</v>
      </c>
      <c r="K15" s="568" t="s">
        <v>354</v>
      </c>
      <c r="L15" s="208"/>
      <c r="M15" s="587">
        <f t="shared" si="2"/>
        <v>1000</v>
      </c>
      <c r="N15" s="608">
        <v>0</v>
      </c>
      <c r="O15" s="608">
        <f t="shared" ref="O15:AE16" si="11">N15+($AF15/18)</f>
        <v>1.3888888888888888E-2</v>
      </c>
      <c r="P15" s="608">
        <f t="shared" si="11"/>
        <v>2.7777777777777776E-2</v>
      </c>
      <c r="Q15" s="608">
        <f t="shared" si="11"/>
        <v>4.1666666666666664E-2</v>
      </c>
      <c r="R15" s="608">
        <f t="shared" si="11"/>
        <v>5.5555555555555552E-2</v>
      </c>
      <c r="S15" s="608">
        <f t="shared" si="11"/>
        <v>6.9444444444444448E-2</v>
      </c>
      <c r="T15" s="608">
        <f t="shared" si="11"/>
        <v>8.3333333333333343E-2</v>
      </c>
      <c r="U15" s="608">
        <f t="shared" si="11"/>
        <v>9.7222222222222238E-2</v>
      </c>
      <c r="V15" s="608">
        <f t="shared" si="11"/>
        <v>0.11111111111111113</v>
      </c>
      <c r="W15" s="608">
        <f t="shared" si="11"/>
        <v>0.12500000000000003</v>
      </c>
      <c r="X15" s="608">
        <f t="shared" si="11"/>
        <v>0.13888888888888892</v>
      </c>
      <c r="Y15" s="608">
        <f t="shared" si="11"/>
        <v>0.15277777777777782</v>
      </c>
      <c r="Z15" s="608">
        <f t="shared" si="11"/>
        <v>0.16666666666666671</v>
      </c>
      <c r="AA15" s="608">
        <f t="shared" si="11"/>
        <v>0.18055555555555561</v>
      </c>
      <c r="AB15" s="608">
        <f t="shared" si="11"/>
        <v>0.1944444444444445</v>
      </c>
      <c r="AC15" s="608">
        <f t="shared" si="11"/>
        <v>0.2083333333333334</v>
      </c>
      <c r="AD15" s="608">
        <f t="shared" si="11"/>
        <v>0.22222222222222229</v>
      </c>
      <c r="AE15" s="608">
        <f t="shared" si="11"/>
        <v>0.23611111111111119</v>
      </c>
      <c r="AF15" s="608">
        <v>0.25</v>
      </c>
      <c r="AG15" s="384"/>
      <c r="AH15" s="384"/>
      <c r="AI15" s="384"/>
      <c r="AJ15" s="384"/>
      <c r="AK15" s="384"/>
      <c r="AL15" s="384"/>
      <c r="AM15" s="384"/>
      <c r="AN15" s="384"/>
      <c r="AO15" s="384"/>
      <c r="AP15" s="384"/>
      <c r="AQ15" s="384"/>
      <c r="AR15" s="384"/>
      <c r="AS15" s="384"/>
      <c r="AT15" s="384"/>
      <c r="AU15" s="384"/>
      <c r="AV15" s="384"/>
      <c r="AW15" s="384"/>
      <c r="AX15" s="384"/>
      <c r="AY15" s="384"/>
      <c r="AZ15" s="147"/>
      <c r="BA15" s="147"/>
      <c r="BB15" s="147"/>
      <c r="BC15" s="185"/>
      <c r="BD15" s="185"/>
      <c r="BE15" s="185"/>
      <c r="BF15" s="185"/>
    </row>
    <row r="16" spans="1:58" ht="16.8" thickBot="1" x14ac:dyDescent="0.4">
      <c r="A16" s="149"/>
      <c r="B16" s="384"/>
      <c r="C16" s="579">
        <v>1500</v>
      </c>
      <c r="D16" s="580" t="b">
        <v>0</v>
      </c>
      <c r="E16" s="580" t="b">
        <v>0</v>
      </c>
      <c r="F16" s="580" t="b">
        <v>0</v>
      </c>
      <c r="G16" s="580" t="b">
        <v>0</v>
      </c>
      <c r="H16" s="581" t="b">
        <v>1</v>
      </c>
      <c r="I16" s="384"/>
      <c r="J16" s="588">
        <f t="shared" si="0"/>
        <v>1500</v>
      </c>
      <c r="K16" s="569" t="s">
        <v>354</v>
      </c>
      <c r="L16" s="208"/>
      <c r="M16" s="588">
        <f t="shared" si="2"/>
        <v>1500</v>
      </c>
      <c r="N16" s="609">
        <v>0</v>
      </c>
      <c r="O16" s="608">
        <f t="shared" si="11"/>
        <v>1.3888888888888888E-2</v>
      </c>
      <c r="P16" s="608">
        <f t="shared" si="11"/>
        <v>2.7777777777777776E-2</v>
      </c>
      <c r="Q16" s="608">
        <f t="shared" si="11"/>
        <v>4.1666666666666664E-2</v>
      </c>
      <c r="R16" s="608">
        <f t="shared" si="11"/>
        <v>5.5555555555555552E-2</v>
      </c>
      <c r="S16" s="608">
        <f t="shared" si="11"/>
        <v>6.9444444444444448E-2</v>
      </c>
      <c r="T16" s="608">
        <f t="shared" si="11"/>
        <v>8.3333333333333343E-2</v>
      </c>
      <c r="U16" s="608">
        <f t="shared" si="11"/>
        <v>9.7222222222222238E-2</v>
      </c>
      <c r="V16" s="608">
        <f t="shared" si="11"/>
        <v>0.11111111111111113</v>
      </c>
      <c r="W16" s="608">
        <f t="shared" si="11"/>
        <v>0.12500000000000003</v>
      </c>
      <c r="X16" s="608">
        <f t="shared" si="11"/>
        <v>0.13888888888888892</v>
      </c>
      <c r="Y16" s="608">
        <f t="shared" si="11"/>
        <v>0.15277777777777782</v>
      </c>
      <c r="Z16" s="608">
        <f t="shared" si="11"/>
        <v>0.16666666666666671</v>
      </c>
      <c r="AA16" s="608">
        <f t="shared" si="11"/>
        <v>0.18055555555555561</v>
      </c>
      <c r="AB16" s="608">
        <f t="shared" si="11"/>
        <v>0.1944444444444445</v>
      </c>
      <c r="AC16" s="608">
        <f t="shared" si="11"/>
        <v>0.2083333333333334</v>
      </c>
      <c r="AD16" s="608">
        <f t="shared" si="11"/>
        <v>0.22222222222222229</v>
      </c>
      <c r="AE16" s="608">
        <f t="shared" si="11"/>
        <v>0.23611111111111119</v>
      </c>
      <c r="AF16" s="608">
        <v>0.25</v>
      </c>
      <c r="AG16" s="384"/>
      <c r="AH16" s="384"/>
      <c r="AI16" s="384"/>
      <c r="AJ16" s="384"/>
      <c r="AK16" s="384"/>
      <c r="AL16" s="384"/>
      <c r="AM16" s="384"/>
      <c r="AN16" s="384"/>
      <c r="AO16" s="384"/>
      <c r="AP16" s="384"/>
      <c r="AQ16" s="384"/>
      <c r="AR16" s="384"/>
      <c r="AS16" s="384"/>
      <c r="AT16" s="384"/>
      <c r="AU16" s="384"/>
      <c r="AV16" s="384"/>
      <c r="AW16" s="384"/>
      <c r="AX16" s="384"/>
      <c r="AY16" s="384"/>
      <c r="AZ16" s="147"/>
      <c r="BA16" s="147"/>
      <c r="BB16" s="147"/>
      <c r="BC16" s="185"/>
      <c r="BD16" s="185"/>
      <c r="BE16" s="185"/>
      <c r="BF16" s="185"/>
    </row>
    <row r="17" spans="1:121" ht="16.2" x14ac:dyDescent="0.35">
      <c r="A17" s="149"/>
      <c r="B17" s="384"/>
      <c r="C17" s="208"/>
      <c r="D17" s="208"/>
      <c r="E17" s="384"/>
      <c r="F17" s="384"/>
      <c r="G17" s="384"/>
      <c r="H17" s="384"/>
      <c r="I17" s="384"/>
      <c r="J17" s="384"/>
      <c r="K17" s="384"/>
      <c r="L17" s="384"/>
      <c r="M17" s="384"/>
      <c r="N17" s="208"/>
      <c r="O17" s="208"/>
      <c r="P17" s="208"/>
      <c r="Q17" s="384"/>
      <c r="R17" s="384"/>
      <c r="S17" s="384"/>
      <c r="T17" s="384"/>
      <c r="U17" s="384"/>
      <c r="V17" s="384"/>
      <c r="W17" s="205"/>
      <c r="X17" s="384"/>
      <c r="Y17" s="384"/>
      <c r="Z17" s="384"/>
      <c r="AA17" s="384"/>
      <c r="AB17" s="384"/>
      <c r="AC17" s="384"/>
      <c r="AD17" s="384"/>
      <c r="AE17" s="384"/>
      <c r="AF17" s="384"/>
      <c r="AG17" s="384"/>
      <c r="AH17" s="384"/>
      <c r="AI17" s="384"/>
      <c r="AJ17" s="384"/>
      <c r="AK17" s="384"/>
      <c r="AL17" s="384"/>
      <c r="AM17" s="384"/>
      <c r="AN17" s="384"/>
      <c r="AO17" s="384"/>
      <c r="AP17" s="384"/>
      <c r="AQ17" s="384"/>
      <c r="AR17" s="384"/>
      <c r="AS17" s="384"/>
      <c r="AT17" s="384"/>
      <c r="AU17" s="384"/>
      <c r="AV17" s="384"/>
      <c r="AW17" s="384"/>
      <c r="AX17" s="384"/>
      <c r="AY17" s="384"/>
      <c r="AZ17" s="147"/>
      <c r="BA17" s="147"/>
      <c r="BB17" s="147"/>
      <c r="BC17" s="185"/>
      <c r="BD17" s="185"/>
      <c r="BE17" s="185"/>
      <c r="BF17" s="185"/>
    </row>
    <row r="18" spans="1:121" ht="16.2" x14ac:dyDescent="0.35">
      <c r="A18" s="147"/>
      <c r="B18" s="384"/>
      <c r="C18" s="208"/>
      <c r="D18" s="208"/>
      <c r="E18" s="384"/>
      <c r="F18" s="384"/>
      <c r="G18" s="384"/>
      <c r="H18" s="384"/>
      <c r="I18" s="384"/>
      <c r="J18" s="384"/>
      <c r="K18" s="384"/>
      <c r="L18" s="384"/>
      <c r="M18" s="384"/>
      <c r="N18" s="384"/>
      <c r="O18" s="384"/>
      <c r="P18" s="384"/>
      <c r="Q18" s="384"/>
      <c r="R18" s="384"/>
      <c r="S18" s="384"/>
      <c r="T18" s="384"/>
      <c r="U18" s="384"/>
      <c r="V18" s="384"/>
      <c r="W18" s="205"/>
      <c r="X18" s="384"/>
      <c r="Y18" s="384"/>
      <c r="Z18" s="384"/>
      <c r="AA18" s="384"/>
      <c r="AB18" s="384"/>
      <c r="AC18" s="384"/>
      <c r="AD18" s="384"/>
      <c r="AE18" s="384"/>
      <c r="AF18" s="384"/>
      <c r="AG18" s="384"/>
      <c r="AH18" s="384"/>
      <c r="AI18" s="384"/>
      <c r="AJ18" s="384"/>
      <c r="AK18" s="384"/>
      <c r="AL18" s="384"/>
      <c r="AM18" s="384"/>
      <c r="AN18" s="384"/>
      <c r="AO18" s="384"/>
      <c r="AP18" s="384"/>
      <c r="AQ18" s="384"/>
      <c r="AR18" s="384"/>
      <c r="AS18" s="384"/>
      <c r="AT18" s="384"/>
      <c r="AU18" s="384"/>
      <c r="AV18" s="384"/>
      <c r="AW18" s="384"/>
      <c r="AX18" s="384"/>
      <c r="AY18" s="384"/>
      <c r="AZ18" s="147"/>
      <c r="BA18" s="147"/>
      <c r="BB18" s="147"/>
      <c r="BC18" s="185"/>
      <c r="BD18" s="185"/>
      <c r="BE18" s="185"/>
      <c r="BF18" s="185"/>
    </row>
    <row r="19" spans="1:121" ht="16.2" x14ac:dyDescent="0.35">
      <c r="A19" s="147"/>
      <c r="B19"/>
      <c r="C19" s="384"/>
      <c r="D19" s="384"/>
      <c r="E19" s="384"/>
      <c r="F19" s="384"/>
      <c r="G19" s="384"/>
      <c r="H19" s="384"/>
      <c r="I19" s="384"/>
      <c r="J19" s="384"/>
      <c r="K19" s="384"/>
      <c r="L19" s="84"/>
      <c r="M19" s="84"/>
      <c r="N19" s="84"/>
      <c r="O19" s="84"/>
      <c r="P19" s="84"/>
      <c r="Q19" s="84"/>
      <c r="R19" s="84"/>
      <c r="S19" s="84"/>
      <c r="T19" s="84"/>
      <c r="U19" s="84"/>
      <c r="V19" s="84"/>
      <c r="W19" s="567"/>
      <c r="X19" s="384"/>
      <c r="Y19" s="384"/>
      <c r="Z19" s="384"/>
      <c r="AA19" s="384"/>
      <c r="AB19" s="384"/>
      <c r="AC19" s="384"/>
      <c r="AD19" s="384"/>
      <c r="AE19" s="384"/>
      <c r="AF19" s="384"/>
      <c r="AG19" s="384"/>
      <c r="AH19" s="384"/>
      <c r="AI19" s="384"/>
      <c r="AJ19" s="384"/>
      <c r="AK19" s="384"/>
      <c r="AL19" s="384"/>
      <c r="AM19" s="384"/>
      <c r="AN19" s="384"/>
      <c r="AO19" s="384"/>
      <c r="AP19" s="384"/>
      <c r="AQ19" s="384"/>
      <c r="AR19" s="384"/>
      <c r="AS19" s="384"/>
      <c r="AT19" s="384"/>
      <c r="AU19" s="384"/>
      <c r="AV19" s="384"/>
      <c r="AW19" s="384"/>
      <c r="AX19" s="384"/>
      <c r="AY19" s="384"/>
      <c r="AZ19" s="147"/>
      <c r="BA19" s="147"/>
      <c r="BB19" s="147"/>
      <c r="BC19" s="185"/>
      <c r="BD19" s="185"/>
      <c r="BE19" s="185"/>
      <c r="BF19" s="185"/>
    </row>
    <row r="20" spans="1:121" s="361" customFormat="1" ht="21" customHeight="1" x14ac:dyDescent="0.35">
      <c r="A20" s="356"/>
      <c r="B20" s="147"/>
      <c r="C20" s="357"/>
      <c r="D20" s="184"/>
      <c r="E20" s="567"/>
      <c r="F20" s="567"/>
      <c r="G20" s="567"/>
      <c r="H20" s="567"/>
      <c r="I20" s="567"/>
      <c r="J20" s="567"/>
      <c r="K20" s="567"/>
      <c r="L20" s="567"/>
      <c r="M20" s="567"/>
      <c r="N20" s="567"/>
      <c r="O20" s="567"/>
      <c r="P20" s="567"/>
      <c r="Q20" s="567"/>
      <c r="R20" s="567"/>
      <c r="S20" s="567"/>
      <c r="T20" s="567"/>
      <c r="U20" s="567"/>
      <c r="V20" s="567"/>
      <c r="W20" s="566"/>
      <c r="X20" s="384"/>
      <c r="Y20" s="384"/>
      <c r="Z20" s="384"/>
      <c r="AA20" s="384"/>
      <c r="AB20" s="384"/>
      <c r="AC20" s="384"/>
      <c r="AD20" s="384"/>
      <c r="AE20" s="384"/>
      <c r="AF20" s="384"/>
      <c r="AG20" s="384"/>
      <c r="AH20" s="384"/>
      <c r="AI20" s="384"/>
      <c r="AJ20" s="384"/>
      <c r="AK20" s="384"/>
      <c r="AL20" s="384"/>
      <c r="AM20" s="384"/>
      <c r="AN20" s="384"/>
      <c r="AO20" s="384"/>
      <c r="AP20" s="384"/>
      <c r="AQ20" s="384"/>
      <c r="AR20" s="384"/>
      <c r="AS20" s="384"/>
      <c r="AT20" s="384"/>
      <c r="AU20" s="384"/>
      <c r="AV20" s="384"/>
      <c r="AW20" s="384"/>
      <c r="AX20" s="384"/>
      <c r="AY20" s="384"/>
      <c r="AZ20" s="147"/>
      <c r="BA20" s="147"/>
      <c r="BB20" s="147"/>
      <c r="BC20" s="358"/>
      <c r="BD20" s="359"/>
      <c r="BE20" s="359"/>
      <c r="BF20" s="359"/>
      <c r="BG20" s="360"/>
      <c r="BH20" s="360"/>
      <c r="BI20" s="360"/>
      <c r="BJ20" s="360"/>
      <c r="BK20" s="360"/>
      <c r="BL20" s="360"/>
      <c r="BM20" s="360"/>
      <c r="BN20" s="360"/>
      <c r="BO20" s="360"/>
      <c r="BP20" s="360"/>
      <c r="BQ20" s="360"/>
      <c r="BR20" s="360"/>
      <c r="BS20" s="360"/>
      <c r="BT20" s="360"/>
      <c r="BU20" s="360"/>
      <c r="BV20" s="360"/>
      <c r="BW20" s="360"/>
      <c r="BX20" s="360"/>
      <c r="BY20" s="360"/>
      <c r="BZ20" s="360"/>
      <c r="CA20" s="360"/>
      <c r="CB20" s="360"/>
      <c r="CC20" s="360"/>
      <c r="CD20" s="360"/>
      <c r="CE20" s="360"/>
      <c r="CF20" s="360"/>
      <c r="CG20" s="360"/>
      <c r="CH20" s="360"/>
      <c r="CI20" s="360"/>
      <c r="CJ20" s="360"/>
      <c r="CK20" s="360"/>
      <c r="CL20" s="360"/>
      <c r="CM20" s="360"/>
      <c r="CN20" s="360"/>
      <c r="CO20" s="360"/>
      <c r="CP20" s="360"/>
      <c r="CQ20" s="360"/>
      <c r="CR20" s="360"/>
      <c r="CS20" s="360"/>
      <c r="CT20" s="360"/>
      <c r="CU20" s="360"/>
      <c r="CV20" s="360"/>
      <c r="CW20" s="360"/>
      <c r="CX20" s="360"/>
      <c r="CY20" s="360"/>
      <c r="CZ20" s="360"/>
      <c r="DA20" s="360"/>
      <c r="DB20" s="360"/>
      <c r="DC20" s="360"/>
      <c r="DD20" s="360"/>
      <c r="DE20" s="360"/>
      <c r="DF20" s="360"/>
      <c r="DG20" s="360"/>
      <c r="DH20" s="360"/>
      <c r="DI20" s="360"/>
      <c r="DJ20" s="360"/>
      <c r="DK20" s="360"/>
      <c r="DL20" s="360"/>
      <c r="DM20" s="360"/>
      <c r="DN20" s="360"/>
      <c r="DO20" s="360"/>
      <c r="DP20" s="360"/>
      <c r="DQ20" s="360"/>
    </row>
    <row r="21" spans="1:121" ht="27.75" customHeight="1" thickBot="1" x14ac:dyDescent="0.4">
      <c r="A21" s="147"/>
      <c r="B21" s="384"/>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147"/>
      <c r="BA21" s="147"/>
      <c r="BB21" s="147"/>
      <c r="BC21" s="333"/>
      <c r="BD21" s="334"/>
      <c r="BE21" s="330"/>
      <c r="BF21" s="185"/>
    </row>
    <row r="22" spans="1:121" ht="24" customHeight="1" x14ac:dyDescent="0.35">
      <c r="A22" s="288"/>
      <c r="B22" s="384"/>
      <c r="C22" s="604" t="s">
        <v>306</v>
      </c>
      <c r="D22" s="605">
        <v>2014</v>
      </c>
      <c r="E22" s="605">
        <v>2016</v>
      </c>
      <c r="F22" s="605">
        <v>2018</v>
      </c>
      <c r="G22" s="605">
        <v>2020</v>
      </c>
      <c r="H22" s="605">
        <v>2022</v>
      </c>
      <c r="I22" s="605">
        <v>2024</v>
      </c>
      <c r="J22" s="605">
        <v>2026</v>
      </c>
      <c r="K22" s="605">
        <v>2028</v>
      </c>
      <c r="L22" s="605">
        <v>2030</v>
      </c>
      <c r="M22" s="605">
        <v>2032</v>
      </c>
      <c r="N22" s="605">
        <v>2034</v>
      </c>
      <c r="O22" s="605">
        <v>2036</v>
      </c>
      <c r="P22" s="605">
        <v>2038</v>
      </c>
      <c r="Q22" s="605">
        <v>2040</v>
      </c>
      <c r="R22" s="605">
        <v>2042</v>
      </c>
      <c r="S22" s="605">
        <v>2044</v>
      </c>
      <c r="T22" s="605">
        <v>2046</v>
      </c>
      <c r="U22" s="605">
        <v>2048</v>
      </c>
      <c r="V22" s="606">
        <v>2050</v>
      </c>
      <c r="W22" s="147"/>
      <c r="X22" s="147"/>
      <c r="Y22" s="147"/>
      <c r="Z22" s="147"/>
      <c r="AA22" s="147"/>
      <c r="AB22" s="147"/>
      <c r="AC22" s="384"/>
      <c r="AD22" s="384"/>
      <c r="AE22" s="384"/>
      <c r="AF22" s="384"/>
      <c r="AG22" s="384"/>
      <c r="AH22" s="384"/>
      <c r="AI22" s="384"/>
      <c r="AJ22" s="384"/>
      <c r="AK22" s="384"/>
      <c r="AL22" s="384"/>
      <c r="AM22" s="384"/>
      <c r="AN22" s="384"/>
      <c r="AO22" s="384"/>
      <c r="AP22" s="384"/>
      <c r="AQ22" s="384"/>
      <c r="AR22" s="384"/>
      <c r="AS22" s="384"/>
      <c r="AT22" s="384"/>
      <c r="AU22" s="384"/>
      <c r="AV22" s="384"/>
      <c r="AW22" s="384"/>
      <c r="AX22" s="384"/>
      <c r="AY22" s="384"/>
      <c r="AZ22" s="147"/>
      <c r="BA22" s="147"/>
      <c r="BB22" s="147"/>
      <c r="BC22" s="334"/>
      <c r="BD22" s="330"/>
      <c r="BE22" s="185"/>
      <c r="BF22" s="185"/>
    </row>
    <row r="23" spans="1:121" ht="16.2" x14ac:dyDescent="0.35">
      <c r="A23" s="288"/>
      <c r="B23" s="384"/>
      <c r="C23" s="602">
        <f>C6</f>
        <v>2.5</v>
      </c>
      <c r="D23" s="362">
        <v>0.85</v>
      </c>
      <c r="E23" s="362">
        <v>0.85</v>
      </c>
      <c r="F23" s="362">
        <v>0.85</v>
      </c>
      <c r="G23" s="362">
        <v>0.85</v>
      </c>
      <c r="H23" s="362">
        <v>0.85</v>
      </c>
      <c r="I23" s="362">
        <v>0.85</v>
      </c>
      <c r="J23" s="362">
        <v>0.85</v>
      </c>
      <c r="K23" s="362">
        <v>0.85</v>
      </c>
      <c r="L23" s="362">
        <v>0.85</v>
      </c>
      <c r="M23" s="362">
        <v>0.85</v>
      </c>
      <c r="N23" s="362">
        <v>0.85</v>
      </c>
      <c r="O23" s="362">
        <v>0.85</v>
      </c>
      <c r="P23" s="362">
        <v>0.85</v>
      </c>
      <c r="Q23" s="362">
        <v>0.85</v>
      </c>
      <c r="R23" s="362">
        <v>0.85</v>
      </c>
      <c r="S23" s="362">
        <v>0.85</v>
      </c>
      <c r="T23" s="362">
        <v>0.85</v>
      </c>
      <c r="U23" s="362">
        <v>0.85</v>
      </c>
      <c r="V23" s="599">
        <v>0.85</v>
      </c>
      <c r="W23" s="147"/>
      <c r="X23" s="147"/>
      <c r="Y23" s="147"/>
      <c r="Z23" s="147"/>
      <c r="AA23" s="147"/>
      <c r="AB23" s="147"/>
      <c r="AC23" s="384"/>
      <c r="AD23" s="384"/>
      <c r="AE23" s="384"/>
      <c r="AF23" s="384"/>
      <c r="AG23" s="384"/>
      <c r="AH23" s="384"/>
      <c r="AI23" s="384"/>
      <c r="AJ23" s="384"/>
      <c r="AK23" s="384"/>
      <c r="AL23" s="384"/>
      <c r="AM23" s="384"/>
      <c r="AN23" s="384"/>
      <c r="AO23" s="384"/>
      <c r="AP23" s="384"/>
      <c r="AQ23" s="384"/>
      <c r="AR23" s="384"/>
      <c r="AS23" s="384"/>
      <c r="AT23" s="384"/>
      <c r="AU23" s="384"/>
      <c r="AV23" s="384"/>
      <c r="AW23" s="384"/>
      <c r="AX23" s="384"/>
      <c r="AY23" s="384"/>
      <c r="AZ23" s="147"/>
      <c r="BA23" s="147"/>
      <c r="BB23" s="147"/>
      <c r="BC23" s="334"/>
      <c r="BD23" s="330"/>
      <c r="BE23" s="185"/>
      <c r="BF23" s="185"/>
    </row>
    <row r="24" spans="1:121" ht="16.2" x14ac:dyDescent="0.35">
      <c r="A24" s="288"/>
      <c r="B24" s="384"/>
      <c r="C24" s="602">
        <f t="shared" ref="C24:C33" si="12">C7</f>
        <v>5</v>
      </c>
      <c r="D24" s="362">
        <v>0.85</v>
      </c>
      <c r="E24" s="362">
        <v>0.85</v>
      </c>
      <c r="F24" s="362">
        <v>0.85</v>
      </c>
      <c r="G24" s="362">
        <v>0.85</v>
      </c>
      <c r="H24" s="362">
        <v>0.85</v>
      </c>
      <c r="I24" s="362">
        <v>0.85</v>
      </c>
      <c r="J24" s="362">
        <v>0.85</v>
      </c>
      <c r="K24" s="362">
        <v>0.85</v>
      </c>
      <c r="L24" s="362">
        <v>0.85</v>
      </c>
      <c r="M24" s="362">
        <v>0.85</v>
      </c>
      <c r="N24" s="362">
        <v>0.85</v>
      </c>
      <c r="O24" s="362">
        <v>0.85</v>
      </c>
      <c r="P24" s="362">
        <v>0.85</v>
      </c>
      <c r="Q24" s="362">
        <v>0.85</v>
      </c>
      <c r="R24" s="362">
        <v>0.85</v>
      </c>
      <c r="S24" s="362">
        <v>0.85</v>
      </c>
      <c r="T24" s="362">
        <v>0.85</v>
      </c>
      <c r="U24" s="362">
        <v>0.85</v>
      </c>
      <c r="V24" s="599">
        <v>0.85</v>
      </c>
      <c r="W24" s="147"/>
      <c r="X24" s="147"/>
      <c r="Y24" s="147"/>
      <c r="Z24" s="147"/>
      <c r="AA24" s="147"/>
      <c r="AB24" s="147"/>
      <c r="AC24" s="384"/>
      <c r="AD24" s="384"/>
      <c r="AE24" s="384"/>
      <c r="AF24" s="384"/>
      <c r="AG24" s="384"/>
      <c r="AH24" s="384"/>
      <c r="AI24" s="384"/>
      <c r="AJ24" s="384"/>
      <c r="AK24" s="384"/>
      <c r="AL24" s="384"/>
      <c r="AM24" s="384"/>
      <c r="AN24" s="384"/>
      <c r="AO24" s="384"/>
      <c r="AP24" s="384"/>
      <c r="AQ24" s="384"/>
      <c r="AR24" s="384"/>
      <c r="AS24" s="384"/>
      <c r="AT24" s="384"/>
      <c r="AU24" s="384"/>
      <c r="AV24" s="384"/>
      <c r="AW24" s="384"/>
      <c r="AX24" s="384"/>
      <c r="AY24" s="384"/>
      <c r="AZ24" s="147"/>
      <c r="BA24" s="147"/>
      <c r="BB24" s="147"/>
      <c r="BC24" s="334"/>
      <c r="BD24" s="330"/>
      <c r="BE24" s="185"/>
      <c r="BF24" s="185"/>
    </row>
    <row r="25" spans="1:121" ht="16.2" x14ac:dyDescent="0.35">
      <c r="A25" s="288"/>
      <c r="B25" s="384"/>
      <c r="C25" s="602">
        <f t="shared" si="12"/>
        <v>10</v>
      </c>
      <c r="D25" s="362">
        <v>0.85</v>
      </c>
      <c r="E25" s="362">
        <v>0.85</v>
      </c>
      <c r="F25" s="362">
        <v>0.85</v>
      </c>
      <c r="G25" s="362">
        <v>0.85</v>
      </c>
      <c r="H25" s="362">
        <v>0.85</v>
      </c>
      <c r="I25" s="362">
        <v>0.85</v>
      </c>
      <c r="J25" s="362">
        <v>0.85</v>
      </c>
      <c r="K25" s="362">
        <v>0.85</v>
      </c>
      <c r="L25" s="362">
        <v>0.85</v>
      </c>
      <c r="M25" s="362">
        <v>0.85</v>
      </c>
      <c r="N25" s="362">
        <v>0.85</v>
      </c>
      <c r="O25" s="362">
        <v>0.85</v>
      </c>
      <c r="P25" s="362">
        <v>0.85</v>
      </c>
      <c r="Q25" s="362">
        <v>0.85</v>
      </c>
      <c r="R25" s="362">
        <v>0.85</v>
      </c>
      <c r="S25" s="362">
        <v>0.85</v>
      </c>
      <c r="T25" s="362">
        <v>0.85</v>
      </c>
      <c r="U25" s="362">
        <v>0.85</v>
      </c>
      <c r="V25" s="599">
        <v>0.85</v>
      </c>
      <c r="W25" s="147"/>
      <c r="X25" s="147"/>
      <c r="Y25" s="147"/>
      <c r="Z25" s="147"/>
      <c r="AA25" s="147"/>
      <c r="AB25" s="147"/>
      <c r="AC25" s="384"/>
      <c r="AD25" s="384"/>
      <c r="AE25" s="384"/>
      <c r="AF25" s="384"/>
      <c r="AG25" s="384"/>
      <c r="AH25" s="384"/>
      <c r="AI25" s="384"/>
      <c r="AJ25" s="384"/>
      <c r="AK25" s="384"/>
      <c r="AL25" s="384"/>
      <c r="AM25" s="384"/>
      <c r="AN25" s="384"/>
      <c r="AO25" s="384"/>
      <c r="AP25" s="384"/>
      <c r="AQ25" s="384"/>
      <c r="AR25" s="384"/>
      <c r="AS25" s="384"/>
      <c r="AT25" s="384"/>
      <c r="AU25" s="384"/>
      <c r="AV25" s="384"/>
      <c r="AW25" s="384"/>
      <c r="AX25" s="384"/>
      <c r="AY25" s="384"/>
      <c r="AZ25" s="147"/>
      <c r="BA25" s="147"/>
      <c r="BB25" s="147"/>
      <c r="BC25" s="334"/>
      <c r="BD25" s="330"/>
      <c r="BE25" s="185"/>
      <c r="BF25" s="185"/>
    </row>
    <row r="26" spans="1:121" ht="16.2" x14ac:dyDescent="0.35">
      <c r="A26" s="288"/>
      <c r="B26" s="384"/>
      <c r="C26" s="602">
        <f t="shared" si="12"/>
        <v>20</v>
      </c>
      <c r="D26" s="362">
        <v>0.85</v>
      </c>
      <c r="E26" s="362">
        <v>0.85</v>
      </c>
      <c r="F26" s="362">
        <v>0.85</v>
      </c>
      <c r="G26" s="362">
        <v>0.85</v>
      </c>
      <c r="H26" s="362">
        <v>0.85</v>
      </c>
      <c r="I26" s="362">
        <v>0.85</v>
      </c>
      <c r="J26" s="362">
        <v>0.85</v>
      </c>
      <c r="K26" s="362">
        <v>0.85</v>
      </c>
      <c r="L26" s="362">
        <v>0.85</v>
      </c>
      <c r="M26" s="362">
        <v>0.85</v>
      </c>
      <c r="N26" s="362">
        <v>0.85</v>
      </c>
      <c r="O26" s="362">
        <v>0.85</v>
      </c>
      <c r="P26" s="362">
        <v>0.85</v>
      </c>
      <c r="Q26" s="362">
        <v>0.85</v>
      </c>
      <c r="R26" s="365">
        <v>0.85</v>
      </c>
      <c r="S26" s="362">
        <v>0.85</v>
      </c>
      <c r="T26" s="362">
        <v>0.85</v>
      </c>
      <c r="U26" s="362">
        <v>0.85</v>
      </c>
      <c r="V26" s="599">
        <v>0.85</v>
      </c>
      <c r="W26" s="147"/>
      <c r="X26" s="147"/>
      <c r="Y26" s="147"/>
      <c r="Z26" s="147"/>
      <c r="AA26" s="147"/>
      <c r="AB26" s="147"/>
      <c r="AC26" s="384"/>
      <c r="AD26" s="384"/>
      <c r="AE26" s="384"/>
      <c r="AF26" s="384"/>
      <c r="AG26" s="384"/>
      <c r="AH26" s="384"/>
      <c r="AI26" s="384"/>
      <c r="AJ26" s="384"/>
      <c r="AK26" s="384"/>
      <c r="AL26" s="384"/>
      <c r="AM26" s="384"/>
      <c r="AN26" s="384"/>
      <c r="AO26" s="384"/>
      <c r="AP26" s="384"/>
      <c r="AQ26" s="384"/>
      <c r="AR26" s="384"/>
      <c r="AS26" s="384"/>
      <c r="AT26" s="384"/>
      <c r="AU26" s="384"/>
      <c r="AV26" s="384"/>
      <c r="AW26" s="384"/>
      <c r="AX26" s="384"/>
      <c r="AY26" s="384"/>
      <c r="AZ26" s="147"/>
      <c r="BA26" s="147"/>
      <c r="BB26" s="147"/>
      <c r="BC26" s="334"/>
      <c r="BD26" s="330"/>
      <c r="BE26" s="185"/>
      <c r="BF26" s="185"/>
    </row>
    <row r="27" spans="1:121" ht="16.2" x14ac:dyDescent="0.35">
      <c r="A27" s="288"/>
      <c r="B27" s="384"/>
      <c r="C27" s="602">
        <f t="shared" si="12"/>
        <v>50</v>
      </c>
      <c r="D27" s="362">
        <v>0.85</v>
      </c>
      <c r="E27" s="362">
        <v>0.85</v>
      </c>
      <c r="F27" s="362">
        <v>0.85</v>
      </c>
      <c r="G27" s="362">
        <v>0.85</v>
      </c>
      <c r="H27" s="362">
        <v>0.85</v>
      </c>
      <c r="I27" s="362">
        <v>0.85</v>
      </c>
      <c r="J27" s="362">
        <v>0.85</v>
      </c>
      <c r="K27" s="362">
        <v>0.85</v>
      </c>
      <c r="L27" s="362">
        <v>0.85</v>
      </c>
      <c r="M27" s="362">
        <v>0.85</v>
      </c>
      <c r="N27" s="362">
        <v>0.85</v>
      </c>
      <c r="O27" s="362">
        <v>0.85</v>
      </c>
      <c r="P27" s="362">
        <v>0.85</v>
      </c>
      <c r="Q27" s="362">
        <v>0.85</v>
      </c>
      <c r="R27" s="362">
        <v>0.85</v>
      </c>
      <c r="S27" s="362">
        <v>0.85</v>
      </c>
      <c r="T27" s="362">
        <v>0.85</v>
      </c>
      <c r="U27" s="362">
        <v>0.85</v>
      </c>
      <c r="V27" s="599">
        <v>0.85</v>
      </c>
      <c r="W27" s="147"/>
      <c r="X27" s="147"/>
      <c r="Y27" s="147"/>
      <c r="Z27" s="147"/>
      <c r="AA27" s="147"/>
      <c r="AB27" s="147"/>
      <c r="AC27" s="384"/>
      <c r="AD27" s="384"/>
      <c r="AE27" s="384"/>
      <c r="AF27" s="384"/>
      <c r="AG27" s="384"/>
      <c r="AH27" s="384"/>
      <c r="AI27" s="384"/>
      <c r="AJ27" s="384"/>
      <c r="AK27" s="384"/>
      <c r="AL27" s="384"/>
      <c r="AM27" s="384"/>
      <c r="AN27" s="384"/>
      <c r="AO27" s="384"/>
      <c r="AP27" s="384"/>
      <c r="AQ27" s="384"/>
      <c r="AR27" s="384"/>
      <c r="AS27" s="384"/>
      <c r="AT27" s="384"/>
      <c r="AU27" s="384"/>
      <c r="AV27" s="384"/>
      <c r="AW27" s="384"/>
      <c r="AX27" s="384"/>
      <c r="AY27" s="384"/>
      <c r="AZ27" s="334"/>
      <c r="BA27" s="308"/>
      <c r="BB27" s="333"/>
      <c r="BC27" s="334"/>
      <c r="BD27" s="330"/>
      <c r="BE27" s="185"/>
      <c r="BF27" s="185"/>
    </row>
    <row r="28" spans="1:121" ht="16.2" x14ac:dyDescent="0.35">
      <c r="A28" s="288"/>
      <c r="B28" s="384"/>
      <c r="C28" s="602">
        <f t="shared" si="12"/>
        <v>100</v>
      </c>
      <c r="D28" s="362">
        <v>0.85</v>
      </c>
      <c r="E28" s="362">
        <v>0.85</v>
      </c>
      <c r="F28" s="362">
        <v>0.85</v>
      </c>
      <c r="G28" s="362">
        <v>0.85</v>
      </c>
      <c r="H28" s="362">
        <v>0.85</v>
      </c>
      <c r="I28" s="362">
        <v>0.85</v>
      </c>
      <c r="J28" s="362">
        <v>0.85</v>
      </c>
      <c r="K28" s="362">
        <v>0.85</v>
      </c>
      <c r="L28" s="362">
        <v>0.85</v>
      </c>
      <c r="M28" s="362">
        <v>0.85</v>
      </c>
      <c r="N28" s="362">
        <v>0.85</v>
      </c>
      <c r="O28" s="362">
        <v>0.85</v>
      </c>
      <c r="P28" s="362">
        <v>0.85</v>
      </c>
      <c r="Q28" s="362">
        <v>0.85</v>
      </c>
      <c r="R28" s="362">
        <v>0.85</v>
      </c>
      <c r="S28" s="362">
        <v>0.85</v>
      </c>
      <c r="T28" s="362">
        <v>0.85</v>
      </c>
      <c r="U28" s="362">
        <v>0.85</v>
      </c>
      <c r="V28" s="599">
        <v>0.85</v>
      </c>
      <c r="W28" s="147"/>
      <c r="X28" s="147"/>
      <c r="Y28" s="147"/>
      <c r="Z28" s="147"/>
      <c r="AA28" s="147"/>
      <c r="AB28" s="147"/>
      <c r="AC28" s="384"/>
      <c r="AD28" s="384"/>
      <c r="AE28" s="384"/>
      <c r="AF28" s="384"/>
      <c r="AG28" s="384"/>
      <c r="AH28" s="384"/>
      <c r="AI28" s="384"/>
      <c r="AJ28" s="384"/>
      <c r="AK28" s="384"/>
      <c r="AL28" s="384"/>
      <c r="AM28" s="384"/>
      <c r="AN28" s="384"/>
      <c r="AO28" s="384"/>
      <c r="AP28" s="384"/>
      <c r="AQ28" s="384"/>
      <c r="AR28" s="384"/>
      <c r="AS28" s="384"/>
      <c r="AT28" s="384"/>
      <c r="AU28" s="384"/>
      <c r="AV28" s="384"/>
      <c r="AW28" s="384"/>
      <c r="AX28" s="384"/>
      <c r="AY28" s="384"/>
      <c r="AZ28" s="334"/>
      <c r="BA28" s="308"/>
      <c r="BB28" s="333"/>
      <c r="BC28" s="334"/>
      <c r="BD28" s="330"/>
      <c r="BE28" s="185"/>
      <c r="BF28" s="185"/>
    </row>
    <row r="29" spans="1:121" ht="16.2" x14ac:dyDescent="0.35">
      <c r="A29" s="288"/>
      <c r="B29" s="384"/>
      <c r="C29" s="602">
        <f t="shared" si="12"/>
        <v>250</v>
      </c>
      <c r="D29" s="362">
        <v>0.85</v>
      </c>
      <c r="E29" s="362">
        <v>0.85</v>
      </c>
      <c r="F29" s="362">
        <v>0.85</v>
      </c>
      <c r="G29" s="362">
        <v>0.85</v>
      </c>
      <c r="H29" s="362">
        <v>0.85</v>
      </c>
      <c r="I29" s="362">
        <v>0.85</v>
      </c>
      <c r="J29" s="362">
        <v>0.85</v>
      </c>
      <c r="K29" s="362">
        <v>0.85</v>
      </c>
      <c r="L29" s="362">
        <v>0.85</v>
      </c>
      <c r="M29" s="362">
        <v>0.85</v>
      </c>
      <c r="N29" s="362">
        <v>0.85</v>
      </c>
      <c r="O29" s="362">
        <v>0.85</v>
      </c>
      <c r="P29" s="362">
        <v>0.85</v>
      </c>
      <c r="Q29" s="362">
        <v>0.85</v>
      </c>
      <c r="R29" s="362">
        <v>0.85</v>
      </c>
      <c r="S29" s="362">
        <v>0.85</v>
      </c>
      <c r="T29" s="362">
        <v>0.85</v>
      </c>
      <c r="U29" s="362">
        <v>0.85</v>
      </c>
      <c r="V29" s="599">
        <v>0.85</v>
      </c>
      <c r="W29" s="147"/>
      <c r="X29" s="147"/>
      <c r="Y29" s="147"/>
      <c r="Z29" s="147"/>
      <c r="AA29" s="147"/>
      <c r="AB29" s="147"/>
      <c r="AC29" s="384"/>
      <c r="AD29" s="384"/>
      <c r="AE29" s="384"/>
      <c r="AF29" s="384"/>
      <c r="AG29" s="384"/>
      <c r="AH29" s="384"/>
      <c r="AI29" s="384"/>
      <c r="AJ29" s="384"/>
      <c r="AK29" s="384"/>
      <c r="AL29" s="384"/>
      <c r="AM29" s="384"/>
      <c r="AN29" s="384"/>
      <c r="AO29" s="384"/>
      <c r="AP29" s="384"/>
      <c r="AQ29" s="384"/>
      <c r="AR29" s="384"/>
      <c r="AS29" s="384"/>
      <c r="AT29" s="384"/>
      <c r="AU29" s="384"/>
      <c r="AV29" s="384"/>
      <c r="AW29" s="384"/>
      <c r="AX29" s="384"/>
      <c r="AY29" s="384"/>
      <c r="AZ29" s="334"/>
      <c r="BA29" s="308"/>
      <c r="BB29" s="333"/>
      <c r="BC29" s="334"/>
      <c r="BD29" s="330"/>
      <c r="BE29" s="185"/>
      <c r="BF29" s="185"/>
    </row>
    <row r="30" spans="1:121" ht="16.2" x14ac:dyDescent="0.35">
      <c r="A30" s="288"/>
      <c r="B30" s="384"/>
      <c r="C30" s="602">
        <f t="shared" si="12"/>
        <v>500</v>
      </c>
      <c r="D30" s="362">
        <v>0.85</v>
      </c>
      <c r="E30" s="362">
        <v>0.85</v>
      </c>
      <c r="F30" s="362">
        <v>0.85</v>
      </c>
      <c r="G30" s="362">
        <v>0.85</v>
      </c>
      <c r="H30" s="362">
        <v>0.85</v>
      </c>
      <c r="I30" s="362">
        <v>0.85</v>
      </c>
      <c r="J30" s="362">
        <v>0.85</v>
      </c>
      <c r="K30" s="362">
        <v>0.85</v>
      </c>
      <c r="L30" s="362">
        <v>0.85</v>
      </c>
      <c r="M30" s="362">
        <v>0.85</v>
      </c>
      <c r="N30" s="362">
        <v>0.85</v>
      </c>
      <c r="O30" s="362">
        <v>0.85</v>
      </c>
      <c r="P30" s="362">
        <v>0.85</v>
      </c>
      <c r="Q30" s="362">
        <v>0.85</v>
      </c>
      <c r="R30" s="362">
        <v>0.85</v>
      </c>
      <c r="S30" s="362">
        <v>0.85</v>
      </c>
      <c r="T30" s="362">
        <v>0.85</v>
      </c>
      <c r="U30" s="362">
        <v>0.85</v>
      </c>
      <c r="V30" s="599">
        <v>0.85</v>
      </c>
      <c r="W30" s="147"/>
      <c r="X30" s="147"/>
      <c r="Y30" s="147"/>
      <c r="Z30" s="147"/>
      <c r="AA30" s="147"/>
      <c r="AB30" s="147"/>
      <c r="AC30" s="384"/>
      <c r="AD30" s="384"/>
      <c r="AE30" s="384"/>
      <c r="AF30" s="384"/>
      <c r="AG30" s="384"/>
      <c r="AH30" s="384"/>
      <c r="AI30" s="384"/>
      <c r="AJ30" s="384"/>
      <c r="AK30" s="384"/>
      <c r="AL30" s="384"/>
      <c r="AM30" s="384"/>
      <c r="AN30" s="384"/>
      <c r="AO30" s="384"/>
      <c r="AP30" s="384"/>
      <c r="AQ30" s="384"/>
      <c r="AR30" s="384"/>
      <c r="AS30" s="384"/>
      <c r="AT30" s="384"/>
      <c r="AU30" s="384"/>
      <c r="AV30" s="384"/>
      <c r="AW30" s="384"/>
      <c r="AX30" s="384"/>
      <c r="AY30" s="384"/>
      <c r="AZ30" s="334"/>
      <c r="BA30" s="308"/>
      <c r="BB30" s="333"/>
      <c r="BC30" s="334"/>
      <c r="BD30" s="330"/>
      <c r="BE30" s="185"/>
      <c r="BF30" s="185"/>
    </row>
    <row r="31" spans="1:121" ht="16.2" x14ac:dyDescent="0.35">
      <c r="A31" s="288"/>
      <c r="B31" s="384"/>
      <c r="C31" s="602">
        <f t="shared" si="12"/>
        <v>750</v>
      </c>
      <c r="D31" s="362">
        <v>0.85</v>
      </c>
      <c r="E31" s="362">
        <v>0.85</v>
      </c>
      <c r="F31" s="362">
        <v>0.85</v>
      </c>
      <c r="G31" s="362">
        <v>0.85</v>
      </c>
      <c r="H31" s="362">
        <v>0.85</v>
      </c>
      <c r="I31" s="362">
        <v>0.85</v>
      </c>
      <c r="J31" s="362">
        <v>0.85</v>
      </c>
      <c r="K31" s="362">
        <v>0.85</v>
      </c>
      <c r="L31" s="362">
        <v>0.85</v>
      </c>
      <c r="M31" s="362">
        <v>0.85</v>
      </c>
      <c r="N31" s="362">
        <v>0.85</v>
      </c>
      <c r="O31" s="362">
        <v>0.85</v>
      </c>
      <c r="P31" s="362">
        <v>0.85</v>
      </c>
      <c r="Q31" s="362">
        <v>0.85</v>
      </c>
      <c r="R31" s="362">
        <v>0.85</v>
      </c>
      <c r="S31" s="362">
        <v>0.85</v>
      </c>
      <c r="T31" s="362">
        <v>0.85</v>
      </c>
      <c r="U31" s="362">
        <v>0.85</v>
      </c>
      <c r="V31" s="599">
        <v>0.85</v>
      </c>
      <c r="W31" s="147"/>
      <c r="X31" s="147"/>
      <c r="Y31" s="147"/>
      <c r="Z31" s="147"/>
      <c r="AA31" s="147"/>
      <c r="AB31" s="147"/>
      <c r="AC31" s="384"/>
      <c r="AD31" s="384"/>
      <c r="AE31" s="384"/>
      <c r="AF31" s="384"/>
      <c r="AG31" s="384"/>
      <c r="AH31" s="384"/>
      <c r="AI31" s="384"/>
      <c r="AJ31" s="384"/>
      <c r="AK31" s="384"/>
      <c r="AL31" s="384"/>
      <c r="AM31" s="384"/>
      <c r="AN31" s="384"/>
      <c r="AO31" s="384"/>
      <c r="AP31" s="384"/>
      <c r="AQ31" s="384"/>
      <c r="AR31" s="384"/>
      <c r="AS31" s="384"/>
      <c r="AT31" s="384"/>
      <c r="AU31" s="384"/>
      <c r="AV31" s="384"/>
      <c r="AW31" s="384"/>
      <c r="AX31" s="384"/>
      <c r="AY31" s="384"/>
      <c r="AZ31" s="334"/>
      <c r="BA31" s="308"/>
      <c r="BB31" s="333"/>
      <c r="BC31" s="334"/>
      <c r="BD31" s="330"/>
      <c r="BE31" s="185"/>
      <c r="BF31" s="185"/>
    </row>
    <row r="32" spans="1:121" ht="16.2" x14ac:dyDescent="0.35">
      <c r="A32" s="288"/>
      <c r="B32" s="384"/>
      <c r="C32" s="602">
        <f t="shared" si="12"/>
        <v>1000</v>
      </c>
      <c r="D32" s="362">
        <v>0.85</v>
      </c>
      <c r="E32" s="362">
        <v>0.85</v>
      </c>
      <c r="F32" s="362">
        <v>0.85</v>
      </c>
      <c r="G32" s="362">
        <v>0.85</v>
      </c>
      <c r="H32" s="362">
        <v>0.85</v>
      </c>
      <c r="I32" s="362">
        <v>0.85</v>
      </c>
      <c r="J32" s="362">
        <v>0.85</v>
      </c>
      <c r="K32" s="362">
        <v>0.85</v>
      </c>
      <c r="L32" s="362">
        <v>0.85</v>
      </c>
      <c r="M32" s="362">
        <v>0.85</v>
      </c>
      <c r="N32" s="362">
        <v>0.85</v>
      </c>
      <c r="O32" s="362">
        <v>0.85</v>
      </c>
      <c r="P32" s="362">
        <v>0.85</v>
      </c>
      <c r="Q32" s="362">
        <v>0.85</v>
      </c>
      <c r="R32" s="362">
        <v>0.85</v>
      </c>
      <c r="S32" s="362">
        <v>0.85</v>
      </c>
      <c r="T32" s="362">
        <v>0.85</v>
      </c>
      <c r="U32" s="362">
        <v>0.85</v>
      </c>
      <c r="V32" s="599">
        <v>0.85</v>
      </c>
      <c r="W32" s="147"/>
      <c r="X32" s="147"/>
      <c r="Y32" s="147"/>
      <c r="Z32" s="147"/>
      <c r="AA32" s="147"/>
      <c r="AB32" s="147"/>
      <c r="AC32" s="384"/>
      <c r="AD32" s="384"/>
      <c r="AE32" s="384"/>
      <c r="AF32" s="384"/>
      <c r="AG32" s="384"/>
      <c r="AH32" s="384"/>
      <c r="AI32" s="384"/>
      <c r="AJ32" s="384"/>
      <c r="AK32" s="384"/>
      <c r="AL32" s="384"/>
      <c r="AM32" s="384"/>
      <c r="AN32" s="384"/>
      <c r="AO32" s="384"/>
      <c r="AP32" s="384"/>
      <c r="AQ32" s="384"/>
      <c r="AR32" s="384"/>
      <c r="AS32" s="384"/>
      <c r="AT32" s="384"/>
      <c r="AU32" s="384"/>
      <c r="AV32" s="384"/>
      <c r="AW32" s="384"/>
      <c r="AX32" s="384"/>
      <c r="AY32" s="384"/>
      <c r="AZ32" s="334"/>
      <c r="BA32" s="308"/>
      <c r="BB32" s="333"/>
      <c r="BC32" s="334"/>
      <c r="BD32" s="330"/>
      <c r="BE32" s="185"/>
      <c r="BF32" s="185"/>
    </row>
    <row r="33" spans="1:58" ht="16.8" thickBot="1" x14ac:dyDescent="0.4">
      <c r="A33" s="288"/>
      <c r="B33" s="384"/>
      <c r="C33" s="603">
        <f t="shared" si="12"/>
        <v>1500</v>
      </c>
      <c r="D33" s="600">
        <v>0.85</v>
      </c>
      <c r="E33" s="600">
        <v>0.85</v>
      </c>
      <c r="F33" s="600">
        <v>0.85</v>
      </c>
      <c r="G33" s="600">
        <v>0.85</v>
      </c>
      <c r="H33" s="600">
        <v>0.85</v>
      </c>
      <c r="I33" s="600">
        <v>0.85</v>
      </c>
      <c r="J33" s="600">
        <v>0.85</v>
      </c>
      <c r="K33" s="600">
        <v>0.85</v>
      </c>
      <c r="L33" s="600">
        <v>0.85</v>
      </c>
      <c r="M33" s="600">
        <v>0.85</v>
      </c>
      <c r="N33" s="600">
        <v>0.85</v>
      </c>
      <c r="O33" s="600">
        <v>0.85</v>
      </c>
      <c r="P33" s="600">
        <v>0.85</v>
      </c>
      <c r="Q33" s="600">
        <v>0.85</v>
      </c>
      <c r="R33" s="600">
        <v>0.85</v>
      </c>
      <c r="S33" s="600">
        <v>0.85</v>
      </c>
      <c r="T33" s="600">
        <v>0.85</v>
      </c>
      <c r="U33" s="600">
        <v>0.85</v>
      </c>
      <c r="V33" s="601">
        <v>0.85</v>
      </c>
      <c r="W33" s="147"/>
      <c r="X33" s="147"/>
      <c r="Y33" s="147"/>
      <c r="Z33" s="147"/>
      <c r="AA33" s="147"/>
      <c r="AB33" s="147"/>
      <c r="AC33" s="384"/>
      <c r="AD33" s="384"/>
      <c r="AE33" s="384"/>
      <c r="AF33" s="384"/>
      <c r="AG33" s="384"/>
      <c r="AH33" s="384"/>
      <c r="AI33" s="384"/>
      <c r="AJ33" s="384"/>
      <c r="AK33" s="384"/>
      <c r="AL33" s="384"/>
      <c r="AM33" s="384"/>
      <c r="AN33" s="384"/>
      <c r="AO33" s="384"/>
      <c r="AP33" s="384"/>
      <c r="AQ33" s="384"/>
      <c r="AR33" s="384"/>
      <c r="AS33" s="384"/>
      <c r="AT33" s="384"/>
      <c r="AU33" s="384"/>
      <c r="AV33" s="384"/>
      <c r="AW33" s="384"/>
      <c r="AX33" s="384"/>
      <c r="AY33" s="384"/>
      <c r="AZ33" s="334"/>
      <c r="BA33" s="308"/>
      <c r="BB33" s="343"/>
      <c r="BC33" s="334"/>
      <c r="BD33" s="330"/>
      <c r="BE33" s="185"/>
      <c r="BF33" s="185"/>
    </row>
    <row r="34" spans="1:58" ht="16.2" x14ac:dyDescent="0.35">
      <c r="A34" s="288"/>
      <c r="B34" s="384"/>
      <c r="C34" s="384"/>
      <c r="D34" s="384"/>
      <c r="E34" s="384"/>
      <c r="F34" s="384"/>
      <c r="G34" s="384"/>
      <c r="H34" s="384"/>
      <c r="I34" s="384"/>
      <c r="J34" s="384"/>
      <c r="K34" s="384"/>
      <c r="L34" s="384"/>
      <c r="M34" s="147"/>
      <c r="N34" s="147"/>
      <c r="O34" s="147"/>
      <c r="P34" s="147"/>
      <c r="Q34" s="147"/>
      <c r="R34" s="147"/>
      <c r="S34" s="147"/>
      <c r="T34" s="147"/>
      <c r="U34" s="147"/>
      <c r="V34" s="147"/>
      <c r="W34" s="147"/>
      <c r="X34" s="147"/>
      <c r="Y34" s="147"/>
      <c r="Z34" s="147"/>
      <c r="AA34" s="147"/>
      <c r="AB34" s="147"/>
      <c r="AC34" s="384"/>
      <c r="AD34" s="384"/>
      <c r="AE34" s="384"/>
      <c r="AF34" s="384"/>
      <c r="AG34" s="384"/>
      <c r="AH34" s="384"/>
      <c r="AI34" s="384"/>
      <c r="AJ34" s="384"/>
      <c r="AK34" s="384"/>
      <c r="AL34" s="384"/>
      <c r="AM34" s="384"/>
      <c r="AN34" s="384"/>
      <c r="AO34" s="384"/>
      <c r="AP34" s="384"/>
      <c r="AQ34" s="384"/>
      <c r="AR34" s="384"/>
      <c r="AS34" s="384"/>
      <c r="AT34" s="384"/>
      <c r="AU34" s="384"/>
      <c r="AV34" s="384"/>
      <c r="AW34" s="384"/>
      <c r="AX34" s="384"/>
      <c r="AY34" s="384"/>
      <c r="AZ34" s="334"/>
      <c r="BA34" s="308"/>
      <c r="BB34" s="343"/>
      <c r="BC34" s="334"/>
      <c r="BD34" s="330"/>
      <c r="BE34" s="185"/>
      <c r="BF34" s="185"/>
    </row>
    <row r="35" spans="1:58" ht="16.2" x14ac:dyDescent="0.35">
      <c r="A35" s="288"/>
      <c r="B35" s="384"/>
      <c r="C35" s="384"/>
      <c r="D35" s="384"/>
      <c r="E35" s="384"/>
      <c r="F35" s="384"/>
      <c r="G35" s="384"/>
      <c r="H35" s="384"/>
      <c r="I35" s="384"/>
      <c r="J35" s="384"/>
      <c r="K35" s="384"/>
      <c r="L35" s="384"/>
      <c r="M35" s="147"/>
      <c r="N35" s="147"/>
      <c r="O35" s="147"/>
      <c r="P35" s="147"/>
      <c r="Q35" s="147"/>
      <c r="R35" s="147"/>
      <c r="S35" s="147"/>
      <c r="T35" s="147"/>
      <c r="U35" s="147"/>
      <c r="V35" s="147"/>
      <c r="W35" s="147"/>
      <c r="X35" s="147"/>
      <c r="Y35" s="147"/>
      <c r="Z35" s="147"/>
      <c r="AA35" s="147"/>
      <c r="AB35" s="147"/>
      <c r="AC35" s="384"/>
      <c r="AD35" s="384"/>
      <c r="AE35" s="384"/>
      <c r="AF35" s="384"/>
      <c r="AG35" s="384"/>
      <c r="AH35" s="384"/>
      <c r="AI35" s="384"/>
      <c r="AJ35" s="384"/>
      <c r="AK35" s="384"/>
      <c r="AL35" s="384"/>
      <c r="AM35" s="384"/>
      <c r="AN35" s="384"/>
      <c r="AO35" s="384"/>
      <c r="AP35" s="384"/>
      <c r="AQ35" s="384"/>
      <c r="AR35" s="384"/>
      <c r="AS35" s="384"/>
      <c r="AT35" s="384"/>
      <c r="AU35" s="384"/>
      <c r="AV35" s="384"/>
      <c r="AW35" s="384"/>
      <c r="AX35" s="384"/>
      <c r="AY35" s="384"/>
      <c r="AZ35" s="334"/>
      <c r="BA35" s="308"/>
      <c r="BB35" s="343"/>
      <c r="BC35" s="334"/>
      <c r="BD35" s="330"/>
      <c r="BE35" s="185"/>
      <c r="BF35" s="185"/>
    </row>
    <row r="36" spans="1:58" ht="20.399999999999999" x14ac:dyDescent="0.35">
      <c r="A36" s="288"/>
      <c r="B36" s="384"/>
      <c r="C36" s="266" t="s">
        <v>255</v>
      </c>
      <c r="D36" s="147"/>
      <c r="E36" s="147"/>
      <c r="F36" s="208"/>
      <c r="G36" s="208"/>
      <c r="H36" s="384"/>
      <c r="I36" s="384"/>
      <c r="J36" s="384"/>
      <c r="K36" s="384"/>
      <c r="L36" s="384"/>
      <c r="M36" s="147"/>
      <c r="N36" s="147"/>
      <c r="O36" s="147"/>
      <c r="P36" s="147"/>
      <c r="Q36" s="147"/>
      <c r="R36" s="147"/>
      <c r="S36" s="147"/>
      <c r="T36" s="147"/>
      <c r="U36" s="147"/>
      <c r="V36" s="147"/>
      <c r="W36" s="147"/>
      <c r="X36" s="147"/>
      <c r="Y36" s="147"/>
      <c r="Z36" s="147"/>
      <c r="AA36" s="147"/>
      <c r="AB36" s="147"/>
      <c r="AC36" s="384"/>
      <c r="AD36" s="384"/>
      <c r="AE36" s="384"/>
      <c r="AF36" s="384"/>
      <c r="AG36" s="384"/>
      <c r="AH36" s="384"/>
      <c r="AI36" s="384"/>
      <c r="AJ36" s="384"/>
      <c r="AK36" s="384"/>
      <c r="AL36" s="384"/>
      <c r="AM36" s="384"/>
      <c r="AN36" s="384"/>
      <c r="AO36" s="384"/>
      <c r="AP36" s="384"/>
      <c r="AQ36" s="384"/>
      <c r="AR36" s="384"/>
      <c r="AS36" s="384"/>
      <c r="AT36" s="384"/>
      <c r="AU36" s="384"/>
      <c r="AV36" s="384"/>
      <c r="AW36" s="384"/>
      <c r="AX36" s="384"/>
      <c r="AY36" s="384"/>
      <c r="AZ36" s="334"/>
      <c r="BA36" s="308"/>
      <c r="BB36" s="343"/>
      <c r="BC36" s="334"/>
      <c r="BD36" s="330"/>
      <c r="BE36" s="185"/>
      <c r="BF36" s="185"/>
    </row>
    <row r="37" spans="1:58" ht="16.2" x14ac:dyDescent="0.35">
      <c r="A37" s="288"/>
      <c r="B37" s="384"/>
      <c r="C37" s="208"/>
      <c r="D37" s="208"/>
      <c r="E37" s="208"/>
      <c r="F37" s="208"/>
      <c r="G37" s="208"/>
      <c r="H37" s="384"/>
      <c r="I37" s="384"/>
      <c r="J37" s="384"/>
      <c r="K37" s="384"/>
      <c r="L37" s="384"/>
      <c r="M37" s="147"/>
      <c r="N37" s="147"/>
      <c r="O37" s="147"/>
      <c r="P37" s="147"/>
      <c r="Q37" s="147"/>
      <c r="R37" s="147"/>
      <c r="S37" s="147"/>
      <c r="T37" s="147"/>
      <c r="U37" s="147"/>
      <c r="V37" s="147"/>
      <c r="W37" s="147"/>
      <c r="X37" s="147"/>
      <c r="Y37" s="147"/>
      <c r="Z37" s="147"/>
      <c r="AA37" s="147"/>
      <c r="AB37" s="147"/>
      <c r="AC37" s="384"/>
      <c r="AD37" s="384"/>
      <c r="AE37" s="384"/>
      <c r="AF37" s="384"/>
      <c r="AG37" s="384"/>
      <c r="AH37" s="384"/>
      <c r="AI37" s="384"/>
      <c r="AJ37" s="384"/>
      <c r="AK37" s="384"/>
      <c r="AL37" s="384"/>
      <c r="AM37" s="384"/>
      <c r="AN37" s="384"/>
      <c r="AO37" s="384"/>
      <c r="AP37" s="384"/>
      <c r="AQ37" s="384"/>
      <c r="AR37" s="384"/>
      <c r="AS37" s="384"/>
      <c r="AT37" s="384"/>
      <c r="AU37" s="384"/>
      <c r="AV37" s="384"/>
      <c r="AW37" s="384"/>
      <c r="AX37" s="384"/>
      <c r="AY37" s="384"/>
      <c r="AZ37" s="334"/>
      <c r="BA37" s="308"/>
      <c r="BB37" s="333"/>
      <c r="BC37" s="334"/>
      <c r="BD37" s="330"/>
      <c r="BE37" s="185"/>
      <c r="BF37" s="185"/>
    </row>
    <row r="38" spans="1:58" ht="31.05" customHeight="1" x14ac:dyDescent="0.35">
      <c r="A38" s="288"/>
      <c r="B38" s="384"/>
      <c r="C38" s="208"/>
      <c r="D38" s="665" t="s">
        <v>297</v>
      </c>
      <c r="E38" s="665"/>
      <c r="F38" s="665" t="s">
        <v>298</v>
      </c>
      <c r="G38" s="665"/>
      <c r="H38" s="384"/>
      <c r="I38" s="384"/>
      <c r="J38" s="384"/>
      <c r="K38" s="384"/>
      <c r="L38" s="384"/>
      <c r="M38" s="147"/>
      <c r="N38" s="147"/>
      <c r="O38" s="147"/>
      <c r="P38" s="147"/>
      <c r="Q38" s="147"/>
      <c r="R38" s="147"/>
      <c r="S38" s="147"/>
      <c r="T38" s="147"/>
      <c r="U38" s="147"/>
      <c r="V38" s="147"/>
      <c r="W38" s="147"/>
      <c r="X38" s="147"/>
      <c r="Y38" s="147"/>
      <c r="Z38" s="147"/>
      <c r="AA38" s="147"/>
      <c r="AB38" s="147"/>
      <c r="AC38" s="384"/>
      <c r="AD38" s="384"/>
      <c r="AE38" s="384"/>
      <c r="AF38" s="384"/>
      <c r="AG38" s="384"/>
      <c r="AH38" s="384"/>
      <c r="AI38" s="384"/>
      <c r="AJ38" s="384"/>
      <c r="AK38" s="384"/>
      <c r="AL38" s="384"/>
      <c r="AM38" s="384"/>
      <c r="AN38" s="384"/>
      <c r="AO38" s="384"/>
      <c r="AP38" s="384"/>
      <c r="AQ38" s="384"/>
      <c r="AR38" s="384"/>
      <c r="AS38" s="384"/>
      <c r="AT38" s="384"/>
      <c r="AU38" s="384"/>
      <c r="AV38" s="384"/>
      <c r="AW38" s="384"/>
      <c r="AX38" s="384"/>
      <c r="AY38" s="384"/>
      <c r="AZ38" s="334"/>
      <c r="BA38" s="308"/>
      <c r="BB38" s="333"/>
      <c r="BC38" s="334"/>
      <c r="BD38" s="330"/>
      <c r="BE38" s="185"/>
      <c r="BF38" s="185"/>
    </row>
    <row r="39" spans="1:58" ht="34.950000000000003" customHeight="1" thickBot="1" x14ac:dyDescent="0.4">
      <c r="A39" s="288"/>
      <c r="B39" s="384"/>
      <c r="C39" s="147"/>
      <c r="D39" s="598" t="s">
        <v>300</v>
      </c>
      <c r="E39" s="598" t="s">
        <v>301</v>
      </c>
      <c r="F39" s="598" t="s">
        <v>300</v>
      </c>
      <c r="G39" s="598" t="s">
        <v>301</v>
      </c>
      <c r="H39" s="384"/>
      <c r="I39" s="384"/>
      <c r="J39" s="384"/>
      <c r="K39" s="384"/>
      <c r="L39" s="384"/>
      <c r="M39" s="147"/>
      <c r="N39" s="147"/>
      <c r="O39" s="147"/>
      <c r="P39" s="147"/>
      <c r="Q39" s="147"/>
      <c r="R39" s="147"/>
      <c r="S39" s="147"/>
      <c r="T39" s="147"/>
      <c r="U39" s="147"/>
      <c r="V39" s="147"/>
      <c r="W39" s="147"/>
      <c r="X39" s="147"/>
      <c r="Y39" s="147"/>
      <c r="Z39" s="147"/>
      <c r="AA39" s="147"/>
      <c r="AB39" s="147"/>
      <c r="AC39" s="384"/>
      <c r="AD39" s="384"/>
      <c r="AE39" s="384"/>
      <c r="AF39" s="384"/>
      <c r="AG39" s="384"/>
      <c r="AH39" s="384"/>
      <c r="AI39" s="384"/>
      <c r="AJ39" s="384"/>
      <c r="AK39" s="384"/>
      <c r="AL39" s="384"/>
      <c r="AM39" s="384"/>
      <c r="AN39" s="384"/>
      <c r="AO39" s="384"/>
      <c r="AP39" s="384"/>
      <c r="AQ39" s="384"/>
      <c r="AR39" s="384"/>
      <c r="AS39" s="384"/>
      <c r="AT39" s="384"/>
      <c r="AU39" s="384"/>
      <c r="AV39" s="384"/>
      <c r="AW39" s="384"/>
      <c r="AX39" s="384"/>
      <c r="AY39" s="384"/>
      <c r="AZ39" s="334"/>
      <c r="BA39" s="308"/>
      <c r="BB39" s="333"/>
      <c r="BC39" s="334"/>
      <c r="BD39" s="330"/>
      <c r="BE39" s="185"/>
      <c r="BF39" s="185"/>
    </row>
    <row r="40" spans="1:58" ht="16.2" x14ac:dyDescent="0.35">
      <c r="A40" s="288"/>
      <c r="B40" s="384"/>
      <c r="C40" s="589" t="s">
        <v>147</v>
      </c>
      <c r="D40" s="592">
        <v>0.75</v>
      </c>
      <c r="E40" s="592">
        <v>1.05</v>
      </c>
      <c r="F40" s="592">
        <v>0.5</v>
      </c>
      <c r="G40" s="593">
        <v>1</v>
      </c>
      <c r="H40" s="384"/>
      <c r="I40" s="384"/>
      <c r="J40" s="384"/>
      <c r="K40" s="384"/>
      <c r="L40" s="384"/>
      <c r="M40" s="147"/>
      <c r="N40" s="147"/>
      <c r="O40" s="147"/>
      <c r="P40" s="147"/>
      <c r="Q40" s="147"/>
      <c r="R40" s="147"/>
      <c r="S40" s="147"/>
      <c r="T40" s="147"/>
      <c r="U40" s="147"/>
      <c r="V40" s="147"/>
      <c r="W40" s="147"/>
      <c r="X40" s="147"/>
      <c r="Y40" s="147"/>
      <c r="Z40" s="147"/>
      <c r="AA40" s="147"/>
      <c r="AB40" s="147"/>
      <c r="AC40" s="384"/>
      <c r="AD40" s="384"/>
      <c r="AE40" s="384"/>
      <c r="AF40" s="384"/>
      <c r="AG40" s="384"/>
      <c r="AH40" s="384"/>
      <c r="AI40" s="384"/>
      <c r="AJ40" s="384"/>
      <c r="AK40" s="384"/>
      <c r="AL40" s="384"/>
      <c r="AM40" s="384"/>
      <c r="AN40" s="384"/>
      <c r="AO40" s="384"/>
      <c r="AP40" s="384"/>
      <c r="AQ40" s="384"/>
      <c r="AR40" s="384"/>
      <c r="AS40" s="384"/>
      <c r="AT40" s="384"/>
      <c r="AU40" s="384"/>
      <c r="AV40" s="384"/>
      <c r="AW40" s="384"/>
      <c r="AX40" s="384"/>
      <c r="AY40" s="384"/>
      <c r="AZ40" s="334"/>
      <c r="BA40" s="308"/>
      <c r="BB40" s="333"/>
      <c r="BC40" s="334"/>
      <c r="BD40" s="330"/>
      <c r="BE40" s="185"/>
      <c r="BF40" s="185"/>
    </row>
    <row r="41" spans="1:58" ht="16.2" x14ac:dyDescent="0.35">
      <c r="A41" s="288"/>
      <c r="B41" s="384"/>
      <c r="C41" s="590" t="s">
        <v>212</v>
      </c>
      <c r="D41" s="594">
        <v>0.75</v>
      </c>
      <c r="E41" s="594">
        <v>1.05</v>
      </c>
      <c r="F41" s="594">
        <v>0.5</v>
      </c>
      <c r="G41" s="595">
        <v>1</v>
      </c>
      <c r="H41" s="384"/>
      <c r="I41" s="384"/>
      <c r="J41" s="384"/>
      <c r="K41" s="384"/>
      <c r="L41" s="384"/>
      <c r="M41" s="147"/>
      <c r="N41" s="147"/>
      <c r="O41" s="147"/>
      <c r="P41" s="147"/>
      <c r="Q41" s="147"/>
      <c r="R41" s="147"/>
      <c r="S41" s="147"/>
      <c r="T41" s="147"/>
      <c r="U41" s="147"/>
      <c r="V41" s="147"/>
      <c r="W41" s="147"/>
      <c r="X41" s="147"/>
      <c r="Y41" s="147"/>
      <c r="Z41" s="147"/>
      <c r="AA41" s="147"/>
      <c r="AB41" s="147"/>
      <c r="AC41" s="384"/>
      <c r="AD41" s="384"/>
      <c r="AE41" s="384"/>
      <c r="AF41" s="384"/>
      <c r="AG41" s="384"/>
      <c r="AH41" s="384"/>
      <c r="AI41" s="384"/>
      <c r="AJ41" s="384"/>
      <c r="AK41" s="384"/>
      <c r="AL41" s="384"/>
      <c r="AM41" s="384"/>
      <c r="AN41" s="384"/>
      <c r="AO41" s="384"/>
      <c r="AP41" s="384"/>
      <c r="AQ41" s="384"/>
      <c r="AR41" s="384"/>
      <c r="AS41" s="384"/>
      <c r="AT41" s="384"/>
      <c r="AU41" s="384"/>
      <c r="AV41" s="384"/>
      <c r="AW41" s="384"/>
      <c r="AX41" s="384"/>
      <c r="AY41" s="384"/>
      <c r="AZ41" s="334"/>
      <c r="BA41" s="308"/>
      <c r="BB41" s="333"/>
      <c r="BC41" s="334"/>
      <c r="BD41" s="330"/>
      <c r="BE41" s="185"/>
      <c r="BF41" s="185"/>
    </row>
    <row r="42" spans="1:58" ht="16.8" thickBot="1" x14ac:dyDescent="0.4">
      <c r="A42" s="288"/>
      <c r="B42" s="384"/>
      <c r="C42" s="591" t="s">
        <v>213</v>
      </c>
      <c r="D42" s="596">
        <v>0.75</v>
      </c>
      <c r="E42" s="596">
        <v>1.05</v>
      </c>
      <c r="F42" s="596">
        <v>0.5</v>
      </c>
      <c r="G42" s="597">
        <v>1</v>
      </c>
      <c r="H42" s="384"/>
      <c r="I42" s="384"/>
      <c r="J42" s="384"/>
      <c r="K42" s="384"/>
      <c r="L42" s="384"/>
      <c r="M42" s="147"/>
      <c r="N42" s="147"/>
      <c r="O42" s="147"/>
      <c r="P42" s="147"/>
      <c r="Q42" s="147"/>
      <c r="R42" s="147"/>
      <c r="S42" s="147"/>
      <c r="T42" s="147"/>
      <c r="U42" s="147"/>
      <c r="V42" s="147"/>
      <c r="W42" s="147"/>
      <c r="X42" s="147"/>
      <c r="Y42" s="147"/>
      <c r="Z42" s="147"/>
      <c r="AA42" s="147"/>
      <c r="AB42" s="147"/>
      <c r="AC42" s="384"/>
      <c r="AD42" s="384"/>
      <c r="AE42" s="384"/>
      <c r="AF42" s="384"/>
      <c r="AG42" s="384"/>
      <c r="AH42" s="384"/>
      <c r="AI42" s="384"/>
      <c r="AJ42" s="384"/>
      <c r="AK42" s="384"/>
      <c r="AL42" s="384"/>
      <c r="AM42" s="384"/>
      <c r="AN42" s="384"/>
      <c r="AO42" s="384"/>
      <c r="AP42" s="384"/>
      <c r="AQ42" s="384"/>
      <c r="AR42" s="384"/>
      <c r="AS42" s="384"/>
      <c r="AT42" s="384"/>
      <c r="AU42" s="384"/>
      <c r="AV42" s="384"/>
      <c r="AW42" s="384"/>
      <c r="AX42" s="384"/>
      <c r="AY42" s="384"/>
      <c r="AZ42" s="334"/>
      <c r="BA42" s="308"/>
      <c r="BB42" s="333"/>
      <c r="BC42" s="334"/>
      <c r="BD42" s="330"/>
      <c r="BE42" s="185"/>
      <c r="BF42" s="185"/>
    </row>
    <row r="43" spans="1:58" ht="16.2" x14ac:dyDescent="0.35">
      <c r="A43" s="288"/>
      <c r="B43" s="208"/>
      <c r="C43" s="208"/>
      <c r="D43" s="208"/>
      <c r="E43" s="208"/>
      <c r="F43" s="208"/>
      <c r="G43" s="384"/>
      <c r="H43" s="384"/>
      <c r="I43" s="384"/>
      <c r="J43" s="384"/>
      <c r="K43" s="384"/>
      <c r="L43" s="384"/>
      <c r="M43" s="147"/>
      <c r="N43" s="147"/>
      <c r="O43" s="147"/>
      <c r="P43" s="147"/>
      <c r="Q43" s="147"/>
      <c r="R43" s="147"/>
      <c r="S43" s="147"/>
      <c r="T43" s="147"/>
      <c r="U43" s="147"/>
      <c r="V43" s="147"/>
      <c r="W43" s="147"/>
      <c r="X43" s="147"/>
      <c r="Y43" s="147"/>
      <c r="Z43" s="147"/>
      <c r="AA43" s="147"/>
      <c r="AB43" s="147"/>
      <c r="AC43" s="384"/>
      <c r="AD43" s="384"/>
      <c r="AE43" s="384"/>
      <c r="AF43" s="384"/>
      <c r="AG43" s="384"/>
      <c r="AH43" s="384"/>
      <c r="AI43" s="384"/>
      <c r="AJ43" s="384"/>
      <c r="AK43" s="384"/>
      <c r="AL43" s="384"/>
      <c r="AM43" s="384"/>
      <c r="AN43" s="384"/>
      <c r="AO43" s="384"/>
      <c r="AP43" s="384"/>
      <c r="AQ43" s="384"/>
      <c r="AR43" s="384"/>
      <c r="AS43" s="384"/>
      <c r="AT43" s="384"/>
      <c r="AU43" s="384"/>
      <c r="AV43" s="384"/>
      <c r="AW43" s="384"/>
      <c r="AX43" s="384"/>
      <c r="AY43" s="384"/>
      <c r="AZ43" s="334"/>
      <c r="BA43" s="308"/>
      <c r="BB43" s="333"/>
      <c r="BC43" s="334"/>
      <c r="BD43" s="330"/>
      <c r="BE43" s="185"/>
      <c r="BF43" s="185"/>
    </row>
    <row r="44" spans="1:58" ht="16.2" x14ac:dyDescent="0.3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3"/>
      <c r="AA44" s="363"/>
      <c r="AB44" s="363"/>
      <c r="AC44" s="384"/>
      <c r="AD44" s="384"/>
      <c r="AE44" s="384"/>
      <c r="AF44" s="384"/>
      <c r="AG44" s="384"/>
      <c r="AH44" s="384"/>
      <c r="AI44" s="384"/>
      <c r="AJ44" s="384"/>
      <c r="AK44" s="384"/>
      <c r="AL44" s="384"/>
      <c r="AM44" s="384"/>
      <c r="AN44" s="384"/>
      <c r="AO44" s="384"/>
      <c r="AP44" s="384"/>
      <c r="AQ44" s="384"/>
      <c r="AR44" s="384"/>
      <c r="AS44" s="384"/>
      <c r="AT44" s="384"/>
      <c r="AU44" s="384"/>
      <c r="AV44" s="384"/>
      <c r="AW44" s="384"/>
      <c r="AX44" s="384"/>
      <c r="AY44" s="384"/>
      <c r="AZ44" s="333"/>
      <c r="BA44" s="308"/>
      <c r="BB44" s="334"/>
      <c r="BC44" s="308"/>
      <c r="BD44" s="333"/>
      <c r="BE44" s="334"/>
      <c r="BF44" s="330"/>
    </row>
    <row r="45" spans="1:58" ht="16.2" x14ac:dyDescent="0.3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4"/>
      <c r="AA45" s="364"/>
      <c r="AB45" s="364"/>
      <c r="AC45" s="384"/>
      <c r="AD45" s="384"/>
      <c r="AE45" s="384"/>
      <c r="AF45" s="384"/>
      <c r="AG45" s="384"/>
      <c r="AH45" s="384"/>
      <c r="AI45" s="384"/>
      <c r="AJ45" s="384"/>
      <c r="AK45" s="384"/>
      <c r="AL45" s="384"/>
      <c r="AM45" s="384"/>
      <c r="AN45" s="384"/>
      <c r="AO45" s="384"/>
      <c r="AP45" s="384"/>
      <c r="AQ45" s="384"/>
      <c r="AR45" s="384"/>
      <c r="AS45" s="384"/>
      <c r="AT45" s="384"/>
      <c r="AU45" s="384"/>
      <c r="AV45" s="384"/>
      <c r="AW45" s="384"/>
      <c r="AX45" s="384"/>
      <c r="AY45" s="384"/>
      <c r="AZ45" s="334"/>
      <c r="BA45" s="308"/>
      <c r="BB45" s="343"/>
      <c r="BC45" s="334"/>
      <c r="BD45" s="330"/>
      <c r="BE45" s="185"/>
      <c r="BF45" s="185"/>
    </row>
    <row r="46" spans="1:58" ht="16.2" x14ac:dyDescent="0.3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4"/>
      <c r="AA46" s="364"/>
      <c r="AB46" s="364"/>
      <c r="AC46" s="384"/>
      <c r="AD46" s="384"/>
      <c r="AE46" s="384"/>
      <c r="AF46" s="384"/>
      <c r="AG46" s="384"/>
      <c r="AH46" s="384"/>
      <c r="AI46" s="384"/>
      <c r="AJ46" s="384"/>
      <c r="AK46" s="384"/>
      <c r="AL46" s="384"/>
      <c r="AM46" s="384"/>
      <c r="AN46" s="384"/>
      <c r="AO46" s="384"/>
      <c r="AP46" s="384"/>
      <c r="AQ46" s="384"/>
      <c r="AR46" s="384"/>
      <c r="AS46" s="384"/>
      <c r="AT46" s="384"/>
      <c r="AU46" s="384"/>
      <c r="AV46" s="384"/>
      <c r="AW46" s="384"/>
      <c r="AX46" s="384"/>
      <c r="AY46" s="384"/>
      <c r="AZ46" s="308"/>
      <c r="BA46" s="334"/>
      <c r="BB46" s="308"/>
      <c r="BC46" s="343"/>
      <c r="BD46" s="334"/>
      <c r="BE46" s="330"/>
      <c r="BF46" s="185"/>
    </row>
    <row r="47" spans="1:58" ht="16.2" x14ac:dyDescent="0.3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4"/>
      <c r="AA47" s="364"/>
      <c r="AB47" s="364"/>
      <c r="AC47" s="384"/>
      <c r="AD47" s="384"/>
      <c r="AE47" s="384"/>
      <c r="AF47" s="384"/>
      <c r="AG47" s="384"/>
      <c r="AH47" s="384"/>
      <c r="AI47" s="384"/>
      <c r="AJ47" s="384"/>
      <c r="AK47" s="384"/>
      <c r="AL47" s="384"/>
      <c r="AM47" s="384"/>
      <c r="AN47" s="384"/>
      <c r="AO47" s="384"/>
      <c r="AP47" s="384"/>
      <c r="AQ47" s="384"/>
      <c r="AR47" s="384"/>
      <c r="AS47" s="384"/>
      <c r="AT47" s="384"/>
      <c r="AU47" s="384"/>
      <c r="AV47" s="384"/>
      <c r="AW47" s="384"/>
      <c r="AX47" s="384"/>
      <c r="AY47" s="384"/>
      <c r="AZ47" s="333"/>
      <c r="BA47" s="334"/>
      <c r="BB47" s="330"/>
      <c r="BC47" s="185"/>
      <c r="BD47" s="185"/>
      <c r="BE47" s="185"/>
      <c r="BF47" s="185"/>
    </row>
    <row r="48" spans="1:58" ht="16.2" x14ac:dyDescent="0.3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4"/>
      <c r="AA48" s="364"/>
      <c r="AB48" s="364"/>
      <c r="AC48" s="384"/>
      <c r="AD48" s="384"/>
      <c r="AE48" s="384"/>
      <c r="AF48" s="384"/>
      <c r="AG48" s="384"/>
      <c r="AH48" s="384"/>
      <c r="AI48" s="384"/>
      <c r="AJ48" s="384"/>
      <c r="AK48" s="384"/>
      <c r="AL48" s="384"/>
      <c r="AM48" s="384"/>
      <c r="AN48" s="384"/>
      <c r="AO48" s="384"/>
      <c r="AP48" s="384"/>
      <c r="AQ48" s="384"/>
      <c r="AR48" s="384"/>
      <c r="AS48" s="384"/>
      <c r="AT48" s="384"/>
      <c r="AU48" s="384"/>
      <c r="AV48" s="384"/>
      <c r="AW48" s="384"/>
      <c r="AX48" s="384"/>
      <c r="AY48" s="384"/>
      <c r="AZ48" s="334"/>
      <c r="BA48" s="330"/>
      <c r="BB48" s="185"/>
      <c r="BC48" s="185"/>
      <c r="BD48" s="185"/>
      <c r="BE48" s="185"/>
      <c r="BF48" s="185"/>
    </row>
    <row r="49" spans="1:58" ht="16.2" x14ac:dyDescent="0.3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4"/>
      <c r="AA49" s="364"/>
      <c r="AB49" s="364"/>
      <c r="AC49" s="384"/>
      <c r="AD49" s="384"/>
      <c r="AE49" s="384"/>
      <c r="AF49" s="384"/>
      <c r="AG49" s="384"/>
      <c r="AH49" s="384"/>
      <c r="AI49" s="384"/>
      <c r="AJ49" s="384"/>
      <c r="AK49" s="384"/>
      <c r="AL49" s="384"/>
      <c r="AM49" s="384"/>
      <c r="AN49" s="384"/>
      <c r="AO49" s="384"/>
      <c r="AP49" s="384"/>
      <c r="AQ49" s="384"/>
      <c r="AR49" s="384"/>
      <c r="AS49" s="384"/>
      <c r="AT49" s="384"/>
      <c r="AU49" s="384"/>
      <c r="AV49" s="384"/>
      <c r="AW49" s="384"/>
      <c r="AX49" s="384"/>
      <c r="AY49" s="384"/>
      <c r="AZ49" s="334"/>
      <c r="BA49" s="330"/>
      <c r="BB49" s="185"/>
      <c r="BC49" s="185"/>
      <c r="BD49" s="185"/>
      <c r="BE49" s="185"/>
      <c r="BF49" s="185"/>
    </row>
    <row r="50" spans="1:58" ht="16.2" x14ac:dyDescent="0.3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4"/>
      <c r="AA50" s="364"/>
      <c r="AB50" s="364"/>
      <c r="AC50" s="384"/>
      <c r="AD50" s="384"/>
      <c r="AE50" s="384"/>
      <c r="AF50" s="384"/>
      <c r="AG50" s="384"/>
      <c r="AH50" s="384"/>
      <c r="AI50" s="384"/>
      <c r="AJ50" s="384"/>
      <c r="AK50" s="384"/>
      <c r="AL50" s="384"/>
      <c r="AM50" s="384"/>
      <c r="AN50" s="384"/>
      <c r="AO50" s="384"/>
      <c r="AP50" s="384"/>
      <c r="AQ50" s="384"/>
      <c r="AR50" s="384"/>
      <c r="AS50" s="384"/>
      <c r="AT50" s="384"/>
      <c r="AU50" s="384"/>
      <c r="AV50" s="384"/>
      <c r="AW50" s="384"/>
      <c r="AX50" s="384"/>
      <c r="AY50" s="384"/>
      <c r="AZ50" s="334"/>
      <c r="BA50" s="330"/>
      <c r="BB50" s="185"/>
      <c r="BC50" s="185"/>
      <c r="BD50" s="185"/>
      <c r="BE50" s="185"/>
      <c r="BF50" s="185"/>
    </row>
    <row r="51" spans="1:58" ht="16.2" x14ac:dyDescent="0.3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4"/>
      <c r="AA51" s="364"/>
      <c r="AB51" s="364"/>
      <c r="AC51" s="384"/>
      <c r="AD51" s="384"/>
      <c r="AE51" s="384"/>
      <c r="AF51" s="384"/>
      <c r="AG51" s="384"/>
      <c r="AH51" s="384"/>
      <c r="AI51" s="384"/>
      <c r="AJ51" s="384"/>
      <c r="AK51" s="384"/>
      <c r="AL51" s="384"/>
      <c r="AM51" s="384"/>
      <c r="AN51" s="384"/>
      <c r="AO51" s="384"/>
      <c r="AP51" s="384"/>
      <c r="AQ51" s="384"/>
      <c r="AR51" s="384"/>
      <c r="AS51" s="384"/>
      <c r="AT51" s="384"/>
      <c r="AU51" s="384"/>
      <c r="AV51" s="384"/>
      <c r="AW51" s="384"/>
      <c r="AX51" s="384"/>
      <c r="AY51" s="384"/>
      <c r="AZ51" s="334"/>
      <c r="BA51" s="330"/>
      <c r="BB51" s="185"/>
      <c r="BC51" s="185"/>
      <c r="BD51" s="185"/>
      <c r="BE51" s="185"/>
      <c r="BF51" s="185"/>
    </row>
    <row r="52" spans="1:58" ht="16.2" x14ac:dyDescent="0.3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4"/>
      <c r="AA52" s="364"/>
      <c r="AB52" s="364"/>
      <c r="AC52" s="384"/>
      <c r="AD52" s="384"/>
      <c r="AE52" s="384"/>
      <c r="AF52" s="384"/>
      <c r="AG52" s="384"/>
      <c r="AH52" s="384"/>
      <c r="AI52" s="384"/>
      <c r="AJ52" s="384"/>
      <c r="AK52" s="384"/>
      <c r="AL52" s="384"/>
      <c r="AM52" s="384"/>
      <c r="AN52" s="384"/>
      <c r="AO52" s="384"/>
      <c r="AP52" s="384"/>
      <c r="AQ52" s="384"/>
      <c r="AR52" s="384"/>
      <c r="AS52" s="384"/>
      <c r="AT52" s="384"/>
      <c r="AU52" s="384"/>
      <c r="AV52" s="384"/>
      <c r="AW52" s="384"/>
      <c r="AX52" s="384"/>
      <c r="AY52" s="384"/>
      <c r="AZ52" s="334"/>
      <c r="BA52" s="330"/>
      <c r="BB52" s="185"/>
      <c r="BC52" s="185"/>
      <c r="BD52" s="185"/>
      <c r="BE52" s="185"/>
      <c r="BF52" s="185"/>
    </row>
    <row r="53" spans="1:58" ht="16.2" x14ac:dyDescent="0.3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4"/>
      <c r="AA53" s="364"/>
      <c r="AB53" s="364"/>
      <c r="AC53" s="384"/>
      <c r="AD53" s="384"/>
      <c r="AE53" s="384"/>
      <c r="AF53" s="384"/>
      <c r="AG53" s="384"/>
      <c r="AH53" s="384"/>
      <c r="AI53" s="384"/>
      <c r="AJ53" s="384"/>
      <c r="AK53" s="384"/>
      <c r="AL53" s="384"/>
      <c r="AM53" s="384"/>
      <c r="AN53" s="384"/>
      <c r="AO53" s="384"/>
      <c r="AP53" s="384"/>
      <c r="AQ53" s="384"/>
      <c r="AR53" s="384"/>
      <c r="AS53" s="384"/>
      <c r="AT53" s="384"/>
      <c r="AU53" s="384"/>
      <c r="AV53" s="384"/>
      <c r="AW53" s="384"/>
      <c r="AX53" s="384"/>
      <c r="AY53" s="384"/>
      <c r="AZ53" s="334"/>
      <c r="BA53" s="330"/>
      <c r="BB53" s="185"/>
      <c r="BC53" s="185"/>
      <c r="BD53" s="185"/>
      <c r="BE53" s="185"/>
      <c r="BF53" s="185"/>
    </row>
    <row r="54" spans="1:58" ht="16.2" x14ac:dyDescent="0.3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3"/>
      <c r="AA54" s="363"/>
      <c r="AB54" s="363"/>
      <c r="AC54" s="384"/>
      <c r="AD54" s="384"/>
      <c r="AE54" s="384"/>
      <c r="AF54" s="384"/>
      <c r="AG54" s="384"/>
      <c r="AH54" s="384"/>
      <c r="AI54" s="384"/>
      <c r="AJ54" s="384"/>
      <c r="AK54" s="384"/>
      <c r="AL54" s="384"/>
      <c r="AM54" s="384"/>
      <c r="AN54" s="384"/>
      <c r="AO54" s="384"/>
      <c r="AP54" s="384"/>
      <c r="AQ54" s="384"/>
      <c r="AR54" s="384"/>
      <c r="AS54" s="384"/>
      <c r="AT54" s="384"/>
      <c r="AU54" s="384"/>
      <c r="AV54" s="384"/>
      <c r="AW54" s="384"/>
      <c r="AX54" s="384"/>
      <c r="AY54" s="384"/>
      <c r="AZ54" s="334"/>
      <c r="BA54" s="330"/>
      <c r="BB54" s="185"/>
      <c r="BC54" s="185"/>
      <c r="BD54" s="185"/>
      <c r="BE54" s="185"/>
      <c r="BF54" s="185"/>
    </row>
    <row r="55" spans="1:58" ht="16.2" x14ac:dyDescent="0.3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3"/>
      <c r="AA55" s="363"/>
      <c r="AB55" s="363"/>
      <c r="AC55" s="384"/>
      <c r="AD55" s="384"/>
      <c r="AE55" s="384"/>
      <c r="AF55" s="384"/>
      <c r="AG55" s="384"/>
      <c r="AH55" s="384"/>
      <c r="AI55" s="384"/>
      <c r="AJ55" s="384"/>
      <c r="AK55" s="384"/>
      <c r="AL55" s="384"/>
      <c r="AM55" s="384"/>
      <c r="AN55" s="384"/>
      <c r="AO55" s="384"/>
      <c r="AP55" s="384"/>
      <c r="AQ55" s="384"/>
      <c r="AR55" s="384"/>
      <c r="AS55" s="384"/>
      <c r="AT55" s="384"/>
      <c r="AU55" s="384"/>
      <c r="AV55" s="384"/>
      <c r="AW55" s="384"/>
      <c r="AX55" s="384"/>
      <c r="AY55" s="384"/>
      <c r="AZ55" s="334"/>
      <c r="BA55" s="330"/>
      <c r="BB55" s="185"/>
      <c r="BC55" s="185"/>
      <c r="BD55" s="185"/>
      <c r="BE55" s="185"/>
      <c r="BF55" s="185"/>
    </row>
    <row r="56" spans="1:58" ht="16.2" x14ac:dyDescent="0.3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3"/>
      <c r="AA56" s="363"/>
      <c r="AB56" s="363"/>
      <c r="AC56" s="384"/>
      <c r="AD56" s="384"/>
      <c r="AE56" s="384"/>
      <c r="AF56" s="384"/>
      <c r="AG56" s="384"/>
      <c r="AH56" s="384"/>
      <c r="AI56" s="384"/>
      <c r="AJ56" s="384"/>
      <c r="AK56" s="384"/>
      <c r="AL56" s="384"/>
      <c r="AM56" s="384"/>
      <c r="AN56" s="384"/>
      <c r="AO56" s="384"/>
      <c r="AP56" s="384"/>
      <c r="AQ56" s="384"/>
      <c r="AR56" s="384"/>
      <c r="AS56" s="384"/>
      <c r="AT56" s="384"/>
      <c r="AU56" s="384"/>
      <c r="AV56" s="384"/>
      <c r="AW56" s="384"/>
      <c r="AX56" s="384"/>
      <c r="AY56" s="384"/>
      <c r="AZ56" s="334"/>
      <c r="BA56" s="330"/>
      <c r="BB56" s="185"/>
      <c r="BC56" s="185"/>
      <c r="BD56" s="185"/>
      <c r="BE56" s="185"/>
      <c r="BF56" s="185"/>
    </row>
    <row r="57" spans="1:58" ht="16.2" x14ac:dyDescent="0.3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3"/>
      <c r="AA57" s="363"/>
      <c r="AB57" s="363"/>
      <c r="AC57" s="384"/>
      <c r="AD57" s="384"/>
      <c r="AE57" s="384"/>
      <c r="AF57" s="384"/>
      <c r="AG57" s="384"/>
      <c r="AH57" s="384"/>
      <c r="AI57" s="384"/>
      <c r="AJ57" s="384"/>
      <c r="AK57" s="384"/>
      <c r="AL57" s="384"/>
      <c r="AM57" s="384"/>
      <c r="AN57" s="384"/>
      <c r="AO57" s="384"/>
      <c r="AP57" s="384"/>
      <c r="AQ57" s="384"/>
      <c r="AR57" s="384"/>
      <c r="AS57" s="384"/>
      <c r="AT57" s="384"/>
      <c r="AU57" s="384"/>
      <c r="AV57" s="384"/>
      <c r="AW57" s="384"/>
      <c r="AX57" s="384"/>
      <c r="AY57" s="384"/>
      <c r="AZ57" s="334"/>
      <c r="BA57" s="330"/>
      <c r="BB57" s="185"/>
      <c r="BC57" s="185"/>
      <c r="BD57" s="185"/>
      <c r="BE57" s="185"/>
      <c r="BF57" s="185"/>
    </row>
    <row r="58" spans="1:58" ht="16.2" x14ac:dyDescent="0.3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3"/>
      <c r="AA58" s="363"/>
      <c r="AB58" s="363"/>
      <c r="AC58" s="384"/>
      <c r="AD58" s="384"/>
      <c r="AE58" s="384"/>
      <c r="AF58" s="384"/>
      <c r="AG58" s="384"/>
      <c r="AH58" s="384"/>
      <c r="AI58" s="384"/>
      <c r="AJ58" s="384"/>
      <c r="AK58" s="384"/>
      <c r="AL58" s="384"/>
      <c r="AM58" s="384"/>
      <c r="AN58" s="384"/>
      <c r="AO58" s="384"/>
      <c r="AP58" s="384"/>
      <c r="AQ58" s="384"/>
      <c r="AR58" s="384"/>
      <c r="AS58" s="384"/>
      <c r="AT58" s="384"/>
      <c r="AU58" s="384"/>
      <c r="AV58" s="384"/>
      <c r="AW58" s="384"/>
      <c r="AX58" s="384"/>
      <c r="AY58" s="384"/>
      <c r="AZ58" s="334"/>
      <c r="BA58" s="330"/>
      <c r="BB58" s="185"/>
      <c r="BC58" s="185"/>
      <c r="BD58" s="185"/>
      <c r="BE58" s="185"/>
      <c r="BF58" s="185"/>
    </row>
    <row r="59" spans="1:58" ht="16.2" x14ac:dyDescent="0.3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3"/>
      <c r="AA59" s="363"/>
      <c r="AB59" s="363"/>
      <c r="AC59" s="384"/>
      <c r="AD59" s="384"/>
      <c r="AE59" s="384"/>
      <c r="AF59" s="384"/>
      <c r="AG59" s="384"/>
      <c r="AH59" s="384"/>
      <c r="AI59" s="384"/>
      <c r="AJ59" s="384"/>
      <c r="AK59" s="384"/>
      <c r="AL59" s="384"/>
      <c r="AM59" s="384"/>
      <c r="AN59" s="384"/>
      <c r="AO59" s="384"/>
      <c r="AP59" s="384"/>
      <c r="AQ59" s="384"/>
      <c r="AR59" s="384"/>
      <c r="AS59" s="384"/>
      <c r="AT59" s="384"/>
      <c r="AU59" s="384"/>
      <c r="AV59" s="384"/>
      <c r="AW59" s="384"/>
      <c r="AX59" s="384"/>
      <c r="AY59" s="384"/>
      <c r="AZ59" s="334"/>
      <c r="BA59" s="330"/>
      <c r="BB59" s="185"/>
      <c r="BC59" s="185"/>
      <c r="BD59" s="185"/>
      <c r="BE59" s="185"/>
      <c r="BF59" s="185"/>
    </row>
    <row r="60" spans="1:58" ht="16.2" x14ac:dyDescent="0.35">
      <c r="A60" s="147"/>
      <c r="G60" s="147"/>
      <c r="H60" s="147"/>
      <c r="I60" s="147"/>
      <c r="J60" s="147"/>
      <c r="K60" s="147"/>
      <c r="L60" s="147"/>
      <c r="M60" s="147"/>
      <c r="N60" s="147"/>
      <c r="O60" s="147"/>
      <c r="P60" s="147"/>
      <c r="Q60" s="147"/>
      <c r="R60" s="147"/>
      <c r="S60" s="147"/>
      <c r="T60" s="147"/>
      <c r="U60" s="147"/>
      <c r="V60" s="147"/>
      <c r="W60" s="147"/>
      <c r="X60" s="147"/>
      <c r="Y60" s="147"/>
      <c r="Z60" s="366"/>
      <c r="AA60" s="366"/>
      <c r="AB60" s="366"/>
      <c r="AC60" s="384"/>
      <c r="AD60" s="384"/>
      <c r="AE60" s="384"/>
      <c r="AF60" s="384"/>
      <c r="AG60" s="384"/>
      <c r="AH60" s="384"/>
      <c r="AI60" s="384"/>
      <c r="AJ60" s="384"/>
      <c r="AK60" s="384"/>
      <c r="AL60" s="384"/>
      <c r="AM60" s="384"/>
      <c r="AN60" s="384"/>
      <c r="AO60" s="384"/>
      <c r="AP60" s="384"/>
      <c r="AQ60" s="384"/>
      <c r="AR60" s="384"/>
      <c r="AS60" s="384"/>
      <c r="AT60" s="384"/>
      <c r="AU60" s="384"/>
      <c r="AV60" s="384"/>
      <c r="AW60" s="384"/>
      <c r="AX60" s="384"/>
      <c r="AY60" s="384"/>
      <c r="AZ60" s="334"/>
      <c r="BA60" s="330"/>
      <c r="BB60" s="185"/>
      <c r="BC60" s="185"/>
      <c r="BD60" s="185"/>
      <c r="BE60" s="185"/>
      <c r="BF60" s="185"/>
    </row>
    <row r="61" spans="1:58" ht="16.2" x14ac:dyDescent="0.3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4"/>
      <c r="AD61" s="384"/>
      <c r="AE61" s="384"/>
      <c r="AF61" s="384"/>
      <c r="AG61" s="384"/>
      <c r="AH61" s="384"/>
      <c r="AI61" s="384"/>
      <c r="AJ61" s="384"/>
      <c r="AK61" s="384"/>
      <c r="AL61" s="384"/>
      <c r="AM61" s="384"/>
      <c r="AN61" s="384"/>
      <c r="AO61" s="384"/>
      <c r="AP61" s="384"/>
      <c r="AQ61" s="384"/>
      <c r="AR61" s="384"/>
      <c r="AS61" s="384"/>
      <c r="AT61" s="384"/>
      <c r="AU61" s="384"/>
      <c r="AV61" s="384"/>
      <c r="AW61" s="384"/>
      <c r="AX61" s="384"/>
      <c r="AY61" s="384"/>
      <c r="AZ61" s="334"/>
      <c r="BA61" s="330"/>
      <c r="BB61" s="185"/>
      <c r="BC61" s="185"/>
      <c r="BD61" s="185"/>
      <c r="BE61" s="185"/>
      <c r="BF61" s="185"/>
    </row>
    <row r="62" spans="1:58" ht="13.95" customHeight="1" x14ac:dyDescent="0.35">
      <c r="A62" s="147"/>
      <c r="G62" s="205"/>
      <c r="H62" s="666" t="s">
        <v>299</v>
      </c>
      <c r="I62" s="666"/>
      <c r="J62" s="666"/>
      <c r="K62" s="666"/>
      <c r="L62" s="666"/>
      <c r="M62" s="666"/>
      <c r="N62" s="147"/>
      <c r="O62" s="147"/>
      <c r="P62" s="147"/>
      <c r="Q62" s="147"/>
      <c r="R62" s="147"/>
      <c r="S62" s="147"/>
      <c r="T62" s="147"/>
      <c r="U62" s="147"/>
      <c r="V62" s="147"/>
      <c r="W62" s="147"/>
      <c r="X62" s="147"/>
      <c r="Y62" s="147"/>
      <c r="Z62" s="147"/>
      <c r="AA62" s="147"/>
      <c r="AB62" s="147"/>
      <c r="AC62" s="384"/>
      <c r="AD62" s="384"/>
      <c r="AE62" s="384"/>
      <c r="AF62" s="384"/>
      <c r="AG62" s="384"/>
      <c r="AH62" s="384"/>
      <c r="AI62" s="384"/>
      <c r="AJ62" s="384"/>
      <c r="AK62" s="384"/>
      <c r="AL62" s="384"/>
      <c r="AM62" s="384"/>
      <c r="AN62" s="384"/>
      <c r="AO62" s="384"/>
      <c r="AP62" s="384"/>
      <c r="AQ62" s="384"/>
      <c r="AR62" s="384"/>
      <c r="AS62" s="384"/>
      <c r="AT62" s="384"/>
      <c r="AU62" s="384"/>
      <c r="AV62" s="384"/>
      <c r="AW62" s="384"/>
      <c r="AX62" s="384"/>
      <c r="AY62" s="384"/>
      <c r="AZ62" s="334"/>
      <c r="BA62" s="330"/>
      <c r="BB62" s="185"/>
      <c r="BC62" s="185"/>
      <c r="BD62" s="185"/>
      <c r="BE62" s="185"/>
      <c r="BF62" s="185"/>
    </row>
    <row r="63" spans="1:58" ht="15" customHeight="1" x14ac:dyDescent="0.35">
      <c r="A63" s="147"/>
      <c r="G63" s="208"/>
      <c r="H63" s="666"/>
      <c r="I63" s="666"/>
      <c r="J63" s="666"/>
      <c r="K63" s="666"/>
      <c r="L63" s="666"/>
      <c r="M63" s="666"/>
      <c r="N63" s="367"/>
      <c r="O63" s="367"/>
      <c r="P63" s="367"/>
      <c r="Q63" s="367"/>
      <c r="R63" s="147"/>
      <c r="S63" s="147"/>
      <c r="T63" s="147"/>
      <c r="U63" s="147"/>
      <c r="V63" s="147"/>
      <c r="W63" s="147"/>
      <c r="X63" s="147"/>
      <c r="Y63" s="147"/>
      <c r="Z63" s="147"/>
      <c r="AA63" s="147"/>
      <c r="AB63" s="147"/>
      <c r="AC63" s="384"/>
      <c r="AD63" s="384"/>
      <c r="AE63" s="384"/>
      <c r="AF63" s="384"/>
      <c r="AG63" s="384"/>
      <c r="AH63" s="384"/>
      <c r="AI63" s="384"/>
      <c r="AJ63" s="384"/>
      <c r="AK63" s="384"/>
      <c r="AL63" s="384"/>
      <c r="AM63" s="384"/>
      <c r="AN63" s="384"/>
      <c r="AO63" s="384"/>
      <c r="AP63" s="384"/>
      <c r="AQ63" s="384"/>
      <c r="AR63" s="384"/>
      <c r="AS63" s="384"/>
      <c r="AT63" s="384"/>
      <c r="AU63" s="384"/>
      <c r="AV63" s="384"/>
      <c r="AW63" s="384"/>
      <c r="AX63" s="384"/>
      <c r="AY63" s="384"/>
      <c r="AZ63" s="334"/>
      <c r="BA63" s="330"/>
      <c r="BB63" s="185"/>
      <c r="BC63" s="185"/>
      <c r="BD63" s="185"/>
      <c r="BE63" s="185"/>
      <c r="BF63" s="185"/>
    </row>
    <row r="64" spans="1:58" x14ac:dyDescent="0.35">
      <c r="A64" s="147"/>
      <c r="G64" s="208"/>
      <c r="H64" s="666"/>
      <c r="I64" s="666"/>
      <c r="J64" s="666"/>
      <c r="K64" s="666"/>
      <c r="L64" s="666"/>
      <c r="M64" s="666"/>
      <c r="N64" s="367"/>
      <c r="O64" s="367"/>
      <c r="P64" s="367"/>
      <c r="Q64" s="367"/>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0"/>
      <c r="AT64" s="308"/>
      <c r="AU64" s="308"/>
      <c r="AV64" s="308"/>
      <c r="AW64" s="308"/>
      <c r="AX64" s="308"/>
      <c r="AY64" s="333"/>
      <c r="AZ64" s="334"/>
      <c r="BA64" s="330"/>
      <c r="BB64" s="185"/>
      <c r="BC64" s="185"/>
      <c r="BD64" s="185"/>
      <c r="BE64" s="185"/>
      <c r="BF64" s="185"/>
    </row>
    <row r="65" spans="1:58" x14ac:dyDescent="0.35">
      <c r="A65" s="147"/>
      <c r="G65" s="208"/>
      <c r="H65" s="666"/>
      <c r="I65" s="666"/>
      <c r="J65" s="666"/>
      <c r="K65" s="666"/>
      <c r="L65" s="666"/>
      <c r="M65" s="666"/>
      <c r="N65" s="367"/>
      <c r="O65" s="367"/>
      <c r="P65" s="367"/>
      <c r="Q65" s="367"/>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4"/>
      <c r="BA65" s="330"/>
      <c r="BB65" s="185"/>
      <c r="BC65" s="185"/>
      <c r="BD65" s="185"/>
      <c r="BE65" s="185"/>
      <c r="BF65" s="185"/>
    </row>
    <row r="66" spans="1:58" x14ac:dyDescent="0.35">
      <c r="A66" s="147"/>
      <c r="G66" s="208"/>
      <c r="H66" s="666"/>
      <c r="I66" s="666"/>
      <c r="J66" s="666"/>
      <c r="K66" s="666"/>
      <c r="L66" s="666"/>
      <c r="M66" s="666"/>
      <c r="N66" s="367"/>
      <c r="O66" s="367"/>
      <c r="P66" s="367"/>
      <c r="Q66" s="367"/>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4"/>
      <c r="BA66" s="330"/>
      <c r="BB66" s="185"/>
      <c r="BC66" s="185"/>
      <c r="BD66" s="185"/>
      <c r="BE66" s="185"/>
      <c r="BF66" s="185"/>
    </row>
    <row r="67" spans="1:58" x14ac:dyDescent="0.35">
      <c r="A67" s="84"/>
      <c r="B67" s="84"/>
      <c r="C67" s="84"/>
      <c r="D67" s="84"/>
      <c r="E67" s="84"/>
      <c r="F67" s="208"/>
      <c r="G67" s="208"/>
      <c r="H67" s="666"/>
      <c r="I67" s="666"/>
      <c r="J67" s="666"/>
      <c r="K67" s="666"/>
      <c r="L67" s="666"/>
      <c r="M67" s="666"/>
      <c r="N67" s="367"/>
      <c r="O67" s="367"/>
      <c r="P67" s="367"/>
      <c r="Q67" s="36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4"/>
      <c r="BA67" s="330"/>
      <c r="BB67" s="185"/>
      <c r="BC67" s="185"/>
      <c r="BD67" s="185"/>
      <c r="BE67" s="185"/>
      <c r="BF67" s="185"/>
    </row>
    <row r="68" spans="1:58" x14ac:dyDescent="0.35">
      <c r="A68" s="84"/>
      <c r="B68" s="84"/>
      <c r="C68" s="84"/>
      <c r="D68" s="84"/>
      <c r="E68" s="84"/>
      <c r="F68" s="208"/>
      <c r="G68" s="208"/>
      <c r="H68" s="666"/>
      <c r="I68" s="666"/>
      <c r="J68" s="666"/>
      <c r="K68" s="666"/>
      <c r="L68" s="666"/>
      <c r="M68" s="666"/>
      <c r="N68" s="367"/>
      <c r="O68" s="367"/>
      <c r="P68" s="367"/>
      <c r="Q68" s="367"/>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4"/>
      <c r="BA68" s="330"/>
      <c r="BB68" s="185"/>
      <c r="BC68" s="185"/>
      <c r="BD68" s="185"/>
      <c r="BE68" s="185"/>
      <c r="BF68" s="185"/>
    </row>
    <row r="69" spans="1:58" ht="15.6" x14ac:dyDescent="0.35">
      <c r="A69" s="368"/>
      <c r="B69" s="368"/>
      <c r="C69" s="368"/>
      <c r="D69" s="368"/>
      <c r="E69" s="368"/>
      <c r="F69" s="363"/>
      <c r="G69" s="364"/>
      <c r="H69" s="369"/>
      <c r="I69" s="369"/>
      <c r="J69" s="369"/>
      <c r="K69" s="369"/>
      <c r="L69" s="367"/>
      <c r="M69" s="367"/>
      <c r="N69" s="367"/>
      <c r="O69" s="367"/>
      <c r="P69" s="367"/>
      <c r="Q69" s="367"/>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4"/>
      <c r="BA69" s="330"/>
      <c r="BB69" s="185"/>
      <c r="BC69" s="185"/>
      <c r="BD69" s="185"/>
      <c r="BE69" s="185"/>
      <c r="BF69" s="185"/>
    </row>
    <row r="70" spans="1:58" ht="15.6" x14ac:dyDescent="0.35">
      <c r="A70" s="368"/>
      <c r="B70" s="368"/>
      <c r="C70" s="368"/>
      <c r="D70" s="368"/>
      <c r="E70" s="368"/>
      <c r="F70" s="363"/>
      <c r="G70" s="364"/>
      <c r="H70" s="369"/>
      <c r="I70" s="369"/>
      <c r="J70" s="369"/>
      <c r="K70" s="369"/>
      <c r="L70" s="367"/>
      <c r="M70" s="367"/>
      <c r="N70" s="367"/>
      <c r="O70" s="367"/>
      <c r="P70" s="367"/>
      <c r="Q70" s="367"/>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4"/>
      <c r="BA70" s="330"/>
      <c r="BB70" s="185"/>
      <c r="BC70" s="185"/>
      <c r="BD70" s="185"/>
      <c r="BE70" s="185"/>
      <c r="BF70" s="185"/>
    </row>
    <row r="71" spans="1:58" ht="15.6" x14ac:dyDescent="0.35">
      <c r="A71" s="364"/>
      <c r="B71" s="364"/>
      <c r="C71" s="364"/>
      <c r="D71" s="364"/>
      <c r="E71" s="364"/>
      <c r="F71" s="364"/>
      <c r="G71" s="364"/>
      <c r="H71" s="369"/>
      <c r="I71" s="369"/>
      <c r="J71" s="369"/>
      <c r="K71" s="369"/>
      <c r="L71" s="367"/>
      <c r="M71" s="367"/>
      <c r="N71" s="367"/>
      <c r="O71" s="367"/>
      <c r="P71" s="367"/>
      <c r="Q71" s="367"/>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4"/>
      <c r="BA71" s="330"/>
      <c r="BB71" s="185"/>
      <c r="BC71" s="185"/>
      <c r="BD71" s="185"/>
      <c r="BE71" s="185"/>
      <c r="BF71" s="185"/>
    </row>
    <row r="72" spans="1:58" x14ac:dyDescent="0.35">
      <c r="A72" s="364"/>
      <c r="B72" s="364"/>
      <c r="C72" s="364"/>
      <c r="D72" s="364"/>
      <c r="E72" s="364"/>
      <c r="F72" s="364"/>
      <c r="G72" s="363"/>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4"/>
      <c r="BA72" s="330"/>
      <c r="BB72" s="185"/>
      <c r="BC72" s="185"/>
      <c r="BD72" s="185"/>
      <c r="BE72" s="185"/>
      <c r="BF72" s="185"/>
    </row>
    <row r="73" spans="1:58" x14ac:dyDescent="0.35">
      <c r="A73" s="364"/>
      <c r="B73" s="364"/>
      <c r="C73" s="364"/>
      <c r="D73" s="364"/>
      <c r="E73" s="364"/>
      <c r="F73" s="364"/>
      <c r="G73" s="363"/>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4"/>
      <c r="BA73" s="330"/>
      <c r="BB73" s="185"/>
      <c r="BC73" s="185"/>
      <c r="BD73" s="185"/>
      <c r="BE73" s="185"/>
      <c r="BF73" s="185"/>
    </row>
    <row r="74" spans="1:58" x14ac:dyDescent="0.35">
      <c r="A74" s="363"/>
      <c r="B74" s="363"/>
      <c r="C74" s="363"/>
      <c r="D74" s="363"/>
      <c r="E74" s="363"/>
      <c r="F74" s="363"/>
      <c r="G74" s="363"/>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0"/>
      <c r="BA74" s="330"/>
      <c r="BB74" s="185"/>
      <c r="BC74" s="185"/>
      <c r="BD74" s="185"/>
      <c r="BE74" s="185"/>
      <c r="BF74" s="185"/>
    </row>
    <row r="75" spans="1:58" x14ac:dyDescent="0.35">
      <c r="A75" s="363"/>
      <c r="B75" s="363"/>
      <c r="C75" s="363"/>
      <c r="D75" s="363"/>
      <c r="E75" s="363"/>
      <c r="F75" s="363"/>
      <c r="G75" s="363"/>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0"/>
      <c r="BA75" s="330"/>
      <c r="BB75" s="185"/>
      <c r="BC75" s="185"/>
      <c r="BD75" s="185"/>
      <c r="BE75" s="185"/>
      <c r="BF75" s="185"/>
    </row>
    <row r="76" spans="1:58" x14ac:dyDescent="0.35">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0"/>
      <c r="BA76" s="330"/>
      <c r="BB76" s="185"/>
      <c r="BC76" s="185"/>
      <c r="BD76" s="185"/>
      <c r="BE76" s="185"/>
      <c r="BF76" s="185"/>
    </row>
    <row r="77" spans="1:58" x14ac:dyDescent="0.35">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0"/>
      <c r="BA77" s="330"/>
      <c r="BB77" s="185"/>
      <c r="BC77" s="185"/>
      <c r="BD77" s="185"/>
      <c r="BE77" s="185"/>
      <c r="BF77" s="185"/>
    </row>
    <row r="78" spans="1:58" x14ac:dyDescent="0.35">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0"/>
      <c r="BA78" s="330"/>
      <c r="BB78" s="330"/>
      <c r="BC78" s="185"/>
      <c r="BD78" s="185"/>
      <c r="BE78" s="185"/>
      <c r="BF78" s="185"/>
    </row>
    <row r="79" spans="1:58" x14ac:dyDescent="0.35">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0"/>
      <c r="BA79" s="330"/>
      <c r="BB79" s="330"/>
      <c r="BC79" s="185"/>
      <c r="BD79" s="185"/>
      <c r="BE79" s="185"/>
      <c r="BF79" s="185"/>
    </row>
    <row r="80" spans="1:58" ht="16.2" x14ac:dyDescent="0.35">
      <c r="A80" s="147"/>
      <c r="B80" s="147"/>
      <c r="C80" s="384"/>
      <c r="D80" s="384"/>
      <c r="E80" s="384"/>
      <c r="F80" s="384"/>
      <c r="G80" s="384"/>
      <c r="H80" s="384"/>
      <c r="I80" s="384"/>
      <c r="J80" s="384"/>
      <c r="K80" s="384"/>
      <c r="L80" s="384"/>
      <c r="M80" s="384"/>
      <c r="N80" s="384"/>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0"/>
      <c r="BA80" s="330"/>
      <c r="BB80" s="330"/>
      <c r="BC80" s="185"/>
      <c r="BD80" s="185"/>
      <c r="BE80" s="185"/>
      <c r="BF80" s="185"/>
    </row>
    <row r="81" spans="1:58" ht="16.2" x14ac:dyDescent="0.35">
      <c r="A81" s="147"/>
      <c r="B81" s="147"/>
      <c r="C81" s="384"/>
      <c r="D81" s="384"/>
      <c r="E81" s="384"/>
      <c r="F81" s="384"/>
      <c r="G81" s="384"/>
      <c r="H81" s="384"/>
      <c r="I81" s="384"/>
      <c r="J81" s="384"/>
      <c r="K81" s="384"/>
      <c r="L81" s="384"/>
      <c r="M81" s="384"/>
      <c r="N81" s="384"/>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6.2" x14ac:dyDescent="0.35">
      <c r="A82" s="147"/>
      <c r="B82" s="147"/>
      <c r="C82" s="384"/>
      <c r="D82" s="384"/>
      <c r="E82" s="384"/>
      <c r="F82" s="384"/>
      <c r="G82" s="384"/>
      <c r="H82" s="384"/>
      <c r="I82" s="384"/>
      <c r="J82" s="384"/>
      <c r="K82" s="384"/>
      <c r="L82" s="384"/>
      <c r="M82" s="384"/>
      <c r="N82" s="384"/>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6.2" x14ac:dyDescent="0.35">
      <c r="A83" s="147"/>
      <c r="B83" s="147"/>
      <c r="C83" s="384"/>
      <c r="D83" s="384"/>
      <c r="E83" s="384"/>
      <c r="F83" s="384"/>
      <c r="G83" s="384"/>
      <c r="H83" s="384"/>
      <c r="I83" s="384"/>
      <c r="J83" s="384"/>
      <c r="K83" s="384"/>
      <c r="L83" s="384"/>
      <c r="M83" s="384"/>
      <c r="N83" s="384"/>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6.2" x14ac:dyDescent="0.35">
      <c r="A84" s="147"/>
      <c r="B84" s="147"/>
      <c r="C84" s="384"/>
      <c r="D84" s="384"/>
      <c r="E84" s="384"/>
      <c r="F84" s="384"/>
      <c r="G84" s="384"/>
      <c r="H84" s="384"/>
      <c r="I84" s="384"/>
      <c r="J84" s="384"/>
      <c r="K84" s="384"/>
      <c r="L84" s="384"/>
      <c r="M84" s="384"/>
      <c r="N84" s="384"/>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6.2" x14ac:dyDescent="0.35">
      <c r="A85" s="147"/>
      <c r="B85" s="147"/>
      <c r="C85" s="384"/>
      <c r="D85" s="384"/>
      <c r="E85" s="384"/>
      <c r="F85" s="384"/>
      <c r="G85" s="384"/>
      <c r="H85" s="384"/>
      <c r="I85" s="384"/>
      <c r="J85" s="384"/>
      <c r="K85" s="384"/>
      <c r="L85" s="384"/>
      <c r="M85" s="384"/>
      <c r="N85" s="384"/>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6.2" x14ac:dyDescent="0.35">
      <c r="A86" s="147"/>
      <c r="B86" s="147"/>
      <c r="C86" s="384"/>
      <c r="D86" s="384"/>
      <c r="E86" s="384"/>
      <c r="F86" s="384"/>
      <c r="G86" s="384"/>
      <c r="H86" s="384"/>
      <c r="I86" s="384"/>
      <c r="J86" s="384"/>
      <c r="K86" s="384"/>
      <c r="L86" s="384"/>
      <c r="M86" s="384"/>
      <c r="N86" s="384"/>
      <c r="O86" s="147"/>
      <c r="P86" s="147"/>
      <c r="Q86" s="147"/>
      <c r="R86" s="147"/>
      <c r="S86" s="147"/>
      <c r="T86" s="147"/>
      <c r="U86" s="147"/>
      <c r="V86" s="147"/>
      <c r="W86" s="147"/>
      <c r="X86" s="147"/>
      <c r="Y86" s="147"/>
      <c r="Z86" s="147"/>
      <c r="AA86" s="384"/>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6.2" x14ac:dyDescent="0.35">
      <c r="A87" s="147"/>
      <c r="B87" s="147"/>
      <c r="C87" s="384"/>
      <c r="D87" s="384"/>
      <c r="E87" s="384"/>
      <c r="F87" s="384"/>
      <c r="G87" s="384"/>
      <c r="H87" s="384"/>
      <c r="I87" s="384"/>
      <c r="J87" s="384"/>
      <c r="K87" s="384"/>
      <c r="L87" s="384"/>
      <c r="M87" s="384"/>
      <c r="N87" s="384"/>
      <c r="O87" s="147"/>
      <c r="P87" s="147"/>
      <c r="Q87" s="147"/>
      <c r="R87" s="147"/>
      <c r="S87" s="147"/>
      <c r="T87" s="147"/>
      <c r="U87" s="147"/>
      <c r="V87" s="147"/>
      <c r="W87" s="147"/>
      <c r="X87" s="147"/>
      <c r="Y87" s="147"/>
      <c r="Z87" s="147"/>
      <c r="AA87" s="384"/>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6.2" x14ac:dyDescent="0.35">
      <c r="A88" s="147"/>
      <c r="B88" s="147"/>
      <c r="C88" s="384"/>
      <c r="D88" s="384"/>
      <c r="E88" s="384"/>
      <c r="F88" s="384"/>
      <c r="G88" s="384"/>
      <c r="H88" s="384"/>
      <c r="I88" s="384"/>
      <c r="J88" s="384"/>
      <c r="K88" s="384"/>
      <c r="L88" s="384"/>
      <c r="M88" s="384"/>
      <c r="N88" s="384"/>
      <c r="O88" s="147"/>
      <c r="P88" s="147"/>
      <c r="Q88" s="147"/>
      <c r="R88" s="147"/>
      <c r="S88" s="147"/>
      <c r="T88" s="147"/>
      <c r="U88" s="147"/>
      <c r="V88" s="147"/>
      <c r="W88" s="147"/>
      <c r="X88" s="147"/>
      <c r="Y88" s="147"/>
      <c r="Z88" s="147"/>
      <c r="AA88" s="384"/>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6.2" x14ac:dyDescent="0.35">
      <c r="A89" s="147"/>
      <c r="B89" s="147"/>
      <c r="C89" s="384"/>
      <c r="D89" s="384"/>
      <c r="E89" s="384"/>
      <c r="F89" s="384"/>
      <c r="G89" s="384"/>
      <c r="H89" s="384"/>
      <c r="I89" s="384"/>
      <c r="J89" s="384"/>
      <c r="K89" s="384"/>
      <c r="L89" s="384"/>
      <c r="M89" s="384"/>
      <c r="N89" s="384"/>
      <c r="O89" s="147"/>
      <c r="P89" s="147"/>
      <c r="Q89" s="147"/>
      <c r="R89" s="147"/>
      <c r="S89" s="147"/>
      <c r="T89" s="147"/>
      <c r="U89" s="147"/>
      <c r="V89" s="147"/>
      <c r="W89" s="147"/>
      <c r="X89" s="147"/>
      <c r="Y89" s="147"/>
      <c r="Z89" s="147"/>
      <c r="AA89" s="384"/>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6.2" x14ac:dyDescent="0.35">
      <c r="A90" s="147"/>
      <c r="B90" s="147"/>
      <c r="C90" s="384"/>
      <c r="D90" s="384"/>
      <c r="E90" s="384"/>
      <c r="F90" s="384"/>
      <c r="G90" s="384"/>
      <c r="H90" s="384"/>
      <c r="I90" s="384"/>
      <c r="J90" s="384"/>
      <c r="K90" s="384"/>
      <c r="L90" s="384"/>
      <c r="M90" s="384"/>
      <c r="N90" s="384"/>
      <c r="O90" s="147"/>
      <c r="P90" s="147"/>
      <c r="Q90" s="147"/>
      <c r="R90" s="147"/>
      <c r="S90" s="147"/>
      <c r="T90" s="147"/>
      <c r="U90" s="147"/>
      <c r="V90" s="147"/>
      <c r="W90" s="147"/>
      <c r="X90" s="147"/>
      <c r="Y90" s="147"/>
      <c r="Z90" s="147"/>
      <c r="AA90" s="384"/>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6.2" x14ac:dyDescent="0.35">
      <c r="A91" s="147"/>
      <c r="B91" s="147"/>
      <c r="C91" s="384"/>
      <c r="D91" s="384"/>
      <c r="E91" s="384"/>
      <c r="F91" s="384"/>
      <c r="G91" s="384"/>
      <c r="H91" s="384"/>
      <c r="I91" s="384"/>
      <c r="J91" s="384"/>
      <c r="K91" s="384"/>
      <c r="L91" s="384"/>
      <c r="M91" s="384"/>
      <c r="N91" s="384"/>
      <c r="O91" s="147"/>
      <c r="P91" s="147"/>
      <c r="Q91" s="147"/>
      <c r="R91" s="147"/>
      <c r="S91" s="147"/>
      <c r="T91" s="147"/>
      <c r="U91" s="147"/>
      <c r="V91" s="147"/>
      <c r="W91" s="147"/>
      <c r="X91" s="147"/>
      <c r="Y91" s="147"/>
      <c r="Z91" s="147"/>
      <c r="AA91" s="384"/>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6.2" x14ac:dyDescent="0.35">
      <c r="A92" s="147"/>
      <c r="B92" s="147"/>
      <c r="C92" s="384"/>
      <c r="D92" s="384"/>
      <c r="E92" s="384"/>
      <c r="F92" s="384"/>
      <c r="G92" s="384"/>
      <c r="H92" s="384"/>
      <c r="I92" s="384"/>
      <c r="J92" s="384"/>
      <c r="K92" s="384"/>
      <c r="L92" s="384"/>
      <c r="M92" s="384"/>
      <c r="N92" s="384"/>
      <c r="O92" s="147"/>
      <c r="P92" s="147"/>
      <c r="Q92" s="147"/>
      <c r="R92" s="147"/>
      <c r="S92" s="147"/>
      <c r="T92" s="147"/>
      <c r="U92" s="147"/>
      <c r="V92" s="147"/>
      <c r="W92" s="147"/>
      <c r="X92" s="147"/>
      <c r="Y92" s="147"/>
      <c r="Z92" s="147"/>
      <c r="AA92" s="384"/>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6.2" x14ac:dyDescent="0.35">
      <c r="A93" s="147"/>
      <c r="B93" s="147"/>
      <c r="C93" s="384"/>
      <c r="D93" s="384"/>
      <c r="E93" s="384"/>
      <c r="F93" s="384"/>
      <c r="G93" s="384"/>
      <c r="H93" s="384"/>
      <c r="I93" s="384"/>
      <c r="J93" s="384"/>
      <c r="K93" s="384"/>
      <c r="L93" s="384"/>
      <c r="M93" s="384"/>
      <c r="N93" s="384"/>
      <c r="O93" s="147"/>
      <c r="P93" s="147"/>
      <c r="Q93" s="147"/>
      <c r="R93" s="147"/>
      <c r="S93" s="147"/>
      <c r="T93" s="147"/>
      <c r="U93" s="147"/>
      <c r="V93" s="147"/>
      <c r="W93" s="147"/>
      <c r="X93" s="147"/>
      <c r="Y93" s="147"/>
      <c r="Z93" s="147"/>
      <c r="AA93" s="384"/>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6.2" x14ac:dyDescent="0.35">
      <c r="A94" s="147"/>
      <c r="B94" s="147"/>
      <c r="C94" s="384"/>
      <c r="D94" s="384"/>
      <c r="E94" s="384"/>
      <c r="F94" s="384"/>
      <c r="G94" s="384"/>
      <c r="H94" s="384"/>
      <c r="I94" s="384"/>
      <c r="J94" s="384"/>
      <c r="K94" s="384"/>
      <c r="L94" s="384"/>
      <c r="M94" s="384"/>
      <c r="N94" s="384"/>
      <c r="O94" s="147"/>
      <c r="P94" s="147"/>
      <c r="Q94" s="147"/>
      <c r="R94" s="147"/>
      <c r="S94" s="147"/>
      <c r="T94" s="147"/>
      <c r="U94" s="147"/>
      <c r="V94" s="147"/>
      <c r="W94" s="147"/>
      <c r="X94" s="147"/>
      <c r="Y94" s="147"/>
      <c r="Z94" s="147"/>
      <c r="AA94" s="384"/>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6.2" x14ac:dyDescent="0.3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4"/>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6.2" x14ac:dyDescent="0.3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4"/>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x14ac:dyDescent="0.35">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x14ac:dyDescent="0.35">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x14ac:dyDescent="0.35">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x14ac:dyDescent="0.35">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x14ac:dyDescent="0.35">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x14ac:dyDescent="0.35">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x14ac:dyDescent="0.35">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x14ac:dyDescent="0.35">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x14ac:dyDescent="0.35">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x14ac:dyDescent="0.35">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x14ac:dyDescent="0.35">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x14ac:dyDescent="0.35">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x14ac:dyDescent="0.35">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x14ac:dyDescent="0.35">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x14ac:dyDescent="0.35">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x14ac:dyDescent="0.35">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x14ac:dyDescent="0.35">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x14ac:dyDescent="0.35">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x14ac:dyDescent="0.35">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x14ac:dyDescent="0.35">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x14ac:dyDescent="0.35">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x14ac:dyDescent="0.35">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x14ac:dyDescent="0.35">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x14ac:dyDescent="0.35">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x14ac:dyDescent="0.35">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x14ac:dyDescent="0.35">
      <c r="A122" s="147"/>
      <c r="B122" s="147"/>
      <c r="C122" s="147"/>
      <c r="D122" s="147"/>
      <c r="E122" s="582"/>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x14ac:dyDescent="0.35">
      <c r="A123" s="147"/>
      <c r="B123" s="147"/>
      <c r="C123" s="147"/>
      <c r="D123" s="147"/>
      <c r="E123" s="582"/>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x14ac:dyDescent="0.35">
      <c r="A124" s="147"/>
      <c r="B124" s="147"/>
      <c r="C124" s="147"/>
      <c r="D124" s="147"/>
      <c r="E124" s="582"/>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x14ac:dyDescent="0.35">
      <c r="A125" s="147"/>
      <c r="B125" s="147"/>
      <c r="C125" s="147"/>
      <c r="D125" s="147"/>
      <c r="E125" s="582"/>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6.2" x14ac:dyDescent="0.35">
      <c r="A126" s="147"/>
      <c r="B126" s="147"/>
      <c r="C126" s="384"/>
      <c r="D126" s="147"/>
      <c r="E126" s="585" t="s">
        <v>351</v>
      </c>
      <c r="F126" s="147"/>
      <c r="G126" s="147"/>
      <c r="H126" s="607">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6.2" x14ac:dyDescent="0.35">
      <c r="A127" s="147"/>
      <c r="B127" s="147"/>
      <c r="C127" s="384"/>
      <c r="D127" s="147"/>
      <c r="E127" s="585" t="s">
        <v>352</v>
      </c>
      <c r="F127" s="147"/>
      <c r="G127" s="147"/>
      <c r="H127" s="607">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6.2" x14ac:dyDescent="0.35">
      <c r="A128" s="147"/>
      <c r="B128" s="147"/>
      <c r="C128" s="384"/>
      <c r="D128" s="147"/>
      <c r="E128" s="585" t="s">
        <v>353</v>
      </c>
      <c r="F128" s="147"/>
      <c r="G128" s="147"/>
      <c r="H128" s="607">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6.2" x14ac:dyDescent="0.35">
      <c r="A129" s="147"/>
      <c r="B129" s="147"/>
      <c r="C129" s="384"/>
      <c r="D129" s="147"/>
      <c r="E129" s="585"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6.2" x14ac:dyDescent="0.35">
      <c r="A130" s="147"/>
      <c r="B130" s="147"/>
      <c r="C130" s="384"/>
      <c r="D130" s="147"/>
      <c r="E130" s="583"/>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6.2" x14ac:dyDescent="0.35">
      <c r="A131" s="147"/>
      <c r="B131" s="147"/>
      <c r="C131" s="384"/>
      <c r="D131" s="147"/>
      <c r="E131" s="583"/>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6.2" x14ac:dyDescent="0.35">
      <c r="A132" s="147"/>
      <c r="B132" s="147"/>
      <c r="C132" s="384"/>
      <c r="D132" s="147"/>
      <c r="E132" s="584"/>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6.2" x14ac:dyDescent="0.35">
      <c r="A133" s="147"/>
      <c r="B133" s="147"/>
      <c r="C133" s="384"/>
      <c r="D133" s="147"/>
      <c r="E133" s="584"/>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6.2" x14ac:dyDescent="0.35">
      <c r="A134" s="147"/>
      <c r="B134" s="147"/>
      <c r="C134" s="384"/>
      <c r="D134" s="147"/>
      <c r="E134" s="584"/>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6.2" x14ac:dyDescent="0.35">
      <c r="A135" s="147"/>
      <c r="B135" s="147"/>
      <c r="C135" s="384"/>
      <c r="D135" s="147"/>
      <c r="E135" s="584"/>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6.2" x14ac:dyDescent="0.35">
      <c r="A136" s="147"/>
      <c r="B136" s="147"/>
      <c r="C136" s="384"/>
      <c r="D136" s="147"/>
      <c r="E136" s="584"/>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6.2" x14ac:dyDescent="0.35">
      <c r="A137" s="147"/>
      <c r="B137" s="147"/>
      <c r="C137" s="384"/>
      <c r="D137" s="147"/>
      <c r="E137" s="584"/>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6.2" x14ac:dyDescent="0.35">
      <c r="A138" s="147"/>
      <c r="B138" s="147"/>
      <c r="C138" s="384"/>
      <c r="D138" s="147"/>
      <c r="E138" s="584"/>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6.2" x14ac:dyDescent="0.35">
      <c r="A139" s="147"/>
      <c r="B139" s="147"/>
      <c r="C139" s="384"/>
      <c r="D139" s="147"/>
      <c r="E139" s="582"/>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6.2" x14ac:dyDescent="0.35">
      <c r="A140" s="147"/>
      <c r="B140" s="147"/>
      <c r="C140" s="384"/>
      <c r="D140" s="147"/>
      <c r="E140" s="582"/>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6.2" x14ac:dyDescent="0.35">
      <c r="A141" s="147"/>
      <c r="B141" s="147"/>
      <c r="C141" s="384"/>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6.2" x14ac:dyDescent="0.35">
      <c r="A142" s="147"/>
      <c r="B142" s="147"/>
      <c r="C142" s="384"/>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6.2" x14ac:dyDescent="0.35">
      <c r="A143" s="147"/>
      <c r="B143" s="147"/>
      <c r="C143" s="384"/>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6.2" x14ac:dyDescent="0.35">
      <c r="A144" s="147"/>
      <c r="B144" s="147"/>
      <c r="C144" s="384"/>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6.2" x14ac:dyDescent="0.35">
      <c r="A145" s="147"/>
      <c r="B145" s="147"/>
      <c r="C145" s="384"/>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x14ac:dyDescent="0.35">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x14ac:dyDescent="0.35">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x14ac:dyDescent="0.35">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x14ac:dyDescent="0.35">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x14ac:dyDescent="0.35">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x14ac:dyDescent="0.35">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x14ac:dyDescent="0.35">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x14ac:dyDescent="0.35">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x14ac:dyDescent="0.35">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x14ac:dyDescent="0.35">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x14ac:dyDescent="0.35">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x14ac:dyDescent="0.35">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x14ac:dyDescent="0.35">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x14ac:dyDescent="0.35">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x14ac:dyDescent="0.35">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x14ac:dyDescent="0.35">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x14ac:dyDescent="0.35">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x14ac:dyDescent="0.35">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x14ac:dyDescent="0.35">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x14ac:dyDescent="0.35">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x14ac:dyDescent="0.35">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x14ac:dyDescent="0.35">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x14ac:dyDescent="0.35">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x14ac:dyDescent="0.35">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x14ac:dyDescent="0.35">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x14ac:dyDescent="0.35">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x14ac:dyDescent="0.35">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x14ac:dyDescent="0.35">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x14ac:dyDescent="0.35">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x14ac:dyDescent="0.35">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x14ac:dyDescent="0.35">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x14ac:dyDescent="0.35">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x14ac:dyDescent="0.35">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x14ac:dyDescent="0.35">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x14ac:dyDescent="0.35">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x14ac:dyDescent="0.35">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x14ac:dyDescent="0.35">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x14ac:dyDescent="0.35">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x14ac:dyDescent="0.35">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x14ac:dyDescent="0.35">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x14ac:dyDescent="0.35">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x14ac:dyDescent="0.35">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x14ac:dyDescent="0.35">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x14ac:dyDescent="0.35">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x14ac:dyDescent="0.35">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x14ac:dyDescent="0.35">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x14ac:dyDescent="0.35">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x14ac:dyDescent="0.35">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x14ac:dyDescent="0.35">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x14ac:dyDescent="0.35">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x14ac:dyDescent="0.35">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x14ac:dyDescent="0.35">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x14ac:dyDescent="0.35">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x14ac:dyDescent="0.35">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x14ac:dyDescent="0.35">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x14ac:dyDescent="0.35">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x14ac:dyDescent="0.35">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x14ac:dyDescent="0.35">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x14ac:dyDescent="0.35">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x14ac:dyDescent="0.35">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x14ac:dyDescent="0.35">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x14ac:dyDescent="0.35">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x14ac:dyDescent="0.35">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x14ac:dyDescent="0.35">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x14ac:dyDescent="0.35">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x14ac:dyDescent="0.35">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x14ac:dyDescent="0.35">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x14ac:dyDescent="0.35">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x14ac:dyDescent="0.35">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x14ac:dyDescent="0.35">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x14ac:dyDescent="0.35">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x14ac:dyDescent="0.35">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x14ac:dyDescent="0.35">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x14ac:dyDescent="0.35">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x14ac:dyDescent="0.35">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x14ac:dyDescent="0.35">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x14ac:dyDescent="0.35">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x14ac:dyDescent="0.35">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x14ac:dyDescent="0.35">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x14ac:dyDescent="0.35">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x14ac:dyDescent="0.35">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x14ac:dyDescent="0.35">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x14ac:dyDescent="0.35">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x14ac:dyDescent="0.35">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x14ac:dyDescent="0.35">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x14ac:dyDescent="0.35">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x14ac:dyDescent="0.35">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x14ac:dyDescent="0.35">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x14ac:dyDescent="0.35">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x14ac:dyDescent="0.35">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x14ac:dyDescent="0.35">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x14ac:dyDescent="0.35">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x14ac:dyDescent="0.35">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x14ac:dyDescent="0.35">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x14ac:dyDescent="0.35">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x14ac:dyDescent="0.35">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x14ac:dyDescent="0.35">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x14ac:dyDescent="0.35">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x14ac:dyDescent="0.35">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x14ac:dyDescent="0.35">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x14ac:dyDescent="0.35">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x14ac:dyDescent="0.35">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x14ac:dyDescent="0.35">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x14ac:dyDescent="0.35">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x14ac:dyDescent="0.35">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x14ac:dyDescent="0.35">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x14ac:dyDescent="0.35">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x14ac:dyDescent="0.35">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x14ac:dyDescent="0.35">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x14ac:dyDescent="0.35">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x14ac:dyDescent="0.35">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x14ac:dyDescent="0.35">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x14ac:dyDescent="0.35">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x14ac:dyDescent="0.35">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x14ac:dyDescent="0.35">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x14ac:dyDescent="0.35">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x14ac:dyDescent="0.35">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x14ac:dyDescent="0.35">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x14ac:dyDescent="0.35">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x14ac:dyDescent="0.35">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x14ac:dyDescent="0.35">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x14ac:dyDescent="0.35">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x14ac:dyDescent="0.35">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x14ac:dyDescent="0.35">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x14ac:dyDescent="0.35">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x14ac:dyDescent="0.35">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x14ac:dyDescent="0.35">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x14ac:dyDescent="0.35">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x14ac:dyDescent="0.35">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x14ac:dyDescent="0.35">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x14ac:dyDescent="0.35">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x14ac:dyDescent="0.35">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x14ac:dyDescent="0.35">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x14ac:dyDescent="0.35">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x14ac:dyDescent="0.35">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x14ac:dyDescent="0.35">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x14ac:dyDescent="0.35">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x14ac:dyDescent="0.35">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x14ac:dyDescent="0.35">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x14ac:dyDescent="0.35">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x14ac:dyDescent="0.35">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x14ac:dyDescent="0.35">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x14ac:dyDescent="0.35">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x14ac:dyDescent="0.35">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x14ac:dyDescent="0.35">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x14ac:dyDescent="0.35">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x14ac:dyDescent="0.35">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x14ac:dyDescent="0.35">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x14ac:dyDescent="0.35">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x14ac:dyDescent="0.35">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x14ac:dyDescent="0.35">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x14ac:dyDescent="0.35">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x14ac:dyDescent="0.35">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x14ac:dyDescent="0.35">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x14ac:dyDescent="0.35">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x14ac:dyDescent="0.35">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x14ac:dyDescent="0.35">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x14ac:dyDescent="0.35">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x14ac:dyDescent="0.35">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x14ac:dyDescent="0.35">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x14ac:dyDescent="0.35">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x14ac:dyDescent="0.35">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x14ac:dyDescent="0.35">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x14ac:dyDescent="0.35">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x14ac:dyDescent="0.35">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x14ac:dyDescent="0.35">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x14ac:dyDescent="0.35">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x14ac:dyDescent="0.35">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x14ac:dyDescent="0.35">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x14ac:dyDescent="0.35">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x14ac:dyDescent="0.35">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x14ac:dyDescent="0.35">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x14ac:dyDescent="0.35">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x14ac:dyDescent="0.35">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x14ac:dyDescent="0.35">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x14ac:dyDescent="0.35">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x14ac:dyDescent="0.35">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x14ac:dyDescent="0.35">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x14ac:dyDescent="0.35">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x14ac:dyDescent="0.35">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x14ac:dyDescent="0.35">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x14ac:dyDescent="0.35">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x14ac:dyDescent="0.35">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x14ac:dyDescent="0.35">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x14ac:dyDescent="0.35">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x14ac:dyDescent="0.35">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x14ac:dyDescent="0.35">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x14ac:dyDescent="0.35">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x14ac:dyDescent="0.35">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x14ac:dyDescent="0.35">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x14ac:dyDescent="0.35">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x14ac:dyDescent="0.35">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x14ac:dyDescent="0.35">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x14ac:dyDescent="0.35">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x14ac:dyDescent="0.35">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x14ac:dyDescent="0.35">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x14ac:dyDescent="0.35">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x14ac:dyDescent="0.35">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x14ac:dyDescent="0.35">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x14ac:dyDescent="0.35">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x14ac:dyDescent="0.35">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x14ac:dyDescent="0.35">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x14ac:dyDescent="0.35">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x14ac:dyDescent="0.35">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x14ac:dyDescent="0.35">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x14ac:dyDescent="0.35">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x14ac:dyDescent="0.35">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x14ac:dyDescent="0.35">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x14ac:dyDescent="0.35">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x14ac:dyDescent="0.35">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x14ac:dyDescent="0.35">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x14ac:dyDescent="0.35">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x14ac:dyDescent="0.35">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x14ac:dyDescent="0.35">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x14ac:dyDescent="0.35">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x14ac:dyDescent="0.35">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x14ac:dyDescent="0.35">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x14ac:dyDescent="0.35">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x14ac:dyDescent="0.35">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x14ac:dyDescent="0.35">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x14ac:dyDescent="0.35">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x14ac:dyDescent="0.35">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x14ac:dyDescent="0.35">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x14ac:dyDescent="0.35">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x14ac:dyDescent="0.35">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x14ac:dyDescent="0.35">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x14ac:dyDescent="0.35">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x14ac:dyDescent="0.35">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x14ac:dyDescent="0.35">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x14ac:dyDescent="0.35">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x14ac:dyDescent="0.35">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x14ac:dyDescent="0.35">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x14ac:dyDescent="0.35">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x14ac:dyDescent="0.35">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x14ac:dyDescent="0.35">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x14ac:dyDescent="0.35">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x14ac:dyDescent="0.35">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x14ac:dyDescent="0.35">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x14ac:dyDescent="0.35">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x14ac:dyDescent="0.35">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x14ac:dyDescent="0.35">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x14ac:dyDescent="0.35">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x14ac:dyDescent="0.35">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x14ac:dyDescent="0.35">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x14ac:dyDescent="0.35">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x14ac:dyDescent="0.35">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x14ac:dyDescent="0.35">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x14ac:dyDescent="0.35">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x14ac:dyDescent="0.35">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x14ac:dyDescent="0.35">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x14ac:dyDescent="0.35">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x14ac:dyDescent="0.35">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x14ac:dyDescent="0.35">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x14ac:dyDescent="0.35">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x14ac:dyDescent="0.35">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x14ac:dyDescent="0.35">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x14ac:dyDescent="0.35">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x14ac:dyDescent="0.35">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x14ac:dyDescent="0.35">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x14ac:dyDescent="0.35">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x14ac:dyDescent="0.35">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x14ac:dyDescent="0.35">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x14ac:dyDescent="0.35">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x14ac:dyDescent="0.35">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x14ac:dyDescent="0.35">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x14ac:dyDescent="0.35">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x14ac:dyDescent="0.35">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x14ac:dyDescent="0.35">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x14ac:dyDescent="0.35">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x14ac:dyDescent="0.35">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x14ac:dyDescent="0.35">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x14ac:dyDescent="0.35">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x14ac:dyDescent="0.35">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x14ac:dyDescent="0.35">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x14ac:dyDescent="0.35">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x14ac:dyDescent="0.35">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x14ac:dyDescent="0.35">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x14ac:dyDescent="0.35">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x14ac:dyDescent="0.35">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x14ac:dyDescent="0.35">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x14ac:dyDescent="0.35">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x14ac:dyDescent="0.35">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x14ac:dyDescent="0.35">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x14ac:dyDescent="0.35">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x14ac:dyDescent="0.35">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x14ac:dyDescent="0.35">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x14ac:dyDescent="0.35">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x14ac:dyDescent="0.35">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x14ac:dyDescent="0.35">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x14ac:dyDescent="0.35">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x14ac:dyDescent="0.35">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x14ac:dyDescent="0.35">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x14ac:dyDescent="0.35">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x14ac:dyDescent="0.35">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x14ac:dyDescent="0.35">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x14ac:dyDescent="0.35">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x14ac:dyDescent="0.35">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x14ac:dyDescent="0.35">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x14ac:dyDescent="0.35">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x14ac:dyDescent="0.35">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x14ac:dyDescent="0.35">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x14ac:dyDescent="0.35">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x14ac:dyDescent="0.35">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x14ac:dyDescent="0.35">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x14ac:dyDescent="0.35">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x14ac:dyDescent="0.35">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x14ac:dyDescent="0.35">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x14ac:dyDescent="0.35">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x14ac:dyDescent="0.35">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x14ac:dyDescent="0.35">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x14ac:dyDescent="0.35">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x14ac:dyDescent="0.35">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x14ac:dyDescent="0.35">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x14ac:dyDescent="0.35">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x14ac:dyDescent="0.35">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x14ac:dyDescent="0.35">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x14ac:dyDescent="0.35">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x14ac:dyDescent="0.35">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x14ac:dyDescent="0.35">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x14ac:dyDescent="0.35">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x14ac:dyDescent="0.35">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x14ac:dyDescent="0.35">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x14ac:dyDescent="0.35">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x14ac:dyDescent="0.35">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x14ac:dyDescent="0.35">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x14ac:dyDescent="0.35">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x14ac:dyDescent="0.35">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x14ac:dyDescent="0.35">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x14ac:dyDescent="0.35">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x14ac:dyDescent="0.35">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x14ac:dyDescent="0.35">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x14ac:dyDescent="0.35">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x14ac:dyDescent="0.35">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x14ac:dyDescent="0.35">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x14ac:dyDescent="0.35">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x14ac:dyDescent="0.35">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x14ac:dyDescent="0.35">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x14ac:dyDescent="0.35">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x14ac:dyDescent="0.35">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x14ac:dyDescent="0.35">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x14ac:dyDescent="0.35">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x14ac:dyDescent="0.35">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x14ac:dyDescent="0.35">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x14ac:dyDescent="0.35">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x14ac:dyDescent="0.35">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x14ac:dyDescent="0.35">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x14ac:dyDescent="0.35">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x14ac:dyDescent="0.35">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x14ac:dyDescent="0.35">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x14ac:dyDescent="0.35">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x14ac:dyDescent="0.35">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x14ac:dyDescent="0.35">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x14ac:dyDescent="0.35">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x14ac:dyDescent="0.35">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x14ac:dyDescent="0.35">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x14ac:dyDescent="0.35">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x14ac:dyDescent="0.35">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x14ac:dyDescent="0.35">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x14ac:dyDescent="0.35">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x14ac:dyDescent="0.35">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x14ac:dyDescent="0.35">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x14ac:dyDescent="0.35">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x14ac:dyDescent="0.35">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x14ac:dyDescent="0.35">
      <c r="A509" s="350"/>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x14ac:dyDescent="0.35">
      <c r="A510" s="350"/>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x14ac:dyDescent="0.35">
      <c r="A511" s="350"/>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x14ac:dyDescent="0.35">
      <c r="A512" s="350"/>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x14ac:dyDescent="0.35">
      <c r="A513" s="350"/>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x14ac:dyDescent="0.35">
      <c r="A514" s="350"/>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x14ac:dyDescent="0.35">
      <c r="A515" s="350"/>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x14ac:dyDescent="0.35">
      <c r="A516" s="350"/>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x14ac:dyDescent="0.35">
      <c r="A517" s="350"/>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x14ac:dyDescent="0.35">
      <c r="A518" s="350"/>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0"/>
      <c r="AD518" s="350"/>
      <c r="AE518" s="350"/>
      <c r="AF518" s="350"/>
      <c r="AG518" s="350"/>
      <c r="AH518" s="350"/>
      <c r="AI518" s="350"/>
    </row>
    <row r="519" spans="1:58" x14ac:dyDescent="0.35">
      <c r="A519" s="350"/>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0"/>
      <c r="AD519" s="350"/>
      <c r="AE519" s="350"/>
      <c r="AF519" s="350"/>
      <c r="AG519" s="350"/>
      <c r="AH519" s="350"/>
      <c r="AI519" s="350"/>
    </row>
    <row r="520" spans="1:58" x14ac:dyDescent="0.35">
      <c r="A520" s="350"/>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0"/>
      <c r="AD520" s="350"/>
      <c r="AE520" s="350"/>
      <c r="AF520" s="350"/>
      <c r="AG520" s="350"/>
      <c r="AH520" s="350"/>
      <c r="AI520" s="350"/>
    </row>
    <row r="521" spans="1:58" x14ac:dyDescent="0.35">
      <c r="A521" s="350"/>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0"/>
      <c r="AD521" s="350"/>
      <c r="AE521" s="350"/>
      <c r="AF521" s="350"/>
      <c r="AG521" s="350"/>
      <c r="AH521" s="350"/>
      <c r="AI521" s="350"/>
    </row>
    <row r="522" spans="1:58" x14ac:dyDescent="0.35">
      <c r="A522" s="350"/>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0"/>
      <c r="AD522" s="350"/>
      <c r="AE522" s="350"/>
      <c r="AF522" s="350"/>
      <c r="AG522" s="350"/>
      <c r="AH522" s="350"/>
      <c r="AI522" s="350"/>
    </row>
    <row r="523" spans="1:58" x14ac:dyDescent="0.35">
      <c r="A523" s="350"/>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0"/>
      <c r="AD523" s="350"/>
      <c r="AE523" s="350"/>
      <c r="AF523" s="350"/>
      <c r="AG523" s="350"/>
      <c r="AH523" s="350"/>
      <c r="AI523" s="350"/>
    </row>
    <row r="524" spans="1:58" x14ac:dyDescent="0.35">
      <c r="A524" s="350"/>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0"/>
      <c r="AD524" s="350"/>
      <c r="AE524" s="350"/>
      <c r="AF524" s="350"/>
      <c r="AG524" s="350"/>
      <c r="AH524" s="350"/>
      <c r="AI524" s="350"/>
    </row>
    <row r="525" spans="1:58" x14ac:dyDescent="0.35">
      <c r="A525" s="350"/>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0"/>
      <c r="AD525" s="350"/>
      <c r="AE525" s="350"/>
      <c r="AF525" s="350"/>
      <c r="AG525" s="350"/>
      <c r="AH525" s="350"/>
      <c r="AI525" s="350"/>
    </row>
    <row r="526" spans="1:58" x14ac:dyDescent="0.35">
      <c r="A526" s="350"/>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0"/>
      <c r="AD526" s="350"/>
      <c r="AE526" s="350"/>
      <c r="AF526" s="350"/>
      <c r="AG526" s="350"/>
      <c r="AH526" s="350"/>
      <c r="AI526" s="350"/>
    </row>
    <row r="527" spans="1:58" x14ac:dyDescent="0.35">
      <c r="A527" s="350"/>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0"/>
      <c r="AD527" s="350"/>
      <c r="AE527" s="350"/>
      <c r="AF527" s="350"/>
      <c r="AG527" s="350"/>
      <c r="AH527" s="350"/>
      <c r="AI527" s="350"/>
    </row>
    <row r="528" spans="1:58" x14ac:dyDescent="0.35">
      <c r="A528" s="350"/>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0"/>
      <c r="AD528" s="350"/>
      <c r="AE528" s="350"/>
      <c r="AF528" s="350"/>
      <c r="AG528" s="350"/>
      <c r="AH528" s="350"/>
      <c r="AI528" s="350"/>
    </row>
    <row r="529" spans="1:35" x14ac:dyDescent="0.35">
      <c r="A529" s="350"/>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0"/>
      <c r="AD529" s="350"/>
      <c r="AE529" s="350"/>
      <c r="AF529" s="350"/>
      <c r="AG529" s="350"/>
      <c r="AH529" s="350"/>
      <c r="AI529" s="350"/>
    </row>
    <row r="530" spans="1:35" x14ac:dyDescent="0.35">
      <c r="A530" s="350"/>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0"/>
      <c r="AD530" s="350"/>
      <c r="AE530" s="350"/>
      <c r="AF530" s="350"/>
      <c r="AG530" s="350"/>
      <c r="AH530" s="350"/>
      <c r="AI530" s="350"/>
    </row>
    <row r="531" spans="1:35" x14ac:dyDescent="0.35">
      <c r="A531" s="350"/>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0"/>
      <c r="AD531" s="350"/>
      <c r="AE531" s="350"/>
      <c r="AF531" s="350"/>
      <c r="AG531" s="350"/>
      <c r="AH531" s="350"/>
      <c r="AI531" s="350"/>
    </row>
    <row r="532" spans="1:35" x14ac:dyDescent="0.35">
      <c r="A532" s="350"/>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0"/>
      <c r="AD532" s="350"/>
      <c r="AE532" s="350"/>
      <c r="AF532" s="350"/>
      <c r="AG532" s="350"/>
      <c r="AH532" s="350"/>
      <c r="AI532" s="350"/>
    </row>
    <row r="533" spans="1:35" x14ac:dyDescent="0.35">
      <c r="A533" s="350"/>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0"/>
      <c r="AD533" s="350"/>
      <c r="AE533" s="350"/>
      <c r="AF533" s="350"/>
      <c r="AG533" s="350"/>
      <c r="AH533" s="350"/>
      <c r="AI533" s="350"/>
    </row>
    <row r="534" spans="1:35" x14ac:dyDescent="0.35">
      <c r="A534" s="350"/>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0"/>
      <c r="AD534" s="350"/>
      <c r="AE534" s="350"/>
      <c r="AF534" s="350"/>
      <c r="AG534" s="350"/>
      <c r="AH534" s="350"/>
      <c r="AI534" s="350"/>
    </row>
    <row r="535" spans="1:35" x14ac:dyDescent="0.35">
      <c r="A535" s="350"/>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0"/>
      <c r="AD535" s="350"/>
      <c r="AE535" s="350"/>
      <c r="AF535" s="350"/>
      <c r="AG535" s="350"/>
      <c r="AH535" s="350"/>
      <c r="AI535" s="350"/>
    </row>
    <row r="536" spans="1:35" x14ac:dyDescent="0.35">
      <c r="A536" s="350"/>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0"/>
      <c r="AD536" s="350"/>
      <c r="AE536" s="350"/>
      <c r="AF536" s="350"/>
      <c r="AG536" s="350"/>
      <c r="AH536" s="350"/>
      <c r="AI536" s="350"/>
    </row>
    <row r="537" spans="1:35" x14ac:dyDescent="0.35">
      <c r="A537" s="350"/>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0"/>
      <c r="AD537" s="350"/>
      <c r="AE537" s="350"/>
      <c r="AF537" s="350"/>
      <c r="AG537" s="350"/>
      <c r="AH537" s="350"/>
      <c r="AI537" s="350"/>
    </row>
    <row r="538" spans="1:35" x14ac:dyDescent="0.35">
      <c r="A538" s="350"/>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0"/>
      <c r="AD538" s="350"/>
      <c r="AE538" s="350"/>
      <c r="AF538" s="350"/>
      <c r="AG538" s="350"/>
      <c r="AH538" s="350"/>
      <c r="AI538" s="350"/>
    </row>
    <row r="539" spans="1:35" x14ac:dyDescent="0.35">
      <c r="A539" s="350"/>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0"/>
      <c r="AD539" s="350"/>
      <c r="AE539" s="350"/>
      <c r="AF539" s="350"/>
      <c r="AG539" s="350"/>
      <c r="AH539" s="350"/>
      <c r="AI539" s="350"/>
    </row>
    <row r="540" spans="1:35" x14ac:dyDescent="0.35">
      <c r="A540" s="350"/>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0"/>
      <c r="AD540" s="350"/>
      <c r="AE540" s="350"/>
      <c r="AF540" s="350"/>
      <c r="AG540" s="350"/>
      <c r="AH540" s="350"/>
      <c r="AI540" s="350"/>
    </row>
    <row r="541" spans="1:35" x14ac:dyDescent="0.35">
      <c r="A541" s="350"/>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0"/>
      <c r="AD541" s="350"/>
      <c r="AE541" s="350"/>
      <c r="AF541" s="350"/>
      <c r="AG541" s="350"/>
      <c r="AH541" s="350"/>
      <c r="AI541" s="350"/>
    </row>
    <row r="542" spans="1:35" x14ac:dyDescent="0.35">
      <c r="A542" s="350"/>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0"/>
      <c r="AD542" s="350"/>
      <c r="AE542" s="350"/>
      <c r="AF542" s="350"/>
      <c r="AG542" s="350"/>
      <c r="AH542" s="350"/>
      <c r="AI542" s="350"/>
    </row>
    <row r="543" spans="1:35" x14ac:dyDescent="0.35">
      <c r="A543" s="350"/>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0"/>
      <c r="AD543" s="350"/>
      <c r="AE543" s="350"/>
      <c r="AF543" s="350"/>
      <c r="AG543" s="350"/>
      <c r="AH543" s="350"/>
      <c r="AI543" s="350"/>
    </row>
    <row r="544" spans="1:35" x14ac:dyDescent="0.35">
      <c r="A544" s="350"/>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0"/>
      <c r="AD544" s="350"/>
      <c r="AE544" s="350"/>
      <c r="AF544" s="350"/>
      <c r="AG544" s="350"/>
      <c r="AH544" s="350"/>
      <c r="AI544" s="350"/>
    </row>
    <row r="545" spans="1:35" x14ac:dyDescent="0.35">
      <c r="A545" s="350"/>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0"/>
      <c r="AD545" s="350"/>
      <c r="AE545" s="350"/>
      <c r="AF545" s="350"/>
      <c r="AG545" s="350"/>
      <c r="AH545" s="350"/>
      <c r="AI545" s="350"/>
    </row>
    <row r="546" spans="1:35" x14ac:dyDescent="0.35">
      <c r="A546" s="350"/>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0"/>
      <c r="AD546" s="350"/>
      <c r="AE546" s="350"/>
      <c r="AF546" s="350"/>
      <c r="AG546" s="350"/>
      <c r="AH546" s="350"/>
      <c r="AI546" s="350"/>
    </row>
    <row r="547" spans="1:35" x14ac:dyDescent="0.35">
      <c r="A547" s="350"/>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0"/>
      <c r="AD547" s="350"/>
      <c r="AE547" s="350"/>
      <c r="AF547" s="350"/>
      <c r="AG547" s="350"/>
      <c r="AH547" s="350"/>
      <c r="AI547" s="350"/>
    </row>
    <row r="548" spans="1:35" x14ac:dyDescent="0.35">
      <c r="A548" s="350"/>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0"/>
      <c r="AD548" s="350"/>
      <c r="AE548" s="350"/>
      <c r="AF548" s="350"/>
      <c r="AG548" s="350"/>
      <c r="AH548" s="350"/>
      <c r="AI548" s="350"/>
    </row>
    <row r="549" spans="1:35" x14ac:dyDescent="0.35">
      <c r="A549" s="350"/>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0"/>
      <c r="AD549" s="350"/>
      <c r="AE549" s="350"/>
      <c r="AF549" s="350"/>
      <c r="AG549" s="350"/>
      <c r="AH549" s="350"/>
      <c r="AI549" s="350"/>
    </row>
    <row r="550" spans="1:35" x14ac:dyDescent="0.35">
      <c r="A550" s="350"/>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0"/>
      <c r="AD550" s="350"/>
      <c r="AE550" s="350"/>
      <c r="AF550" s="350"/>
      <c r="AG550" s="350"/>
      <c r="AH550" s="350"/>
      <c r="AI550" s="350"/>
    </row>
    <row r="551" spans="1:35" x14ac:dyDescent="0.35">
      <c r="A551" s="350"/>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0"/>
      <c r="AD551" s="350"/>
      <c r="AE551" s="350"/>
      <c r="AF551" s="350"/>
      <c r="AG551" s="350"/>
      <c r="AH551" s="350"/>
      <c r="AI551" s="350"/>
    </row>
    <row r="552" spans="1:35" x14ac:dyDescent="0.35">
      <c r="A552" s="350"/>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0"/>
      <c r="AD552" s="350"/>
      <c r="AE552" s="350"/>
      <c r="AF552" s="350"/>
      <c r="AG552" s="350"/>
      <c r="AH552" s="350"/>
      <c r="AI552" s="350"/>
    </row>
    <row r="553" spans="1:35" x14ac:dyDescent="0.35">
      <c r="A553" s="350"/>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0"/>
      <c r="AD553" s="350"/>
      <c r="AE553" s="350"/>
      <c r="AF553" s="350"/>
      <c r="AG553" s="350"/>
      <c r="AH553" s="350"/>
      <c r="AI553" s="350"/>
    </row>
    <row r="554" spans="1:35" x14ac:dyDescent="0.35">
      <c r="A554" s="350"/>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0"/>
      <c r="AD554" s="350"/>
      <c r="AE554" s="350"/>
      <c r="AF554" s="350"/>
      <c r="AG554" s="350"/>
      <c r="AH554" s="350"/>
      <c r="AI554" s="350"/>
    </row>
    <row r="555" spans="1:35" x14ac:dyDescent="0.35">
      <c r="A555" s="350"/>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0"/>
      <c r="AD555" s="350"/>
      <c r="AE555" s="350"/>
      <c r="AF555" s="350"/>
      <c r="AG555" s="350"/>
      <c r="AH555" s="350"/>
      <c r="AI555" s="350"/>
    </row>
    <row r="556" spans="1:35" x14ac:dyDescent="0.35">
      <c r="A556" s="350"/>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0"/>
      <c r="AD556" s="350"/>
      <c r="AE556" s="350"/>
      <c r="AF556" s="350"/>
      <c r="AG556" s="350"/>
      <c r="AH556" s="350"/>
      <c r="AI556" s="350"/>
    </row>
    <row r="557" spans="1:35" x14ac:dyDescent="0.35">
      <c r="A557" s="350"/>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0"/>
      <c r="AD557" s="350"/>
      <c r="AE557" s="350"/>
      <c r="AF557" s="350"/>
      <c r="AG557" s="350"/>
      <c r="AH557" s="350"/>
      <c r="AI557" s="350"/>
    </row>
    <row r="558" spans="1:35" x14ac:dyDescent="0.35">
      <c r="A558" s="350"/>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0"/>
      <c r="AD558" s="350"/>
      <c r="AE558" s="350"/>
      <c r="AF558" s="350"/>
      <c r="AG558" s="350"/>
      <c r="AH558" s="350"/>
      <c r="AI558" s="350"/>
    </row>
    <row r="559" spans="1:35" x14ac:dyDescent="0.35">
      <c r="A559" s="350"/>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0"/>
      <c r="AD559" s="350"/>
      <c r="AE559" s="350"/>
      <c r="AF559" s="350"/>
      <c r="AG559" s="350"/>
      <c r="AH559" s="350"/>
      <c r="AI559" s="350"/>
    </row>
    <row r="560" spans="1:35" x14ac:dyDescent="0.35">
      <c r="A560" s="350"/>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0"/>
      <c r="AD560" s="350"/>
      <c r="AE560" s="350"/>
      <c r="AF560" s="350"/>
      <c r="AG560" s="350"/>
      <c r="AH560" s="350"/>
      <c r="AI560" s="350"/>
    </row>
    <row r="561" spans="1:35" x14ac:dyDescent="0.35">
      <c r="A561" s="350"/>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0"/>
      <c r="AD561" s="350"/>
      <c r="AE561" s="350"/>
      <c r="AF561" s="350"/>
      <c r="AG561" s="350"/>
      <c r="AH561" s="350"/>
      <c r="AI561" s="350"/>
    </row>
    <row r="562" spans="1:35" x14ac:dyDescent="0.35">
      <c r="A562" s="350"/>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0"/>
      <c r="AD562" s="350"/>
      <c r="AE562" s="350"/>
      <c r="AF562" s="350"/>
      <c r="AG562" s="350"/>
      <c r="AH562" s="350"/>
      <c r="AI562" s="350"/>
    </row>
    <row r="563" spans="1:35" x14ac:dyDescent="0.35">
      <c r="A563" s="350"/>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0"/>
      <c r="AD563" s="350"/>
      <c r="AE563" s="350"/>
      <c r="AF563" s="350"/>
      <c r="AG563" s="350"/>
      <c r="AH563" s="350"/>
      <c r="AI563" s="350"/>
    </row>
    <row r="564" spans="1:35" x14ac:dyDescent="0.35">
      <c r="A564" s="350"/>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0"/>
      <c r="AD564" s="350"/>
      <c r="AE564" s="350"/>
      <c r="AF564" s="350"/>
      <c r="AG564" s="350"/>
      <c r="AH564" s="350"/>
      <c r="AI564" s="350"/>
    </row>
    <row r="565" spans="1:35" x14ac:dyDescent="0.35">
      <c r="A565" s="350"/>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0"/>
      <c r="AD565" s="350"/>
      <c r="AE565" s="350"/>
      <c r="AF565" s="350"/>
      <c r="AG565" s="350"/>
      <c r="AH565" s="350"/>
      <c r="AI565" s="350"/>
    </row>
    <row r="566" spans="1:35" x14ac:dyDescent="0.35">
      <c r="A566" s="350"/>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0"/>
      <c r="AD566" s="350"/>
      <c r="AE566" s="350"/>
      <c r="AF566" s="350"/>
      <c r="AG566" s="350"/>
      <c r="AH566" s="350"/>
      <c r="AI566" s="350"/>
    </row>
    <row r="567" spans="1:35" x14ac:dyDescent="0.35">
      <c r="A567" s="350"/>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0"/>
      <c r="AD567" s="350"/>
      <c r="AE567" s="350"/>
      <c r="AF567" s="350"/>
      <c r="AG567" s="350"/>
      <c r="AH567" s="350"/>
      <c r="AI567" s="350"/>
    </row>
    <row r="568" spans="1:35" x14ac:dyDescent="0.35">
      <c r="A568" s="350"/>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0"/>
      <c r="AD568" s="350"/>
      <c r="AE568" s="350"/>
      <c r="AF568" s="350"/>
      <c r="AG568" s="350"/>
      <c r="AH568" s="350"/>
      <c r="AI568" s="350"/>
    </row>
    <row r="569" spans="1:35" x14ac:dyDescent="0.35">
      <c r="A569" s="350"/>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0"/>
      <c r="AD569" s="350"/>
      <c r="AE569" s="350"/>
      <c r="AF569" s="350"/>
      <c r="AG569" s="350"/>
      <c r="AH569" s="350"/>
      <c r="AI569" s="350"/>
    </row>
    <row r="570" spans="1:35" x14ac:dyDescent="0.35">
      <c r="A570" s="350"/>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0"/>
      <c r="AD570" s="350"/>
      <c r="AE570" s="350"/>
      <c r="AF570" s="350"/>
      <c r="AG570" s="350"/>
      <c r="AH570" s="350"/>
      <c r="AI570" s="350"/>
    </row>
    <row r="571" spans="1:35" x14ac:dyDescent="0.35">
      <c r="A571" s="350"/>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0"/>
      <c r="AD571" s="350"/>
      <c r="AE571" s="350"/>
      <c r="AF571" s="350"/>
      <c r="AG571" s="350"/>
      <c r="AH571" s="350"/>
      <c r="AI571" s="350"/>
    </row>
    <row r="572" spans="1:35" x14ac:dyDescent="0.35">
      <c r="A572" s="350"/>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0"/>
      <c r="AD572" s="350"/>
      <c r="AE572" s="350"/>
      <c r="AF572" s="350"/>
      <c r="AG572" s="350"/>
      <c r="AH572" s="350"/>
      <c r="AI572" s="350"/>
    </row>
    <row r="573" spans="1:35" x14ac:dyDescent="0.35">
      <c r="A573" s="350"/>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0"/>
      <c r="AD573" s="350"/>
      <c r="AE573" s="350"/>
      <c r="AF573" s="350"/>
      <c r="AG573" s="350"/>
      <c r="AH573" s="350"/>
      <c r="AI573" s="350"/>
    </row>
    <row r="574" spans="1:35" x14ac:dyDescent="0.35">
      <c r="A574" s="350"/>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0"/>
      <c r="AD574" s="350"/>
      <c r="AE574" s="350"/>
      <c r="AF574" s="350"/>
      <c r="AG574" s="350"/>
      <c r="AH574" s="350"/>
      <c r="AI574" s="350"/>
    </row>
    <row r="575" spans="1:35" x14ac:dyDescent="0.35">
      <c r="A575" s="350"/>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0"/>
      <c r="AD575" s="350"/>
      <c r="AE575" s="350"/>
      <c r="AF575" s="350"/>
      <c r="AG575" s="350"/>
      <c r="AH575" s="350"/>
      <c r="AI575" s="350"/>
    </row>
    <row r="576" spans="1:35" x14ac:dyDescent="0.35">
      <c r="A576" s="350"/>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0"/>
      <c r="AD576" s="350"/>
      <c r="AE576" s="350"/>
      <c r="AF576" s="350"/>
      <c r="AG576" s="350"/>
      <c r="AH576" s="350"/>
      <c r="AI576" s="350"/>
    </row>
    <row r="577" spans="1:35" x14ac:dyDescent="0.35">
      <c r="A577" s="350"/>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0"/>
      <c r="AD577" s="350"/>
      <c r="AE577" s="350"/>
      <c r="AF577" s="350"/>
      <c r="AG577" s="350"/>
      <c r="AH577" s="350"/>
      <c r="AI577" s="350"/>
    </row>
    <row r="578" spans="1:35" x14ac:dyDescent="0.35">
      <c r="A578" s="350"/>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0"/>
      <c r="AD578" s="350"/>
      <c r="AE578" s="350"/>
      <c r="AF578" s="350"/>
      <c r="AG578" s="350"/>
      <c r="AH578" s="350"/>
      <c r="AI578" s="350"/>
    </row>
    <row r="579" spans="1:35" x14ac:dyDescent="0.35">
      <c r="A579" s="350"/>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0"/>
      <c r="AD579" s="350"/>
      <c r="AE579" s="350"/>
      <c r="AF579" s="350"/>
      <c r="AG579" s="350"/>
      <c r="AH579" s="350"/>
      <c r="AI579" s="350"/>
    </row>
    <row r="580" spans="1:35" x14ac:dyDescent="0.35">
      <c r="A580" s="350"/>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0"/>
      <c r="AD580" s="350"/>
      <c r="AE580" s="350"/>
      <c r="AF580" s="350"/>
      <c r="AG580" s="350"/>
      <c r="AH580" s="350"/>
      <c r="AI580" s="350"/>
    </row>
    <row r="581" spans="1:35" x14ac:dyDescent="0.35">
      <c r="A581" s="350"/>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0"/>
      <c r="AD581" s="350"/>
      <c r="AE581" s="350"/>
      <c r="AF581" s="350"/>
      <c r="AG581" s="350"/>
      <c r="AH581" s="350"/>
      <c r="AI581" s="350"/>
    </row>
    <row r="582" spans="1:35" x14ac:dyDescent="0.35">
      <c r="A582" s="350"/>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0"/>
      <c r="AD582" s="350"/>
      <c r="AE582" s="350"/>
      <c r="AF582" s="350"/>
      <c r="AG582" s="350"/>
      <c r="AH582" s="350"/>
      <c r="AI582" s="350"/>
    </row>
    <row r="583" spans="1:35" x14ac:dyDescent="0.35">
      <c r="A583" s="350"/>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0"/>
      <c r="AD583" s="350"/>
      <c r="AE583" s="350"/>
      <c r="AF583" s="350"/>
      <c r="AG583" s="350"/>
      <c r="AH583" s="350"/>
      <c r="AI583" s="350"/>
    </row>
    <row r="584" spans="1:35" x14ac:dyDescent="0.35">
      <c r="A584" s="350"/>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0"/>
      <c r="AD584" s="350"/>
      <c r="AE584" s="350"/>
      <c r="AF584" s="350"/>
      <c r="AG584" s="350"/>
      <c r="AH584" s="350"/>
      <c r="AI584" s="350"/>
    </row>
    <row r="585" spans="1:35" x14ac:dyDescent="0.35">
      <c r="A585" s="350"/>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0"/>
      <c r="AD585" s="350"/>
      <c r="AE585" s="350"/>
      <c r="AF585" s="350"/>
      <c r="AG585" s="350"/>
      <c r="AH585" s="350"/>
      <c r="AI585" s="350"/>
    </row>
    <row r="586" spans="1:35" x14ac:dyDescent="0.35">
      <c r="A586" s="350"/>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0"/>
      <c r="AD586" s="350"/>
      <c r="AE586" s="350"/>
      <c r="AF586" s="350"/>
      <c r="AG586" s="350"/>
      <c r="AH586" s="350"/>
      <c r="AI586" s="350"/>
    </row>
    <row r="587" spans="1:35" x14ac:dyDescent="0.35">
      <c r="A587" s="350"/>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0"/>
      <c r="AD587" s="350"/>
      <c r="AE587" s="350"/>
      <c r="AF587" s="350"/>
      <c r="AG587" s="350"/>
      <c r="AH587" s="350"/>
      <c r="AI587" s="350"/>
    </row>
    <row r="588" spans="1:35" x14ac:dyDescent="0.35">
      <c r="A588" s="350"/>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0"/>
      <c r="AD588" s="350"/>
      <c r="AE588" s="350"/>
      <c r="AF588" s="350"/>
      <c r="AG588" s="350"/>
      <c r="AH588" s="350"/>
      <c r="AI588" s="350"/>
    </row>
    <row r="589" spans="1:35" x14ac:dyDescent="0.35">
      <c r="A589" s="350"/>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0"/>
      <c r="AD589" s="350"/>
      <c r="AE589" s="350"/>
      <c r="AF589" s="350"/>
      <c r="AG589" s="350"/>
      <c r="AH589" s="350"/>
      <c r="AI589" s="350"/>
    </row>
    <row r="590" spans="1:35" x14ac:dyDescent="0.35">
      <c r="A590" s="350"/>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0"/>
      <c r="AD590" s="350"/>
      <c r="AE590" s="350"/>
      <c r="AF590" s="350"/>
      <c r="AG590" s="350"/>
      <c r="AH590" s="350"/>
      <c r="AI590" s="350"/>
    </row>
    <row r="591" spans="1:35" x14ac:dyDescent="0.35">
      <c r="A591" s="350"/>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0"/>
      <c r="AD591" s="350"/>
      <c r="AE591" s="350"/>
      <c r="AF591" s="350"/>
      <c r="AG591" s="350"/>
      <c r="AH591" s="350"/>
      <c r="AI591" s="350"/>
    </row>
    <row r="592" spans="1:35" x14ac:dyDescent="0.35">
      <c r="A592" s="350"/>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0"/>
      <c r="AD592" s="350"/>
      <c r="AE592" s="350"/>
      <c r="AF592" s="350"/>
      <c r="AG592" s="350"/>
      <c r="AH592" s="350"/>
      <c r="AI592" s="350"/>
    </row>
    <row r="593" spans="1:35" x14ac:dyDescent="0.35">
      <c r="A593" s="350"/>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0"/>
      <c r="AD593" s="350"/>
      <c r="AE593" s="350"/>
      <c r="AF593" s="350"/>
      <c r="AG593" s="350"/>
      <c r="AH593" s="350"/>
      <c r="AI593" s="350"/>
    </row>
    <row r="594" spans="1:35" x14ac:dyDescent="0.35">
      <c r="A594" s="350"/>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0"/>
      <c r="AD594" s="350"/>
      <c r="AE594" s="350"/>
      <c r="AF594" s="350"/>
      <c r="AG594" s="350"/>
      <c r="AH594" s="350"/>
      <c r="AI594" s="350"/>
    </row>
    <row r="595" spans="1:35" x14ac:dyDescent="0.35">
      <c r="A595" s="350"/>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0"/>
      <c r="AD595" s="350"/>
      <c r="AE595" s="350"/>
      <c r="AF595" s="350"/>
      <c r="AG595" s="350"/>
      <c r="AH595" s="350"/>
      <c r="AI595" s="350"/>
    </row>
    <row r="596" spans="1:35" x14ac:dyDescent="0.35">
      <c r="A596" s="350"/>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0"/>
      <c r="AD596" s="350"/>
      <c r="AE596" s="350"/>
      <c r="AF596" s="350"/>
      <c r="AG596" s="350"/>
      <c r="AH596" s="350"/>
      <c r="AI596" s="350"/>
    </row>
    <row r="597" spans="1:35" x14ac:dyDescent="0.35">
      <c r="A597" s="350"/>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0"/>
      <c r="AD597" s="350"/>
      <c r="AE597" s="350"/>
      <c r="AF597" s="350"/>
      <c r="AG597" s="350"/>
      <c r="AH597" s="350"/>
      <c r="AI597" s="350"/>
    </row>
    <row r="598" spans="1:35" x14ac:dyDescent="0.35">
      <c r="A598" s="350"/>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0"/>
      <c r="AD598" s="350"/>
      <c r="AE598" s="350"/>
      <c r="AF598" s="350"/>
      <c r="AG598" s="350"/>
      <c r="AH598" s="350"/>
      <c r="AI598" s="350"/>
    </row>
    <row r="599" spans="1:35" x14ac:dyDescent="0.35">
      <c r="A599" s="350"/>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0"/>
      <c r="AD599" s="350"/>
      <c r="AE599" s="350"/>
      <c r="AF599" s="350"/>
      <c r="AG599" s="350"/>
      <c r="AH599" s="350"/>
      <c r="AI599" s="350"/>
    </row>
    <row r="600" spans="1:35" x14ac:dyDescent="0.35">
      <c r="A600" s="350"/>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0"/>
      <c r="AD600" s="350"/>
      <c r="AE600" s="350"/>
      <c r="AF600" s="350"/>
      <c r="AG600" s="350"/>
      <c r="AH600" s="350"/>
      <c r="AI600" s="350"/>
    </row>
    <row r="601" spans="1:35" x14ac:dyDescent="0.35">
      <c r="A601" s="350"/>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0"/>
      <c r="AD601" s="350"/>
      <c r="AE601" s="350"/>
      <c r="AF601" s="350"/>
      <c r="AG601" s="350"/>
      <c r="AH601" s="350"/>
      <c r="AI601" s="350"/>
    </row>
    <row r="602" spans="1:35" x14ac:dyDescent="0.35">
      <c r="A602" s="350"/>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0"/>
      <c r="AD602" s="350"/>
      <c r="AE602" s="350"/>
      <c r="AF602" s="350"/>
      <c r="AG602" s="350"/>
      <c r="AH602" s="350"/>
      <c r="AI602" s="350"/>
    </row>
    <row r="603" spans="1:35" x14ac:dyDescent="0.35">
      <c r="A603" s="350"/>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0"/>
      <c r="AD603" s="350"/>
      <c r="AE603" s="350"/>
      <c r="AF603" s="350"/>
      <c r="AG603" s="350"/>
      <c r="AH603" s="350"/>
      <c r="AI603" s="350"/>
    </row>
    <row r="604" spans="1:35" x14ac:dyDescent="0.35">
      <c r="A604" s="350"/>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0"/>
      <c r="AD604" s="350"/>
      <c r="AE604" s="350"/>
      <c r="AF604" s="350"/>
      <c r="AG604" s="350"/>
      <c r="AH604" s="350"/>
      <c r="AI604" s="350"/>
    </row>
    <row r="605" spans="1:35" x14ac:dyDescent="0.35">
      <c r="A605" s="350"/>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0"/>
      <c r="AD605" s="350"/>
      <c r="AE605" s="350"/>
      <c r="AF605" s="350"/>
      <c r="AG605" s="350"/>
      <c r="AH605" s="350"/>
      <c r="AI605" s="350"/>
    </row>
    <row r="606" spans="1:35" x14ac:dyDescent="0.35">
      <c r="A606" s="350"/>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0"/>
      <c r="AD606" s="350"/>
      <c r="AE606" s="350"/>
      <c r="AF606" s="350"/>
      <c r="AG606" s="350"/>
      <c r="AH606" s="350"/>
      <c r="AI606" s="350"/>
    </row>
    <row r="607" spans="1:35" x14ac:dyDescent="0.35">
      <c r="A607" s="350"/>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0"/>
      <c r="AD607" s="350"/>
      <c r="AE607" s="350"/>
      <c r="AF607" s="350"/>
      <c r="AG607" s="350"/>
      <c r="AH607" s="350"/>
      <c r="AI607" s="350"/>
    </row>
    <row r="608" spans="1:35" x14ac:dyDescent="0.35">
      <c r="A608" s="350"/>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0"/>
      <c r="AD608" s="350"/>
      <c r="AE608" s="350"/>
      <c r="AF608" s="350"/>
      <c r="AG608" s="350"/>
      <c r="AH608" s="350"/>
      <c r="AI608" s="350"/>
    </row>
    <row r="609" spans="1:35" x14ac:dyDescent="0.35">
      <c r="A609" s="350"/>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0"/>
      <c r="AD609" s="350"/>
      <c r="AE609" s="350"/>
      <c r="AF609" s="350"/>
      <c r="AG609" s="350"/>
      <c r="AH609" s="350"/>
      <c r="AI609" s="350"/>
    </row>
    <row r="610" spans="1:35" x14ac:dyDescent="0.35">
      <c r="A610" s="350"/>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0"/>
      <c r="AD610" s="350"/>
      <c r="AE610" s="350"/>
      <c r="AF610" s="350"/>
      <c r="AG610" s="350"/>
      <c r="AH610" s="350"/>
      <c r="AI610" s="350"/>
    </row>
    <row r="611" spans="1:35" x14ac:dyDescent="0.35">
      <c r="A611" s="350"/>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0"/>
      <c r="AD611" s="350"/>
      <c r="AE611" s="350"/>
      <c r="AF611" s="350"/>
      <c r="AG611" s="350"/>
      <c r="AH611" s="350"/>
      <c r="AI611" s="350"/>
    </row>
    <row r="612" spans="1:35" x14ac:dyDescent="0.35">
      <c r="A612" s="350"/>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0"/>
      <c r="AD612" s="350"/>
      <c r="AE612" s="350"/>
      <c r="AF612" s="350"/>
      <c r="AG612" s="350"/>
      <c r="AH612" s="350"/>
      <c r="AI612" s="350"/>
    </row>
    <row r="613" spans="1:35" x14ac:dyDescent="0.35">
      <c r="A613" s="350"/>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0"/>
      <c r="AD613" s="350"/>
      <c r="AE613" s="350"/>
      <c r="AF613" s="350"/>
      <c r="AG613" s="350"/>
      <c r="AH613" s="350"/>
      <c r="AI613" s="350"/>
    </row>
    <row r="614" spans="1:35" x14ac:dyDescent="0.35">
      <c r="A614" s="350"/>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0"/>
      <c r="AD614" s="350"/>
      <c r="AE614" s="350"/>
      <c r="AF614" s="350"/>
      <c r="AG614" s="350"/>
      <c r="AH614" s="350"/>
      <c r="AI614" s="350"/>
    </row>
    <row r="615" spans="1:35" x14ac:dyDescent="0.35">
      <c r="A615" s="350"/>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0"/>
      <c r="AD615" s="350"/>
      <c r="AE615" s="350"/>
      <c r="AF615" s="350"/>
      <c r="AG615" s="350"/>
      <c r="AH615" s="350"/>
      <c r="AI615" s="350"/>
    </row>
    <row r="616" spans="1:35" x14ac:dyDescent="0.35">
      <c r="A616" s="350"/>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0"/>
      <c r="AD616" s="350"/>
      <c r="AE616" s="350"/>
      <c r="AF616" s="350"/>
      <c r="AG616" s="350"/>
      <c r="AH616" s="350"/>
      <c r="AI616" s="350"/>
    </row>
    <row r="617" spans="1:35" x14ac:dyDescent="0.35">
      <c r="A617" s="350"/>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0"/>
      <c r="AD617" s="350"/>
      <c r="AE617" s="350"/>
      <c r="AF617" s="350"/>
      <c r="AG617" s="350"/>
      <c r="AH617" s="350"/>
      <c r="AI617" s="350"/>
    </row>
    <row r="618" spans="1:35" x14ac:dyDescent="0.35">
      <c r="A618" s="350"/>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0"/>
      <c r="AD618" s="350"/>
      <c r="AE618" s="350"/>
      <c r="AF618" s="350"/>
      <c r="AG618" s="350"/>
      <c r="AH618" s="350"/>
      <c r="AI618" s="350"/>
    </row>
    <row r="619" spans="1:35" x14ac:dyDescent="0.35">
      <c r="A619" s="350"/>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0"/>
      <c r="AD619" s="350"/>
      <c r="AE619" s="350"/>
      <c r="AF619" s="350"/>
      <c r="AG619" s="350"/>
      <c r="AH619" s="350"/>
      <c r="AI619" s="350"/>
    </row>
    <row r="620" spans="1:35" x14ac:dyDescent="0.35">
      <c r="A620" s="350"/>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0"/>
      <c r="AD620" s="350"/>
      <c r="AE620" s="350"/>
      <c r="AF620" s="350"/>
      <c r="AG620" s="350"/>
      <c r="AH620" s="350"/>
      <c r="AI620" s="350"/>
    </row>
    <row r="621" spans="1:35" x14ac:dyDescent="0.35">
      <c r="A621" s="350"/>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0"/>
      <c r="AD621" s="350"/>
      <c r="AE621" s="350"/>
      <c r="AF621" s="350"/>
      <c r="AG621" s="350"/>
      <c r="AH621" s="350"/>
      <c r="AI621" s="350"/>
    </row>
    <row r="622" spans="1:35" x14ac:dyDescent="0.35">
      <c r="A622" s="350"/>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0"/>
      <c r="Z622" s="350"/>
      <c r="AA622" s="350"/>
      <c r="AB622" s="350"/>
      <c r="AC622" s="350"/>
      <c r="AD622" s="350"/>
      <c r="AE622" s="350"/>
      <c r="AF622" s="350"/>
      <c r="AG622" s="350"/>
      <c r="AH622" s="350"/>
      <c r="AI622" s="350"/>
    </row>
    <row r="623" spans="1:35" x14ac:dyDescent="0.35">
      <c r="A623" s="350"/>
      <c r="B623" s="350"/>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0"/>
      <c r="Z623" s="350"/>
      <c r="AA623" s="350"/>
      <c r="AB623" s="350"/>
      <c r="AC623" s="350"/>
      <c r="AD623" s="350"/>
      <c r="AE623" s="350"/>
      <c r="AF623" s="350"/>
      <c r="AG623" s="350"/>
      <c r="AH623" s="350"/>
      <c r="AI623" s="350"/>
    </row>
    <row r="624" spans="1:35" x14ac:dyDescent="0.35">
      <c r="A624" s="350"/>
      <c r="B624" s="350"/>
      <c r="C624" s="147"/>
      <c r="D624" s="147"/>
      <c r="E624" s="147"/>
      <c r="F624" s="147"/>
      <c r="G624" s="147"/>
      <c r="H624" s="147"/>
      <c r="I624" s="147"/>
      <c r="J624" s="147"/>
      <c r="K624" s="147"/>
      <c r="L624" s="147"/>
      <c r="M624" s="147"/>
      <c r="N624" s="147"/>
      <c r="O624" s="147"/>
      <c r="P624" s="147"/>
      <c r="Q624" s="147"/>
      <c r="R624" s="147"/>
      <c r="S624" s="147"/>
      <c r="T624" s="147"/>
      <c r="U624" s="147"/>
      <c r="V624" s="147"/>
      <c r="W624" s="350"/>
      <c r="X624" s="350"/>
      <c r="Y624" s="350"/>
      <c r="Z624" s="350"/>
      <c r="AA624" s="350"/>
      <c r="AB624" s="350"/>
      <c r="AC624" s="350"/>
      <c r="AD624" s="350"/>
      <c r="AE624" s="350"/>
      <c r="AF624" s="350"/>
      <c r="AG624" s="350"/>
      <c r="AH624" s="350"/>
      <c r="AI624" s="350"/>
    </row>
    <row r="625" spans="1:35" x14ac:dyDescent="0.35">
      <c r="A625" s="350"/>
      <c r="B625" s="350"/>
      <c r="C625" s="350"/>
      <c r="D625" s="350"/>
      <c r="E625" s="350"/>
      <c r="F625" s="350"/>
      <c r="G625" s="350"/>
      <c r="H625" s="350"/>
      <c r="I625" s="350"/>
      <c r="J625" s="350"/>
      <c r="K625" s="350"/>
      <c r="L625" s="350"/>
      <c r="M625" s="350"/>
      <c r="N625" s="350"/>
      <c r="O625" s="350"/>
      <c r="P625" s="350"/>
      <c r="Q625" s="350"/>
      <c r="R625" s="350"/>
      <c r="S625" s="350"/>
      <c r="T625" s="350"/>
      <c r="U625" s="350"/>
      <c r="V625" s="350"/>
      <c r="W625" s="350"/>
      <c r="X625" s="350"/>
      <c r="Y625" s="350"/>
      <c r="Z625" s="350"/>
      <c r="AA625" s="350"/>
      <c r="AB625" s="350"/>
      <c r="AC625" s="350"/>
      <c r="AD625" s="350"/>
      <c r="AE625" s="350"/>
      <c r="AF625" s="350"/>
      <c r="AG625" s="350"/>
      <c r="AH625" s="350"/>
      <c r="AI625" s="350"/>
    </row>
    <row r="626" spans="1:35" x14ac:dyDescent="0.35">
      <c r="A626" s="350"/>
      <c r="B626" s="350"/>
      <c r="C626" s="350"/>
      <c r="D626" s="350"/>
      <c r="E626" s="350"/>
      <c r="F626" s="350"/>
      <c r="G626" s="350"/>
      <c r="H626" s="350"/>
      <c r="I626" s="350"/>
      <c r="J626" s="350"/>
      <c r="K626" s="350"/>
      <c r="L626" s="350"/>
      <c r="M626" s="350"/>
      <c r="N626" s="350"/>
      <c r="O626" s="350"/>
      <c r="P626" s="350"/>
      <c r="Q626" s="350"/>
      <c r="R626" s="350"/>
      <c r="S626" s="350"/>
      <c r="T626" s="350"/>
      <c r="U626" s="350"/>
      <c r="V626" s="350"/>
      <c r="W626" s="350"/>
      <c r="X626" s="350"/>
      <c r="Y626" s="350"/>
      <c r="Z626" s="350"/>
      <c r="AA626" s="350"/>
      <c r="AB626" s="350"/>
      <c r="AC626" s="350"/>
      <c r="AD626" s="350"/>
      <c r="AE626" s="350"/>
      <c r="AF626" s="350"/>
      <c r="AG626" s="350"/>
      <c r="AH626" s="350"/>
      <c r="AI626" s="350"/>
    </row>
    <row r="627" spans="1:35" x14ac:dyDescent="0.35">
      <c r="A627" s="350"/>
      <c r="B627" s="350"/>
      <c r="C627" s="350"/>
      <c r="D627" s="350"/>
      <c r="E627" s="350"/>
      <c r="F627" s="350"/>
      <c r="G627" s="350"/>
      <c r="H627" s="350"/>
      <c r="I627" s="350"/>
      <c r="J627" s="350"/>
      <c r="K627" s="350"/>
      <c r="L627" s="350"/>
      <c r="M627" s="350"/>
      <c r="N627" s="350"/>
      <c r="O627" s="350"/>
      <c r="P627" s="350"/>
      <c r="Q627" s="350"/>
      <c r="R627" s="350"/>
      <c r="S627" s="350"/>
      <c r="T627" s="350"/>
      <c r="U627" s="350"/>
      <c r="V627" s="350"/>
      <c r="W627" s="350"/>
      <c r="X627" s="350"/>
      <c r="Y627" s="350"/>
      <c r="Z627" s="350"/>
      <c r="AA627" s="350"/>
      <c r="AB627" s="350"/>
      <c r="AC627" s="350"/>
      <c r="AD627" s="350"/>
      <c r="AE627" s="350"/>
      <c r="AF627" s="350"/>
      <c r="AG627" s="350"/>
      <c r="AH627" s="350"/>
      <c r="AI627" s="350"/>
    </row>
    <row r="628" spans="1:35" x14ac:dyDescent="0.35">
      <c r="A628" s="350"/>
      <c r="B628" s="350"/>
      <c r="C628" s="350"/>
      <c r="D628" s="350"/>
      <c r="E628" s="350"/>
      <c r="F628" s="350"/>
      <c r="G628" s="350"/>
      <c r="H628" s="350"/>
      <c r="I628" s="350"/>
      <c r="J628" s="350"/>
      <c r="K628" s="350"/>
      <c r="L628" s="350"/>
      <c r="M628" s="350"/>
      <c r="N628" s="350"/>
      <c r="O628" s="350"/>
      <c r="P628" s="350"/>
      <c r="Q628" s="350"/>
      <c r="R628" s="350"/>
      <c r="S628" s="350"/>
      <c r="T628" s="350"/>
      <c r="U628" s="350"/>
      <c r="V628" s="350"/>
      <c r="W628" s="350"/>
      <c r="X628" s="350"/>
      <c r="Y628" s="350"/>
      <c r="Z628" s="350"/>
      <c r="AA628" s="350"/>
      <c r="AB628" s="350"/>
      <c r="AC628" s="350"/>
      <c r="AD628" s="350"/>
      <c r="AE628" s="350"/>
      <c r="AF628" s="350"/>
      <c r="AG628" s="350"/>
      <c r="AH628" s="350"/>
      <c r="AI628" s="350"/>
    </row>
    <row r="629" spans="1:35" x14ac:dyDescent="0.35">
      <c r="A629" s="350"/>
      <c r="B629" s="350"/>
      <c r="C629" s="350"/>
      <c r="D629" s="350"/>
      <c r="E629" s="350"/>
      <c r="F629" s="350"/>
      <c r="G629" s="350"/>
      <c r="H629" s="350"/>
      <c r="I629" s="350"/>
      <c r="J629" s="350"/>
      <c r="K629" s="350"/>
      <c r="L629" s="350"/>
      <c r="M629" s="350"/>
      <c r="N629" s="350"/>
      <c r="O629" s="350"/>
      <c r="P629" s="350"/>
      <c r="Q629" s="350"/>
      <c r="R629" s="350"/>
      <c r="S629" s="350"/>
      <c r="T629" s="350"/>
      <c r="U629" s="350"/>
      <c r="V629" s="350"/>
      <c r="W629" s="350"/>
      <c r="X629" s="350"/>
      <c r="Y629" s="350"/>
      <c r="Z629" s="350"/>
      <c r="AA629" s="350"/>
      <c r="AB629" s="350"/>
      <c r="AC629" s="350"/>
      <c r="AD629" s="350"/>
      <c r="AE629" s="350"/>
      <c r="AF629" s="350"/>
      <c r="AG629" s="350"/>
      <c r="AH629" s="350"/>
      <c r="AI629" s="350"/>
    </row>
    <row r="630" spans="1:35" x14ac:dyDescent="0.35">
      <c r="A630" s="350"/>
      <c r="B630" s="350"/>
      <c r="C630" s="350"/>
      <c r="D630" s="350"/>
      <c r="E630" s="350"/>
      <c r="F630" s="350"/>
      <c r="G630" s="350"/>
      <c r="H630" s="350"/>
      <c r="I630" s="350"/>
      <c r="J630" s="350"/>
      <c r="K630" s="350"/>
      <c r="L630" s="350"/>
      <c r="M630" s="350"/>
      <c r="N630" s="350"/>
      <c r="O630" s="350"/>
      <c r="P630" s="350"/>
      <c r="Q630" s="350"/>
      <c r="R630" s="350"/>
      <c r="S630" s="350"/>
      <c r="T630" s="350"/>
      <c r="U630" s="350"/>
      <c r="V630" s="350"/>
      <c r="W630" s="350"/>
      <c r="X630" s="350"/>
      <c r="Y630" s="350"/>
      <c r="Z630" s="350"/>
      <c r="AA630" s="350"/>
      <c r="AB630" s="350"/>
      <c r="AC630" s="350"/>
      <c r="AD630" s="350"/>
      <c r="AE630" s="350"/>
      <c r="AF630" s="350"/>
      <c r="AG630" s="350"/>
      <c r="AH630" s="350"/>
      <c r="AI630" s="350"/>
    </row>
    <row r="631" spans="1:35" x14ac:dyDescent="0.35">
      <c r="A631" s="350"/>
      <c r="B631" s="350"/>
      <c r="C631" s="350"/>
      <c r="D631" s="350"/>
      <c r="E631" s="350"/>
      <c r="F631" s="350"/>
      <c r="G631" s="350"/>
      <c r="H631" s="350"/>
      <c r="I631" s="350"/>
      <c r="J631" s="350"/>
      <c r="K631" s="350"/>
      <c r="L631" s="350"/>
      <c r="M631" s="350"/>
      <c r="N631" s="350"/>
      <c r="O631" s="350"/>
      <c r="P631" s="350"/>
      <c r="Q631" s="350"/>
      <c r="R631" s="350"/>
      <c r="S631" s="350"/>
      <c r="T631" s="350"/>
      <c r="U631" s="350"/>
      <c r="V631" s="350"/>
      <c r="W631" s="350"/>
      <c r="X631" s="350"/>
      <c r="Y631" s="350"/>
      <c r="Z631" s="350"/>
      <c r="AA631" s="350"/>
      <c r="AB631" s="350"/>
      <c r="AC631" s="350"/>
      <c r="AD631" s="350"/>
      <c r="AE631" s="350"/>
      <c r="AF631" s="350"/>
      <c r="AG631" s="350"/>
      <c r="AH631" s="350"/>
      <c r="AI631" s="350"/>
    </row>
    <row r="632" spans="1:35" x14ac:dyDescent="0.35">
      <c r="A632" s="350"/>
      <c r="B632" s="350"/>
      <c r="C632" s="350"/>
      <c r="D632" s="350"/>
      <c r="E632" s="350"/>
      <c r="F632" s="350"/>
      <c r="G632" s="350"/>
      <c r="H632" s="350"/>
      <c r="I632" s="350"/>
      <c r="J632" s="350"/>
      <c r="K632" s="350"/>
      <c r="L632" s="350"/>
      <c r="M632" s="350"/>
      <c r="N632" s="350"/>
      <c r="O632" s="350"/>
      <c r="P632" s="350"/>
      <c r="Q632" s="350"/>
      <c r="R632" s="350"/>
      <c r="S632" s="350"/>
      <c r="T632" s="350"/>
      <c r="U632" s="350"/>
      <c r="V632" s="350"/>
      <c r="W632" s="350"/>
      <c r="X632" s="350"/>
      <c r="Y632" s="350"/>
      <c r="Z632" s="350"/>
      <c r="AA632" s="350"/>
      <c r="AB632" s="350"/>
      <c r="AC632" s="350"/>
      <c r="AD632" s="350"/>
      <c r="AE632" s="350"/>
      <c r="AF632" s="350"/>
      <c r="AG632" s="350"/>
      <c r="AH632" s="350"/>
      <c r="AI632" s="350"/>
    </row>
    <row r="633" spans="1:35" x14ac:dyDescent="0.35">
      <c r="A633" s="350"/>
      <c r="B633" s="350"/>
      <c r="C633" s="350"/>
      <c r="D633" s="350"/>
      <c r="E633" s="350"/>
      <c r="F633" s="350"/>
      <c r="G633" s="350"/>
      <c r="H633" s="350"/>
      <c r="I633" s="350"/>
      <c r="J633" s="350"/>
      <c r="K633" s="350"/>
      <c r="L633" s="350"/>
      <c r="M633" s="350"/>
      <c r="N633" s="350"/>
      <c r="O633" s="350"/>
      <c r="P633" s="350"/>
      <c r="Q633" s="350"/>
      <c r="R633" s="350"/>
      <c r="S633" s="350"/>
      <c r="T633" s="350"/>
      <c r="U633" s="350"/>
      <c r="V633" s="350"/>
      <c r="W633" s="350"/>
      <c r="X633" s="350"/>
      <c r="Y633" s="350"/>
      <c r="Z633" s="350"/>
      <c r="AA633" s="350"/>
      <c r="AB633" s="350"/>
      <c r="AC633" s="350"/>
      <c r="AD633" s="350"/>
      <c r="AE633" s="350"/>
      <c r="AF633" s="350"/>
      <c r="AG633" s="350"/>
      <c r="AH633" s="350"/>
      <c r="AI633" s="350"/>
    </row>
    <row r="634" spans="1:35" x14ac:dyDescent="0.35">
      <c r="A634" s="350"/>
      <c r="B634" s="350"/>
      <c r="C634" s="350"/>
      <c r="D634" s="350"/>
      <c r="E634" s="350"/>
      <c r="F634" s="350"/>
      <c r="G634" s="350"/>
      <c r="H634" s="350"/>
      <c r="I634" s="350"/>
      <c r="J634" s="350"/>
      <c r="K634" s="350"/>
      <c r="L634" s="350"/>
      <c r="M634" s="350"/>
      <c r="N634" s="350"/>
      <c r="O634" s="350"/>
      <c r="P634" s="350"/>
      <c r="Q634" s="350"/>
      <c r="R634" s="350"/>
      <c r="S634" s="350"/>
      <c r="T634" s="350"/>
      <c r="U634" s="350"/>
      <c r="V634" s="350"/>
      <c r="W634" s="350"/>
      <c r="X634" s="350"/>
      <c r="Y634" s="350"/>
      <c r="Z634" s="350"/>
      <c r="AA634" s="350"/>
      <c r="AB634" s="350"/>
      <c r="AC634" s="350"/>
      <c r="AD634" s="350"/>
      <c r="AE634" s="350"/>
      <c r="AF634" s="350"/>
      <c r="AG634" s="350"/>
      <c r="AH634" s="350"/>
      <c r="AI634" s="350"/>
    </row>
    <row r="635" spans="1:35" x14ac:dyDescent="0.35">
      <c r="A635" s="350"/>
      <c r="B635" s="350"/>
      <c r="C635" s="350"/>
      <c r="D635" s="350"/>
      <c r="E635" s="350"/>
      <c r="F635" s="350"/>
      <c r="G635" s="350"/>
      <c r="H635" s="350"/>
      <c r="I635" s="350"/>
      <c r="J635" s="350"/>
      <c r="K635" s="350"/>
      <c r="L635" s="350"/>
      <c r="M635" s="350"/>
      <c r="N635" s="350"/>
      <c r="O635" s="350"/>
      <c r="P635" s="350"/>
      <c r="Q635" s="350"/>
      <c r="R635" s="350"/>
      <c r="S635" s="350"/>
      <c r="T635" s="350"/>
      <c r="U635" s="350"/>
      <c r="V635" s="350"/>
      <c r="W635" s="350"/>
      <c r="X635" s="350"/>
      <c r="Y635" s="350"/>
      <c r="Z635" s="350"/>
      <c r="AA635" s="350"/>
      <c r="AB635" s="350"/>
      <c r="AC635" s="350"/>
      <c r="AD635" s="350"/>
      <c r="AE635" s="350"/>
      <c r="AF635" s="350"/>
      <c r="AG635" s="350"/>
      <c r="AH635" s="350"/>
      <c r="AI635" s="350"/>
    </row>
    <row r="636" spans="1:35" x14ac:dyDescent="0.35">
      <c r="A636" s="350"/>
      <c r="B636" s="350"/>
      <c r="C636" s="350"/>
      <c r="D636" s="350"/>
      <c r="E636" s="350"/>
      <c r="F636" s="350"/>
      <c r="G636" s="350"/>
      <c r="H636" s="350"/>
      <c r="I636" s="350"/>
      <c r="J636" s="350"/>
      <c r="K636" s="350"/>
      <c r="L636" s="350"/>
      <c r="M636" s="350"/>
      <c r="N636" s="350"/>
      <c r="O636" s="350"/>
      <c r="P636" s="350"/>
      <c r="Q636" s="350"/>
      <c r="R636" s="350"/>
      <c r="S636" s="350"/>
      <c r="T636" s="350"/>
      <c r="U636" s="350"/>
      <c r="V636" s="350"/>
      <c r="W636" s="350"/>
      <c r="X636" s="350"/>
      <c r="Y636" s="350"/>
      <c r="Z636" s="350"/>
      <c r="AA636" s="350"/>
      <c r="AB636" s="350"/>
      <c r="AC636" s="350"/>
      <c r="AD636" s="350"/>
      <c r="AE636" s="350"/>
      <c r="AF636" s="350"/>
      <c r="AG636" s="350"/>
      <c r="AH636" s="350"/>
      <c r="AI636" s="350"/>
    </row>
    <row r="637" spans="1:35" x14ac:dyDescent="0.35">
      <c r="A637" s="350"/>
      <c r="B637" s="350"/>
      <c r="C637" s="350"/>
      <c r="D637" s="350"/>
      <c r="E637" s="350"/>
      <c r="F637" s="350"/>
      <c r="G637" s="350"/>
      <c r="H637" s="350"/>
      <c r="I637" s="350"/>
      <c r="J637" s="350"/>
      <c r="K637" s="350"/>
      <c r="L637" s="350"/>
      <c r="M637" s="350"/>
      <c r="N637" s="350"/>
      <c r="O637" s="350"/>
      <c r="P637" s="350"/>
      <c r="Q637" s="350"/>
      <c r="R637" s="350"/>
      <c r="S637" s="350"/>
      <c r="T637" s="350"/>
      <c r="U637" s="350"/>
      <c r="V637" s="350"/>
      <c r="W637" s="350"/>
      <c r="X637" s="350"/>
      <c r="Y637" s="350"/>
      <c r="Z637" s="350"/>
      <c r="AA637" s="350"/>
      <c r="AB637" s="350"/>
      <c r="AC637" s="350"/>
      <c r="AD637" s="350"/>
      <c r="AE637" s="350"/>
      <c r="AF637" s="350"/>
      <c r="AG637" s="350"/>
      <c r="AH637" s="350"/>
      <c r="AI637" s="350"/>
    </row>
    <row r="638" spans="1:35" x14ac:dyDescent="0.35">
      <c r="A638" s="350"/>
      <c r="B638" s="350"/>
      <c r="C638" s="350"/>
      <c r="D638" s="350"/>
      <c r="E638" s="350"/>
      <c r="F638" s="350"/>
      <c r="G638" s="350"/>
      <c r="H638" s="350"/>
      <c r="I638" s="350"/>
      <c r="J638" s="350"/>
      <c r="K638" s="350"/>
      <c r="L638" s="350"/>
      <c r="M638" s="350"/>
      <c r="N638" s="350"/>
      <c r="O638" s="350"/>
      <c r="P638" s="350"/>
      <c r="Q638" s="350"/>
      <c r="R638" s="350"/>
      <c r="S638" s="350"/>
      <c r="T638" s="350"/>
      <c r="U638" s="350"/>
      <c r="V638" s="350"/>
      <c r="W638" s="350"/>
      <c r="X638" s="350"/>
      <c r="Y638" s="350"/>
      <c r="Z638" s="350"/>
      <c r="AA638" s="350"/>
      <c r="AB638" s="350"/>
      <c r="AC638" s="350"/>
      <c r="AD638" s="350"/>
      <c r="AE638" s="350"/>
      <c r="AF638" s="350"/>
      <c r="AG638" s="350"/>
      <c r="AH638" s="350"/>
      <c r="AI638" s="350"/>
    </row>
    <row r="639" spans="1:35" x14ac:dyDescent="0.35">
      <c r="A639" s="350"/>
      <c r="B639" s="350"/>
      <c r="C639" s="350"/>
      <c r="D639" s="350"/>
      <c r="E639" s="350"/>
      <c r="F639" s="350"/>
      <c r="G639" s="350"/>
      <c r="H639" s="350"/>
      <c r="I639" s="350"/>
      <c r="J639" s="350"/>
      <c r="K639" s="350"/>
      <c r="L639" s="350"/>
      <c r="M639" s="350"/>
      <c r="N639" s="350"/>
      <c r="O639" s="350"/>
      <c r="P639" s="350"/>
      <c r="Q639" s="350"/>
      <c r="R639" s="350"/>
      <c r="S639" s="350"/>
      <c r="T639" s="350"/>
      <c r="U639" s="350"/>
      <c r="V639" s="350"/>
      <c r="W639" s="350"/>
      <c r="X639" s="350"/>
      <c r="Y639" s="350"/>
      <c r="Z639" s="350"/>
      <c r="AA639" s="350"/>
      <c r="AB639" s="350"/>
      <c r="AC639" s="350"/>
      <c r="AD639" s="350"/>
      <c r="AE639" s="350"/>
      <c r="AF639" s="350"/>
      <c r="AG639" s="350"/>
      <c r="AH639" s="350"/>
      <c r="AI639" s="350"/>
    </row>
    <row r="640" spans="1:35" x14ac:dyDescent="0.35">
      <c r="A640" s="350"/>
      <c r="B640" s="350"/>
      <c r="C640" s="350"/>
      <c r="D640" s="350"/>
      <c r="E640" s="350"/>
      <c r="F640" s="350"/>
      <c r="G640" s="350"/>
      <c r="H640" s="350"/>
      <c r="I640" s="350"/>
      <c r="J640" s="350"/>
      <c r="K640" s="350"/>
      <c r="L640" s="350"/>
      <c r="M640" s="350"/>
      <c r="N640" s="350"/>
      <c r="O640" s="350"/>
      <c r="P640" s="350"/>
      <c r="Q640" s="350"/>
      <c r="R640" s="350"/>
      <c r="S640" s="350"/>
      <c r="T640" s="350"/>
      <c r="U640" s="350"/>
      <c r="V640" s="350"/>
      <c r="W640" s="350"/>
      <c r="X640" s="350"/>
      <c r="Y640" s="350"/>
      <c r="Z640" s="350"/>
      <c r="AA640" s="350"/>
      <c r="AB640" s="350"/>
      <c r="AC640" s="350"/>
      <c r="AD640" s="350"/>
      <c r="AE640" s="350"/>
      <c r="AF640" s="350"/>
      <c r="AG640" s="350"/>
      <c r="AH640" s="350"/>
      <c r="AI640" s="350"/>
    </row>
    <row r="641" spans="1:35" x14ac:dyDescent="0.35">
      <c r="A641" s="350"/>
      <c r="B641" s="350"/>
      <c r="C641" s="350"/>
      <c r="D641" s="350"/>
      <c r="E641" s="350"/>
      <c r="F641" s="350"/>
      <c r="G641" s="350"/>
      <c r="H641" s="350"/>
      <c r="I641" s="350"/>
      <c r="J641" s="350"/>
      <c r="K641" s="350"/>
      <c r="L641" s="350"/>
      <c r="M641" s="350"/>
      <c r="N641" s="350"/>
      <c r="O641" s="350"/>
      <c r="P641" s="350"/>
      <c r="Q641" s="350"/>
      <c r="R641" s="350"/>
      <c r="S641" s="350"/>
      <c r="T641" s="350"/>
      <c r="U641" s="350"/>
      <c r="V641" s="350"/>
      <c r="W641" s="350"/>
      <c r="X641" s="350"/>
      <c r="Y641" s="350"/>
      <c r="Z641" s="350"/>
      <c r="AA641" s="350"/>
      <c r="AB641" s="350"/>
      <c r="AC641" s="350"/>
      <c r="AD641" s="350"/>
      <c r="AE641" s="350"/>
      <c r="AF641" s="350"/>
      <c r="AG641" s="350"/>
      <c r="AH641" s="350"/>
      <c r="AI641" s="350"/>
    </row>
    <row r="642" spans="1:35" x14ac:dyDescent="0.35">
      <c r="A642" s="350"/>
      <c r="B642" s="350"/>
      <c r="C642" s="350"/>
      <c r="D642" s="350"/>
      <c r="E642" s="350"/>
      <c r="F642" s="350"/>
      <c r="G642" s="350"/>
      <c r="H642" s="350"/>
      <c r="I642" s="350"/>
      <c r="J642" s="350"/>
      <c r="K642" s="350"/>
      <c r="L642" s="350"/>
      <c r="M642" s="350"/>
      <c r="N642" s="350"/>
      <c r="O642" s="350"/>
      <c r="P642" s="350"/>
      <c r="Q642" s="350"/>
      <c r="R642" s="350"/>
      <c r="S642" s="350"/>
      <c r="T642" s="350"/>
      <c r="U642" s="350"/>
      <c r="V642" s="350"/>
      <c r="W642" s="350"/>
      <c r="X642" s="350"/>
      <c r="Y642" s="350"/>
      <c r="Z642" s="350"/>
      <c r="AA642" s="350"/>
      <c r="AB642" s="350"/>
      <c r="AC642" s="350"/>
      <c r="AD642" s="350"/>
      <c r="AE642" s="350"/>
      <c r="AF642" s="350"/>
      <c r="AG642" s="350"/>
      <c r="AH642" s="350"/>
      <c r="AI642" s="350"/>
    </row>
    <row r="643" spans="1:35" x14ac:dyDescent="0.35">
      <c r="A643" s="350"/>
      <c r="B643" s="350"/>
      <c r="C643" s="350"/>
      <c r="D643" s="350"/>
      <c r="E643" s="350"/>
      <c r="F643" s="350"/>
      <c r="G643" s="350"/>
      <c r="H643" s="350"/>
      <c r="I643" s="350"/>
      <c r="J643" s="350"/>
      <c r="K643" s="350"/>
      <c r="L643" s="350"/>
      <c r="M643" s="350"/>
      <c r="N643" s="350"/>
      <c r="O643" s="350"/>
      <c r="P643" s="350"/>
      <c r="Q643" s="350"/>
      <c r="R643" s="350"/>
      <c r="S643" s="350"/>
      <c r="T643" s="350"/>
      <c r="U643" s="350"/>
      <c r="V643" s="350"/>
      <c r="W643" s="350"/>
      <c r="X643" s="350"/>
      <c r="Y643" s="350"/>
      <c r="Z643" s="350"/>
      <c r="AA643" s="350"/>
      <c r="AB643" s="350"/>
      <c r="AC643" s="350"/>
      <c r="AD643" s="350"/>
      <c r="AE643" s="350"/>
      <c r="AF643" s="350"/>
      <c r="AG643" s="350"/>
      <c r="AH643" s="350"/>
      <c r="AI643" s="350"/>
    </row>
    <row r="644" spans="1:35" x14ac:dyDescent="0.35">
      <c r="A644" s="350"/>
      <c r="B644" s="350"/>
      <c r="C644" s="350"/>
      <c r="D644" s="350"/>
      <c r="E644" s="350"/>
      <c r="F644" s="350"/>
      <c r="G644" s="350"/>
      <c r="H644" s="350"/>
      <c r="I644" s="350"/>
      <c r="J644" s="350"/>
      <c r="K644" s="350"/>
      <c r="L644" s="350"/>
      <c r="M644" s="350"/>
      <c r="N644" s="350"/>
      <c r="O644" s="350"/>
      <c r="P644" s="350"/>
      <c r="Q644" s="350"/>
      <c r="R644" s="350"/>
      <c r="S644" s="350"/>
      <c r="T644" s="350"/>
      <c r="U644" s="350"/>
      <c r="V644" s="350"/>
      <c r="W644" s="350"/>
      <c r="X644" s="350"/>
      <c r="Y644" s="350"/>
      <c r="Z644" s="350"/>
      <c r="AA644" s="350"/>
      <c r="AB644" s="350"/>
      <c r="AC644" s="350"/>
      <c r="AD644" s="350"/>
      <c r="AE644" s="350"/>
      <c r="AF644" s="350"/>
      <c r="AG644" s="350"/>
      <c r="AH644" s="350"/>
      <c r="AI644" s="350"/>
    </row>
    <row r="645" spans="1:35" x14ac:dyDescent="0.35">
      <c r="A645" s="350"/>
      <c r="B645" s="350"/>
      <c r="C645" s="350"/>
      <c r="D645" s="350"/>
      <c r="E645" s="350"/>
      <c r="F645" s="350"/>
      <c r="G645" s="350"/>
      <c r="H645" s="350"/>
      <c r="I645" s="350"/>
      <c r="J645" s="350"/>
      <c r="K645" s="350"/>
      <c r="L645" s="350"/>
      <c r="M645" s="350"/>
      <c r="N645" s="350"/>
      <c r="O645" s="350"/>
      <c r="P645" s="350"/>
      <c r="Q645" s="350"/>
      <c r="R645" s="350"/>
      <c r="S645" s="350"/>
      <c r="T645" s="350"/>
      <c r="U645" s="350"/>
      <c r="V645" s="350"/>
      <c r="W645" s="350"/>
      <c r="X645" s="350"/>
      <c r="Y645" s="350"/>
      <c r="Z645" s="350"/>
      <c r="AA645" s="350"/>
      <c r="AB645" s="350"/>
      <c r="AC645" s="350"/>
      <c r="AD645" s="350"/>
      <c r="AE645" s="350"/>
      <c r="AF645" s="350"/>
      <c r="AG645" s="350"/>
      <c r="AH645" s="350"/>
      <c r="AI645" s="350"/>
    </row>
    <row r="646" spans="1:35" x14ac:dyDescent="0.35">
      <c r="A646" s="350"/>
      <c r="B646" s="350"/>
      <c r="C646" s="350"/>
      <c r="D646" s="350"/>
      <c r="E646" s="350"/>
      <c r="F646" s="350"/>
      <c r="G646" s="350"/>
      <c r="H646" s="350"/>
      <c r="I646" s="350"/>
      <c r="J646" s="350"/>
      <c r="K646" s="350"/>
      <c r="L646" s="350"/>
      <c r="M646" s="350"/>
      <c r="N646" s="350"/>
      <c r="O646" s="350"/>
      <c r="P646" s="350"/>
      <c r="Q646" s="350"/>
      <c r="R646" s="350"/>
      <c r="S646" s="350"/>
      <c r="T646" s="350"/>
      <c r="U646" s="350"/>
      <c r="V646" s="350"/>
      <c r="W646" s="350"/>
      <c r="X646" s="350"/>
      <c r="Y646" s="350"/>
      <c r="Z646" s="350"/>
      <c r="AA646" s="350"/>
      <c r="AB646" s="350"/>
      <c r="AC646" s="350"/>
      <c r="AD646" s="350"/>
      <c r="AE646" s="350"/>
      <c r="AF646" s="350"/>
      <c r="AG646" s="350"/>
      <c r="AH646" s="350"/>
      <c r="AI646" s="350"/>
    </row>
    <row r="647" spans="1:35" x14ac:dyDescent="0.35">
      <c r="A647" s="350"/>
      <c r="B647" s="350"/>
      <c r="C647" s="350"/>
      <c r="D647" s="350"/>
      <c r="E647" s="350"/>
      <c r="F647" s="350"/>
      <c r="G647" s="350"/>
      <c r="H647" s="350"/>
      <c r="I647" s="350"/>
      <c r="J647" s="350"/>
      <c r="K647" s="350"/>
      <c r="L647" s="350"/>
      <c r="M647" s="350"/>
      <c r="N647" s="350"/>
      <c r="O647" s="350"/>
      <c r="P647" s="350"/>
      <c r="Q647" s="350"/>
      <c r="R647" s="350"/>
      <c r="S647" s="350"/>
      <c r="T647" s="350"/>
      <c r="U647" s="350"/>
      <c r="V647" s="350"/>
      <c r="W647" s="350"/>
      <c r="X647" s="350"/>
      <c r="Y647" s="350"/>
      <c r="Z647" s="350"/>
      <c r="AA647" s="350"/>
      <c r="AB647" s="350"/>
      <c r="AC647" s="350"/>
      <c r="AD647" s="350"/>
      <c r="AE647" s="350"/>
      <c r="AF647" s="350"/>
      <c r="AG647" s="350"/>
      <c r="AH647" s="350"/>
      <c r="AI647" s="350"/>
    </row>
    <row r="648" spans="1:35" x14ac:dyDescent="0.35">
      <c r="A648" s="350"/>
      <c r="B648" s="350"/>
      <c r="C648" s="350"/>
      <c r="D648" s="350"/>
      <c r="E648" s="350"/>
      <c r="F648" s="350"/>
      <c r="G648" s="350"/>
      <c r="H648" s="350"/>
      <c r="I648" s="350"/>
      <c r="J648" s="350"/>
      <c r="K648" s="350"/>
      <c r="L648" s="350"/>
      <c r="M648" s="350"/>
      <c r="N648" s="350"/>
      <c r="O648" s="350"/>
      <c r="P648" s="350"/>
      <c r="Q648" s="350"/>
      <c r="R648" s="350"/>
      <c r="S648" s="350"/>
      <c r="T648" s="350"/>
      <c r="U648" s="350"/>
      <c r="V648" s="350"/>
      <c r="W648" s="350"/>
      <c r="X648" s="350"/>
      <c r="Y648" s="350"/>
      <c r="Z648" s="350"/>
      <c r="AA648" s="350"/>
      <c r="AB648" s="350"/>
      <c r="AC648" s="350"/>
      <c r="AD648" s="350"/>
      <c r="AE648" s="350"/>
      <c r="AF648" s="350"/>
      <c r="AG648" s="350"/>
      <c r="AH648" s="350"/>
      <c r="AI648" s="350"/>
    </row>
    <row r="649" spans="1:35" x14ac:dyDescent="0.35">
      <c r="A649" s="350"/>
      <c r="B649" s="350"/>
      <c r="C649" s="350"/>
      <c r="D649" s="350"/>
      <c r="E649" s="350"/>
      <c r="F649" s="350"/>
      <c r="G649" s="350"/>
      <c r="H649" s="350"/>
      <c r="I649" s="350"/>
      <c r="J649" s="350"/>
      <c r="K649" s="350"/>
      <c r="L649" s="350"/>
      <c r="M649" s="350"/>
      <c r="N649" s="350"/>
      <c r="O649" s="350"/>
      <c r="P649" s="350"/>
      <c r="Q649" s="350"/>
      <c r="R649" s="350"/>
      <c r="S649" s="350"/>
      <c r="T649" s="350"/>
      <c r="U649" s="350"/>
      <c r="V649" s="350"/>
      <c r="W649" s="350"/>
      <c r="X649" s="350"/>
      <c r="Y649" s="350"/>
      <c r="Z649" s="350"/>
      <c r="AA649" s="350"/>
      <c r="AB649" s="350"/>
      <c r="AC649" s="350"/>
      <c r="AD649" s="350"/>
      <c r="AE649" s="350"/>
      <c r="AF649" s="350"/>
      <c r="AG649" s="350"/>
      <c r="AH649" s="350"/>
      <c r="AI649" s="350"/>
    </row>
    <row r="650" spans="1:35" x14ac:dyDescent="0.35">
      <c r="A650" s="350"/>
      <c r="B650" s="350"/>
      <c r="C650" s="350"/>
      <c r="D650" s="350"/>
      <c r="E650" s="350"/>
      <c r="F650" s="350"/>
      <c r="G650" s="350"/>
      <c r="H650" s="350"/>
      <c r="I650" s="350"/>
      <c r="J650" s="350"/>
      <c r="K650" s="350"/>
      <c r="L650" s="350"/>
      <c r="M650" s="350"/>
      <c r="N650" s="350"/>
      <c r="O650" s="350"/>
      <c r="P650" s="350"/>
      <c r="Q650" s="350"/>
      <c r="R650" s="350"/>
      <c r="S650" s="350"/>
      <c r="T650" s="350"/>
      <c r="U650" s="350"/>
      <c r="V650" s="350"/>
      <c r="W650" s="350"/>
      <c r="X650" s="350"/>
      <c r="Y650" s="350"/>
      <c r="Z650" s="350"/>
      <c r="AA650" s="350"/>
      <c r="AB650" s="350"/>
      <c r="AC650" s="350"/>
      <c r="AD650" s="350"/>
      <c r="AE650" s="350"/>
      <c r="AF650" s="350"/>
      <c r="AG650" s="350"/>
      <c r="AH650" s="350"/>
      <c r="AI650" s="350"/>
    </row>
    <row r="651" spans="1:35" x14ac:dyDescent="0.35">
      <c r="A651" s="350"/>
      <c r="B651" s="350"/>
      <c r="C651" s="350"/>
      <c r="D651" s="350"/>
      <c r="E651" s="350"/>
      <c r="F651" s="350"/>
      <c r="G651" s="350"/>
      <c r="H651" s="350"/>
      <c r="I651" s="350"/>
      <c r="J651" s="350"/>
      <c r="K651" s="350"/>
      <c r="L651" s="350"/>
      <c r="M651" s="350"/>
      <c r="N651" s="350"/>
      <c r="O651" s="350"/>
      <c r="P651" s="350"/>
      <c r="Q651" s="350"/>
      <c r="R651" s="350"/>
      <c r="S651" s="350"/>
      <c r="T651" s="350"/>
      <c r="U651" s="350"/>
      <c r="V651" s="350"/>
      <c r="W651" s="350"/>
      <c r="X651" s="350"/>
      <c r="Y651" s="350"/>
      <c r="Z651" s="350"/>
      <c r="AA651" s="350"/>
      <c r="AB651" s="350"/>
      <c r="AC651" s="350"/>
      <c r="AD651" s="350"/>
      <c r="AE651" s="350"/>
      <c r="AF651" s="350"/>
      <c r="AG651" s="350"/>
      <c r="AH651" s="350"/>
      <c r="AI651" s="350"/>
    </row>
    <row r="652" spans="1:35" x14ac:dyDescent="0.35">
      <c r="A652" s="350"/>
      <c r="B652" s="350"/>
      <c r="C652" s="350"/>
      <c r="D652" s="350"/>
      <c r="E652" s="350"/>
      <c r="F652" s="350"/>
      <c r="G652" s="350"/>
      <c r="H652" s="350"/>
      <c r="I652" s="350"/>
      <c r="J652" s="350"/>
      <c r="K652" s="350"/>
      <c r="L652" s="350"/>
      <c r="M652" s="350"/>
      <c r="N652" s="350"/>
      <c r="O652" s="350"/>
      <c r="P652" s="350"/>
      <c r="Q652" s="350"/>
      <c r="R652" s="350"/>
      <c r="S652" s="350"/>
      <c r="T652" s="350"/>
      <c r="U652" s="350"/>
      <c r="V652" s="350"/>
      <c r="W652" s="350"/>
      <c r="X652" s="350"/>
      <c r="Y652" s="350"/>
      <c r="Z652" s="350"/>
      <c r="AA652" s="350"/>
      <c r="AB652" s="350"/>
      <c r="AC652" s="350"/>
      <c r="AD652" s="350"/>
      <c r="AE652" s="350"/>
      <c r="AF652" s="350"/>
      <c r="AG652" s="350"/>
      <c r="AH652" s="350"/>
      <c r="AI652" s="350"/>
    </row>
    <row r="653" spans="1:35" x14ac:dyDescent="0.35">
      <c r="A653" s="350"/>
      <c r="B653" s="350"/>
      <c r="C653" s="350"/>
      <c r="D653" s="350"/>
      <c r="E653" s="350"/>
      <c r="F653" s="350"/>
      <c r="G653" s="350"/>
      <c r="H653" s="350"/>
      <c r="I653" s="350"/>
      <c r="J653" s="350"/>
      <c r="K653" s="350"/>
      <c r="L653" s="350"/>
      <c r="M653" s="350"/>
      <c r="N653" s="350"/>
      <c r="O653" s="350"/>
      <c r="P653" s="350"/>
      <c r="Q653" s="350"/>
      <c r="R653" s="350"/>
      <c r="S653" s="350"/>
      <c r="T653" s="350"/>
      <c r="U653" s="350"/>
      <c r="V653" s="350"/>
      <c r="W653" s="350"/>
      <c r="X653" s="350"/>
      <c r="Y653" s="350"/>
      <c r="Z653" s="350"/>
      <c r="AA653" s="350"/>
      <c r="AB653" s="350"/>
      <c r="AC653" s="350"/>
      <c r="AD653" s="350"/>
      <c r="AE653" s="350"/>
      <c r="AF653" s="350"/>
      <c r="AG653" s="350"/>
      <c r="AH653" s="350"/>
      <c r="AI653" s="350"/>
    </row>
    <row r="654" spans="1:35" x14ac:dyDescent="0.35">
      <c r="A654" s="350"/>
      <c r="B654" s="350"/>
      <c r="C654" s="350"/>
      <c r="D654" s="350"/>
      <c r="E654" s="350"/>
      <c r="F654" s="350"/>
      <c r="G654" s="350"/>
      <c r="H654" s="350"/>
      <c r="I654" s="350"/>
      <c r="J654" s="350"/>
      <c r="K654" s="350"/>
      <c r="L654" s="350"/>
      <c r="M654" s="350"/>
      <c r="N654" s="350"/>
      <c r="O654" s="350"/>
      <c r="P654" s="350"/>
      <c r="Q654" s="350"/>
      <c r="R654" s="350"/>
      <c r="S654" s="350"/>
      <c r="T654" s="350"/>
      <c r="U654" s="350"/>
      <c r="V654" s="350"/>
      <c r="W654" s="350"/>
      <c r="X654" s="350"/>
      <c r="Y654" s="350"/>
      <c r="Z654" s="350"/>
      <c r="AA654" s="350"/>
      <c r="AB654" s="350"/>
      <c r="AC654" s="350"/>
      <c r="AD654" s="350"/>
      <c r="AE654" s="350"/>
      <c r="AF654" s="350"/>
      <c r="AG654" s="350"/>
      <c r="AH654" s="350"/>
      <c r="AI654" s="350"/>
    </row>
    <row r="655" spans="1:35" x14ac:dyDescent="0.35">
      <c r="A655" s="350"/>
      <c r="B655" s="350"/>
      <c r="C655" s="350"/>
      <c r="D655" s="350"/>
      <c r="E655" s="350"/>
      <c r="F655" s="350"/>
      <c r="G655" s="350"/>
      <c r="H655" s="350"/>
      <c r="I655" s="350"/>
      <c r="J655" s="350"/>
      <c r="K655" s="350"/>
      <c r="L655" s="350"/>
      <c r="M655" s="350"/>
      <c r="N655" s="350"/>
      <c r="O655" s="350"/>
      <c r="P655" s="350"/>
      <c r="Q655" s="350"/>
      <c r="R655" s="350"/>
      <c r="S655" s="350"/>
      <c r="T655" s="350"/>
      <c r="U655" s="350"/>
      <c r="V655" s="350"/>
      <c r="W655" s="350"/>
      <c r="X655" s="350"/>
      <c r="Y655" s="350"/>
      <c r="Z655" s="350"/>
      <c r="AA655" s="350"/>
      <c r="AB655" s="350"/>
      <c r="AC655" s="350"/>
      <c r="AD655" s="350"/>
      <c r="AE655" s="350"/>
      <c r="AF655" s="350"/>
      <c r="AG655" s="350"/>
      <c r="AH655" s="350"/>
      <c r="AI655" s="350"/>
    </row>
    <row r="656" spans="1:35" x14ac:dyDescent="0.35">
      <c r="A656" s="350"/>
      <c r="B656" s="350"/>
      <c r="C656" s="350"/>
      <c r="D656" s="350"/>
      <c r="E656" s="350"/>
      <c r="F656" s="350"/>
      <c r="G656" s="350"/>
      <c r="H656" s="350"/>
      <c r="I656" s="350"/>
      <c r="J656" s="350"/>
      <c r="K656" s="350"/>
      <c r="L656" s="350"/>
      <c r="M656" s="350"/>
      <c r="N656" s="350"/>
      <c r="O656" s="350"/>
      <c r="P656" s="350"/>
      <c r="Q656" s="350"/>
      <c r="R656" s="350"/>
      <c r="S656" s="350"/>
      <c r="T656" s="350"/>
      <c r="U656" s="350"/>
      <c r="V656" s="350"/>
      <c r="W656" s="350"/>
      <c r="X656" s="350"/>
      <c r="Y656" s="350"/>
      <c r="Z656" s="350"/>
      <c r="AA656" s="350"/>
      <c r="AB656" s="350"/>
      <c r="AC656" s="350"/>
      <c r="AD656" s="350"/>
      <c r="AE656" s="350"/>
      <c r="AF656" s="350"/>
      <c r="AG656" s="350"/>
      <c r="AH656" s="350"/>
      <c r="AI656" s="350"/>
    </row>
    <row r="657" spans="1:35" x14ac:dyDescent="0.35">
      <c r="A657" s="350"/>
      <c r="B657" s="350"/>
      <c r="C657" s="350"/>
      <c r="D657" s="350"/>
      <c r="E657" s="350"/>
      <c r="F657" s="350"/>
      <c r="G657" s="350"/>
      <c r="H657" s="350"/>
      <c r="I657" s="350"/>
      <c r="J657" s="350"/>
      <c r="K657" s="350"/>
      <c r="L657" s="350"/>
      <c r="M657" s="350"/>
      <c r="N657" s="350"/>
      <c r="O657" s="350"/>
      <c r="P657" s="350"/>
      <c r="Q657" s="350"/>
      <c r="R657" s="350"/>
      <c r="S657" s="350"/>
      <c r="T657" s="350"/>
      <c r="U657" s="350"/>
      <c r="V657" s="350"/>
      <c r="W657" s="350"/>
      <c r="X657" s="350"/>
      <c r="Y657" s="350"/>
      <c r="Z657" s="350"/>
      <c r="AA657" s="350"/>
      <c r="AB657" s="350"/>
      <c r="AC657" s="350"/>
      <c r="AD657" s="350"/>
      <c r="AE657" s="350"/>
      <c r="AF657" s="350"/>
      <c r="AG657" s="350"/>
      <c r="AH657" s="350"/>
      <c r="AI657" s="350"/>
    </row>
    <row r="658" spans="1:35" x14ac:dyDescent="0.35">
      <c r="A658" s="350"/>
      <c r="B658" s="350"/>
      <c r="C658" s="350"/>
      <c r="D658" s="350"/>
      <c r="E658" s="350"/>
      <c r="F658" s="350"/>
      <c r="G658" s="350"/>
      <c r="H658" s="350"/>
      <c r="I658" s="350"/>
      <c r="J658" s="350"/>
      <c r="K658" s="350"/>
      <c r="L658" s="350"/>
      <c r="M658" s="350"/>
      <c r="N658" s="350"/>
      <c r="O658" s="350"/>
      <c r="P658" s="350"/>
      <c r="Q658" s="350"/>
      <c r="R658" s="350"/>
      <c r="S658" s="350"/>
      <c r="T658" s="350"/>
      <c r="U658" s="350"/>
      <c r="V658" s="350"/>
      <c r="W658" s="350"/>
      <c r="X658" s="350"/>
      <c r="Y658" s="350"/>
      <c r="Z658" s="350"/>
      <c r="AA658" s="350"/>
      <c r="AB658" s="350"/>
      <c r="AC658" s="350"/>
      <c r="AD658" s="350"/>
      <c r="AE658" s="350"/>
      <c r="AF658" s="350"/>
      <c r="AG658" s="350"/>
      <c r="AH658" s="350"/>
      <c r="AI658" s="350"/>
    </row>
    <row r="659" spans="1:35" x14ac:dyDescent="0.35">
      <c r="A659" s="350"/>
      <c r="B659" s="350"/>
      <c r="C659" s="350"/>
      <c r="D659" s="350"/>
      <c r="E659" s="350"/>
      <c r="F659" s="350"/>
      <c r="G659" s="350"/>
      <c r="H659" s="350"/>
      <c r="I659" s="350"/>
      <c r="J659" s="350"/>
      <c r="K659" s="350"/>
      <c r="L659" s="350"/>
      <c r="M659" s="350"/>
      <c r="N659" s="350"/>
      <c r="O659" s="350"/>
      <c r="P659" s="350"/>
      <c r="Q659" s="350"/>
      <c r="R659" s="350"/>
      <c r="S659" s="350"/>
      <c r="T659" s="350"/>
      <c r="U659" s="350"/>
      <c r="V659" s="350"/>
      <c r="W659" s="350"/>
      <c r="X659" s="350"/>
      <c r="Y659" s="350"/>
      <c r="Z659" s="350"/>
      <c r="AA659" s="350"/>
      <c r="AB659" s="350"/>
      <c r="AC659" s="350"/>
      <c r="AD659" s="350"/>
      <c r="AE659" s="350"/>
      <c r="AF659" s="350"/>
      <c r="AG659" s="350"/>
      <c r="AH659" s="350"/>
      <c r="AI659" s="350"/>
    </row>
    <row r="660" spans="1:35" x14ac:dyDescent="0.35">
      <c r="A660" s="350"/>
      <c r="B660" s="350"/>
      <c r="C660" s="350"/>
      <c r="D660" s="350"/>
      <c r="E660" s="350"/>
      <c r="F660" s="350"/>
      <c r="G660" s="350"/>
      <c r="H660" s="350"/>
      <c r="I660" s="350"/>
      <c r="J660" s="350"/>
      <c r="K660" s="350"/>
      <c r="L660" s="350"/>
      <c r="M660" s="350"/>
      <c r="N660" s="350"/>
      <c r="O660" s="350"/>
      <c r="P660" s="350"/>
      <c r="Q660" s="350"/>
      <c r="R660" s="350"/>
      <c r="S660" s="350"/>
      <c r="T660" s="350"/>
      <c r="U660" s="350"/>
      <c r="V660" s="350"/>
      <c r="W660" s="350"/>
      <c r="X660" s="350"/>
      <c r="Y660" s="350"/>
      <c r="Z660" s="350"/>
      <c r="AA660" s="350"/>
      <c r="AB660" s="350"/>
      <c r="AC660" s="350"/>
      <c r="AD660" s="350"/>
      <c r="AE660" s="350"/>
      <c r="AF660" s="350"/>
      <c r="AG660" s="350"/>
      <c r="AH660" s="350"/>
      <c r="AI660" s="350"/>
    </row>
    <row r="661" spans="1:35" x14ac:dyDescent="0.35">
      <c r="A661" s="350"/>
      <c r="B661" s="350"/>
      <c r="C661" s="350"/>
      <c r="D661" s="350"/>
      <c r="E661" s="350"/>
      <c r="F661" s="350"/>
      <c r="G661" s="350"/>
      <c r="H661" s="350"/>
      <c r="I661" s="350"/>
      <c r="J661" s="350"/>
      <c r="K661" s="350"/>
      <c r="L661" s="350"/>
      <c r="M661" s="350"/>
      <c r="N661" s="350"/>
      <c r="O661" s="350"/>
      <c r="P661" s="350"/>
      <c r="Q661" s="350"/>
      <c r="R661" s="350"/>
      <c r="S661" s="350"/>
      <c r="T661" s="350"/>
      <c r="U661" s="350"/>
      <c r="V661" s="350"/>
      <c r="W661" s="350"/>
      <c r="X661" s="350"/>
      <c r="Y661" s="350"/>
      <c r="Z661" s="350"/>
      <c r="AA661" s="350"/>
      <c r="AB661" s="350"/>
      <c r="AC661" s="350"/>
      <c r="AD661" s="350"/>
      <c r="AE661" s="350"/>
      <c r="AF661" s="350"/>
      <c r="AG661" s="350"/>
      <c r="AH661" s="350"/>
      <c r="AI661" s="350"/>
    </row>
    <row r="662" spans="1:35" x14ac:dyDescent="0.35">
      <c r="A662" s="350"/>
      <c r="B662" s="350"/>
      <c r="C662" s="350"/>
      <c r="D662" s="350"/>
      <c r="E662" s="350"/>
      <c r="F662" s="350"/>
      <c r="G662" s="350"/>
      <c r="H662" s="350"/>
      <c r="I662" s="350"/>
      <c r="J662" s="350"/>
      <c r="K662" s="350"/>
      <c r="L662" s="350"/>
      <c r="M662" s="350"/>
      <c r="N662" s="350"/>
      <c r="O662" s="350"/>
      <c r="P662" s="350"/>
      <c r="Q662" s="350"/>
      <c r="R662" s="350"/>
      <c r="S662" s="350"/>
      <c r="T662" s="350"/>
      <c r="U662" s="350"/>
      <c r="V662" s="350"/>
      <c r="W662" s="350"/>
      <c r="X662" s="350"/>
      <c r="Y662" s="350"/>
      <c r="Z662" s="350"/>
      <c r="AA662" s="350"/>
      <c r="AB662" s="350"/>
      <c r="AC662" s="350"/>
      <c r="AD662" s="350"/>
      <c r="AE662" s="350"/>
      <c r="AF662" s="350"/>
      <c r="AG662" s="350"/>
      <c r="AH662" s="350"/>
      <c r="AI662" s="350"/>
    </row>
    <row r="663" spans="1:35" x14ac:dyDescent="0.35">
      <c r="A663" s="350"/>
      <c r="B663" s="350"/>
      <c r="C663" s="350"/>
      <c r="D663" s="350"/>
      <c r="E663" s="350"/>
      <c r="F663" s="350"/>
      <c r="G663" s="350"/>
      <c r="H663" s="350"/>
      <c r="I663" s="350"/>
      <c r="J663" s="350"/>
      <c r="K663" s="350"/>
      <c r="L663" s="350"/>
      <c r="M663" s="350"/>
      <c r="N663" s="350"/>
      <c r="O663" s="350"/>
      <c r="P663" s="350"/>
      <c r="Q663" s="350"/>
      <c r="R663" s="350"/>
      <c r="S663" s="350"/>
      <c r="T663" s="350"/>
      <c r="U663" s="350"/>
      <c r="V663" s="350"/>
      <c r="W663" s="350"/>
      <c r="X663" s="350"/>
      <c r="Y663" s="350"/>
      <c r="Z663" s="350"/>
      <c r="AA663" s="350"/>
      <c r="AB663" s="350"/>
      <c r="AC663" s="350"/>
      <c r="AD663" s="350"/>
      <c r="AE663" s="350"/>
      <c r="AF663" s="350"/>
      <c r="AG663" s="350"/>
      <c r="AH663" s="350"/>
      <c r="AI663" s="350"/>
    </row>
    <row r="664" spans="1:35" x14ac:dyDescent="0.35">
      <c r="A664" s="350"/>
      <c r="B664" s="350"/>
      <c r="C664" s="350"/>
      <c r="D664" s="350"/>
      <c r="E664" s="350"/>
      <c r="F664" s="350"/>
      <c r="G664" s="350"/>
      <c r="H664" s="350"/>
      <c r="I664" s="350"/>
      <c r="J664" s="350"/>
      <c r="K664" s="350"/>
      <c r="L664" s="350"/>
      <c r="M664" s="350"/>
      <c r="N664" s="350"/>
      <c r="O664" s="350"/>
      <c r="P664" s="350"/>
      <c r="Q664" s="350"/>
      <c r="R664" s="350"/>
      <c r="S664" s="350"/>
      <c r="T664" s="350"/>
      <c r="U664" s="350"/>
      <c r="V664" s="350"/>
      <c r="W664" s="350"/>
      <c r="X664" s="350"/>
      <c r="Y664" s="350"/>
      <c r="Z664" s="350"/>
      <c r="AA664" s="350"/>
      <c r="AB664" s="350"/>
      <c r="AC664" s="350"/>
      <c r="AD664" s="350"/>
      <c r="AE664" s="350"/>
      <c r="AF664" s="350"/>
      <c r="AG664" s="350"/>
      <c r="AH664" s="350"/>
      <c r="AI664" s="350"/>
    </row>
    <row r="665" spans="1:35" x14ac:dyDescent="0.35">
      <c r="A665" s="350"/>
      <c r="B665" s="350"/>
      <c r="C665" s="350"/>
      <c r="D665" s="350"/>
      <c r="E665" s="350"/>
      <c r="F665" s="350"/>
      <c r="G665" s="350"/>
      <c r="H665" s="350"/>
      <c r="I665" s="350"/>
      <c r="J665" s="350"/>
      <c r="K665" s="350"/>
      <c r="L665" s="350"/>
      <c r="M665" s="350"/>
      <c r="N665" s="350"/>
      <c r="O665" s="350"/>
      <c r="P665" s="350"/>
      <c r="Q665" s="350"/>
      <c r="R665" s="350"/>
      <c r="S665" s="350"/>
      <c r="T665" s="350"/>
      <c r="U665" s="350"/>
      <c r="V665" s="350"/>
      <c r="W665" s="350"/>
      <c r="X665" s="350"/>
      <c r="Y665" s="350"/>
      <c r="Z665" s="350"/>
      <c r="AA665" s="350"/>
      <c r="AB665" s="350"/>
      <c r="AC665" s="350"/>
      <c r="AD665" s="350"/>
      <c r="AE665" s="350"/>
      <c r="AF665" s="350"/>
      <c r="AG665" s="350"/>
      <c r="AH665" s="350"/>
      <c r="AI665" s="350"/>
    </row>
    <row r="666" spans="1:35" x14ac:dyDescent="0.35">
      <c r="A666" s="350"/>
      <c r="B666" s="350"/>
      <c r="C666" s="350"/>
      <c r="D666" s="350"/>
      <c r="E666" s="350"/>
      <c r="F666" s="350"/>
      <c r="G666" s="350"/>
      <c r="H666" s="350"/>
      <c r="I666" s="350"/>
      <c r="J666" s="350"/>
      <c r="K666" s="350"/>
      <c r="L666" s="350"/>
      <c r="M666" s="350"/>
      <c r="N666" s="350"/>
      <c r="O666" s="350"/>
      <c r="P666" s="350"/>
      <c r="Q666" s="350"/>
      <c r="R666" s="350"/>
      <c r="S666" s="350"/>
      <c r="T666" s="350"/>
      <c r="U666" s="350"/>
      <c r="V666" s="350"/>
      <c r="W666" s="350"/>
      <c r="X666" s="350"/>
      <c r="Y666" s="350"/>
      <c r="Z666" s="350"/>
      <c r="AA666" s="350"/>
      <c r="AB666" s="350"/>
      <c r="AC666" s="350"/>
      <c r="AD666" s="350"/>
      <c r="AE666" s="350"/>
      <c r="AF666" s="350"/>
      <c r="AG666" s="350"/>
      <c r="AH666" s="350"/>
      <c r="AI666" s="350"/>
    </row>
    <row r="667" spans="1:35" x14ac:dyDescent="0.35">
      <c r="A667" s="350"/>
      <c r="B667" s="350"/>
      <c r="C667" s="350"/>
      <c r="D667" s="350"/>
      <c r="E667" s="350"/>
      <c r="F667" s="350"/>
      <c r="G667" s="350"/>
      <c r="H667" s="350"/>
      <c r="I667" s="350"/>
      <c r="J667" s="350"/>
      <c r="K667" s="350"/>
      <c r="L667" s="350"/>
      <c r="M667" s="350"/>
      <c r="N667" s="350"/>
      <c r="O667" s="350"/>
      <c r="P667" s="350"/>
      <c r="Q667" s="350"/>
      <c r="R667" s="350"/>
      <c r="S667" s="350"/>
      <c r="T667" s="350"/>
      <c r="U667" s="350"/>
      <c r="V667" s="350"/>
      <c r="W667" s="350"/>
      <c r="X667" s="350"/>
      <c r="Y667" s="350"/>
      <c r="Z667" s="350"/>
      <c r="AA667" s="350"/>
      <c r="AB667" s="350"/>
      <c r="AC667" s="350"/>
      <c r="AD667" s="350"/>
      <c r="AE667" s="350"/>
      <c r="AF667" s="350"/>
      <c r="AG667" s="350"/>
      <c r="AH667" s="350"/>
      <c r="AI667" s="350"/>
    </row>
    <row r="668" spans="1:35" x14ac:dyDescent="0.35">
      <c r="A668" s="350"/>
      <c r="B668" s="350"/>
      <c r="C668" s="350"/>
      <c r="D668" s="350"/>
      <c r="E668" s="350"/>
      <c r="F668" s="350"/>
      <c r="G668" s="350"/>
      <c r="H668" s="350"/>
      <c r="I668" s="350"/>
      <c r="J668" s="350"/>
      <c r="K668" s="350"/>
      <c r="L668" s="350"/>
      <c r="M668" s="350"/>
      <c r="N668" s="350"/>
      <c r="O668" s="350"/>
      <c r="P668" s="350"/>
      <c r="Q668" s="350"/>
      <c r="R668" s="350"/>
      <c r="S668" s="350"/>
      <c r="T668" s="350"/>
      <c r="U668" s="350"/>
      <c r="V668" s="350"/>
      <c r="W668" s="350"/>
      <c r="X668" s="350"/>
      <c r="Y668" s="350"/>
      <c r="Z668" s="350"/>
      <c r="AA668" s="350"/>
      <c r="AB668" s="350"/>
      <c r="AC668" s="350"/>
      <c r="AD668" s="350"/>
      <c r="AE668" s="350"/>
      <c r="AF668" s="350"/>
      <c r="AG668" s="350"/>
      <c r="AH668" s="350"/>
      <c r="AI668" s="350"/>
    </row>
    <row r="669" spans="1:35" x14ac:dyDescent="0.35">
      <c r="A669" s="350"/>
      <c r="B669" s="350"/>
      <c r="C669" s="350"/>
      <c r="D669" s="350"/>
      <c r="E669" s="350"/>
      <c r="F669" s="350"/>
      <c r="G669" s="350"/>
      <c r="H669" s="350"/>
      <c r="I669" s="350"/>
      <c r="J669" s="350"/>
      <c r="K669" s="350"/>
      <c r="L669" s="350"/>
      <c r="M669" s="350"/>
      <c r="N669" s="350"/>
      <c r="O669" s="350"/>
      <c r="P669" s="350"/>
      <c r="Q669" s="350"/>
      <c r="R669" s="350"/>
      <c r="S669" s="350"/>
      <c r="T669" s="350"/>
      <c r="U669" s="350"/>
      <c r="V669" s="350"/>
      <c r="W669" s="350"/>
      <c r="X669" s="350"/>
      <c r="Y669" s="350"/>
      <c r="Z669" s="350"/>
      <c r="AA669" s="350"/>
      <c r="AB669" s="350"/>
      <c r="AC669" s="350"/>
      <c r="AD669" s="350"/>
      <c r="AE669" s="350"/>
      <c r="AF669" s="350"/>
      <c r="AG669" s="350"/>
      <c r="AH669" s="350"/>
      <c r="AI669" s="350"/>
    </row>
    <row r="670" spans="1:35" x14ac:dyDescent="0.35">
      <c r="A670" s="350"/>
      <c r="B670" s="350"/>
      <c r="C670" s="350"/>
      <c r="D670" s="350"/>
      <c r="E670" s="350"/>
      <c r="F670" s="350"/>
      <c r="G670" s="350"/>
      <c r="H670" s="350"/>
      <c r="I670" s="350"/>
      <c r="J670" s="350"/>
      <c r="K670" s="350"/>
      <c r="L670" s="350"/>
      <c r="M670" s="350"/>
      <c r="N670" s="350"/>
      <c r="O670" s="350"/>
      <c r="P670" s="350"/>
      <c r="Q670" s="350"/>
      <c r="R670" s="350"/>
      <c r="S670" s="350"/>
      <c r="T670" s="350"/>
      <c r="U670" s="350"/>
      <c r="V670" s="350"/>
      <c r="W670" s="350"/>
      <c r="X670" s="350"/>
      <c r="Y670" s="350"/>
      <c r="Z670" s="350"/>
      <c r="AA670" s="350"/>
      <c r="AB670" s="350"/>
      <c r="AC670" s="350"/>
      <c r="AD670" s="350"/>
      <c r="AE670" s="350"/>
      <c r="AF670" s="350"/>
      <c r="AG670" s="350"/>
      <c r="AH670" s="350"/>
      <c r="AI670" s="350"/>
    </row>
    <row r="671" spans="1:35" x14ac:dyDescent="0.35">
      <c r="A671" s="350"/>
      <c r="B671" s="350"/>
      <c r="C671" s="350"/>
      <c r="D671" s="350"/>
      <c r="E671" s="350"/>
      <c r="F671" s="350"/>
      <c r="G671" s="350"/>
      <c r="H671" s="350"/>
      <c r="I671" s="350"/>
      <c r="J671" s="350"/>
      <c r="K671" s="350"/>
      <c r="L671" s="350"/>
      <c r="M671" s="350"/>
      <c r="N671" s="350"/>
      <c r="O671" s="350"/>
      <c r="P671" s="350"/>
      <c r="Q671" s="350"/>
      <c r="R671" s="350"/>
      <c r="S671" s="350"/>
      <c r="T671" s="350"/>
      <c r="U671" s="350"/>
      <c r="V671" s="350"/>
      <c r="W671" s="350"/>
      <c r="X671" s="350"/>
      <c r="Y671" s="350"/>
      <c r="Z671" s="350"/>
      <c r="AA671" s="350"/>
      <c r="AB671" s="350"/>
      <c r="AC671" s="350"/>
      <c r="AD671" s="350"/>
      <c r="AE671" s="350"/>
      <c r="AF671" s="350"/>
      <c r="AG671" s="350"/>
      <c r="AH671" s="350"/>
      <c r="AI671" s="350"/>
    </row>
    <row r="672" spans="1:35" x14ac:dyDescent="0.35">
      <c r="A672" s="350"/>
      <c r="B672" s="350"/>
      <c r="C672" s="350"/>
      <c r="D672" s="350"/>
      <c r="E672" s="350"/>
      <c r="F672" s="350"/>
      <c r="G672" s="350"/>
      <c r="H672" s="350"/>
      <c r="I672" s="350"/>
      <c r="J672" s="350"/>
      <c r="K672" s="350"/>
      <c r="L672" s="350"/>
      <c r="M672" s="350"/>
      <c r="N672" s="350"/>
      <c r="O672" s="350"/>
      <c r="P672" s="350"/>
      <c r="Q672" s="350"/>
      <c r="R672" s="350"/>
      <c r="S672" s="350"/>
      <c r="T672" s="350"/>
      <c r="U672" s="350"/>
      <c r="V672" s="350"/>
      <c r="W672" s="350"/>
      <c r="X672" s="350"/>
      <c r="Y672" s="350"/>
      <c r="Z672" s="350"/>
      <c r="AA672" s="350"/>
      <c r="AB672" s="350"/>
      <c r="AC672" s="350"/>
      <c r="AD672" s="350"/>
      <c r="AE672" s="350"/>
      <c r="AF672" s="350"/>
      <c r="AG672" s="350"/>
      <c r="AH672" s="350"/>
      <c r="AI672" s="350"/>
    </row>
    <row r="673" spans="1:35" x14ac:dyDescent="0.35">
      <c r="A673" s="350"/>
      <c r="B673" s="350"/>
      <c r="C673" s="350"/>
      <c r="D673" s="350"/>
      <c r="E673" s="350"/>
      <c r="F673" s="350"/>
      <c r="G673" s="350"/>
      <c r="H673" s="350"/>
      <c r="I673" s="350"/>
      <c r="J673" s="350"/>
      <c r="K673" s="350"/>
      <c r="L673" s="350"/>
      <c r="M673" s="350"/>
      <c r="N673" s="350"/>
      <c r="O673" s="350"/>
      <c r="P673" s="350"/>
      <c r="Q673" s="350"/>
      <c r="R673" s="350"/>
      <c r="S673" s="350"/>
      <c r="T673" s="350"/>
      <c r="U673" s="350"/>
      <c r="V673" s="350"/>
      <c r="W673" s="350"/>
      <c r="X673" s="350"/>
      <c r="Y673" s="350"/>
      <c r="Z673" s="350"/>
      <c r="AA673" s="350"/>
      <c r="AB673" s="350"/>
      <c r="AC673" s="350"/>
      <c r="AD673" s="350"/>
      <c r="AE673" s="350"/>
      <c r="AF673" s="350"/>
      <c r="AG673" s="350"/>
      <c r="AH673" s="350"/>
      <c r="AI673" s="350"/>
    </row>
    <row r="674" spans="1:35" x14ac:dyDescent="0.35">
      <c r="A674" s="350"/>
      <c r="B674" s="350"/>
      <c r="C674" s="350"/>
      <c r="D674" s="350"/>
      <c r="E674" s="350"/>
      <c r="F674" s="350"/>
      <c r="G674" s="350"/>
      <c r="H674" s="350"/>
      <c r="I674" s="350"/>
      <c r="J674" s="350"/>
      <c r="K674" s="350"/>
      <c r="L674" s="350"/>
      <c r="M674" s="350"/>
      <c r="N674" s="350"/>
      <c r="O674" s="350"/>
      <c r="P674" s="350"/>
      <c r="Q674" s="350"/>
      <c r="R674" s="350"/>
      <c r="S674" s="350"/>
      <c r="T674" s="350"/>
      <c r="U674" s="350"/>
      <c r="V674" s="350"/>
      <c r="W674" s="350"/>
      <c r="X674" s="350"/>
      <c r="Y674" s="350"/>
      <c r="Z674" s="350"/>
      <c r="AA674" s="350"/>
      <c r="AB674" s="350"/>
      <c r="AC674" s="350"/>
      <c r="AD674" s="350"/>
      <c r="AE674" s="350"/>
      <c r="AF674" s="350"/>
      <c r="AG674" s="350"/>
      <c r="AH674" s="350"/>
      <c r="AI674" s="350"/>
    </row>
    <row r="675" spans="1:35" x14ac:dyDescent="0.35">
      <c r="A675" s="350"/>
      <c r="B675" s="350"/>
      <c r="C675" s="350"/>
      <c r="D675" s="350"/>
      <c r="E675" s="350"/>
      <c r="F675" s="350"/>
      <c r="G675" s="350"/>
      <c r="H675" s="350"/>
      <c r="I675" s="350"/>
      <c r="J675" s="350"/>
      <c r="K675" s="350"/>
      <c r="L675" s="350"/>
      <c r="M675" s="350"/>
      <c r="N675" s="350"/>
      <c r="O675" s="350"/>
      <c r="P675" s="350"/>
      <c r="Q675" s="350"/>
      <c r="R675" s="350"/>
      <c r="S675" s="350"/>
      <c r="T675" s="350"/>
      <c r="U675" s="350"/>
      <c r="V675" s="350"/>
      <c r="W675" s="350"/>
      <c r="X675" s="350"/>
      <c r="Y675" s="350"/>
      <c r="Z675" s="350"/>
      <c r="AA675" s="350"/>
      <c r="AB675" s="350"/>
      <c r="AC675" s="350"/>
      <c r="AD675" s="350"/>
      <c r="AE675" s="350"/>
      <c r="AF675" s="350"/>
      <c r="AG675" s="350"/>
      <c r="AH675" s="350"/>
      <c r="AI675" s="350"/>
    </row>
    <row r="676" spans="1:35" x14ac:dyDescent="0.35">
      <c r="A676" s="350"/>
      <c r="B676" s="350"/>
      <c r="C676" s="350"/>
      <c r="D676" s="350"/>
      <c r="E676" s="350"/>
      <c r="F676" s="350"/>
      <c r="G676" s="350"/>
      <c r="H676" s="350"/>
      <c r="I676" s="350"/>
      <c r="J676" s="350"/>
      <c r="K676" s="350"/>
      <c r="L676" s="350"/>
      <c r="M676" s="350"/>
      <c r="N676" s="350"/>
      <c r="O676" s="350"/>
      <c r="P676" s="350"/>
      <c r="Q676" s="350"/>
      <c r="R676" s="350"/>
      <c r="S676" s="350"/>
      <c r="T676" s="350"/>
      <c r="U676" s="350"/>
      <c r="V676" s="350"/>
      <c r="W676" s="350"/>
      <c r="X676" s="350"/>
      <c r="Y676" s="350"/>
      <c r="Z676" s="350"/>
      <c r="AA676" s="350"/>
      <c r="AB676" s="350"/>
      <c r="AC676" s="350"/>
      <c r="AD676" s="350"/>
      <c r="AE676" s="350"/>
      <c r="AF676" s="350"/>
      <c r="AG676" s="350"/>
      <c r="AH676" s="350"/>
      <c r="AI676" s="350"/>
    </row>
    <row r="677" spans="1:35" x14ac:dyDescent="0.35">
      <c r="A677" s="350"/>
      <c r="B677" s="350"/>
      <c r="C677" s="350"/>
      <c r="D677" s="350"/>
      <c r="E677" s="350"/>
      <c r="F677" s="350"/>
      <c r="G677" s="350"/>
      <c r="H677" s="350"/>
      <c r="I677" s="350"/>
      <c r="J677" s="350"/>
      <c r="K677" s="350"/>
      <c r="L677" s="350"/>
      <c r="M677" s="350"/>
      <c r="N677" s="350"/>
      <c r="O677" s="350"/>
      <c r="P677" s="350"/>
      <c r="Q677" s="350"/>
      <c r="R677" s="350"/>
      <c r="S677" s="350"/>
      <c r="T677" s="350"/>
      <c r="U677" s="350"/>
      <c r="V677" s="350"/>
      <c r="W677" s="350"/>
      <c r="X677" s="350"/>
      <c r="Y677" s="350"/>
      <c r="Z677" s="350"/>
      <c r="AA677" s="350"/>
      <c r="AB677" s="350"/>
      <c r="AC677" s="350"/>
      <c r="AD677" s="350"/>
      <c r="AE677" s="350"/>
      <c r="AF677" s="350"/>
      <c r="AG677" s="350"/>
      <c r="AH677" s="350"/>
      <c r="AI677" s="350"/>
    </row>
    <row r="678" spans="1:35" x14ac:dyDescent="0.35">
      <c r="A678" s="350"/>
      <c r="B678" s="350"/>
      <c r="C678" s="350"/>
      <c r="D678" s="350"/>
      <c r="E678" s="350"/>
      <c r="F678" s="350"/>
      <c r="G678" s="350"/>
      <c r="H678" s="350"/>
      <c r="I678" s="350"/>
      <c r="J678" s="350"/>
      <c r="K678" s="350"/>
      <c r="L678" s="350"/>
      <c r="M678" s="350"/>
      <c r="N678" s="350"/>
      <c r="O678" s="350"/>
      <c r="P678" s="350"/>
      <c r="Q678" s="350"/>
      <c r="R678" s="350"/>
      <c r="S678" s="350"/>
      <c r="T678" s="350"/>
      <c r="U678" s="350"/>
      <c r="V678" s="350"/>
      <c r="W678" s="350"/>
      <c r="X678" s="350"/>
      <c r="Y678" s="350"/>
      <c r="Z678" s="350"/>
      <c r="AA678" s="350"/>
      <c r="AB678" s="350"/>
      <c r="AC678" s="350"/>
      <c r="AD678" s="350"/>
      <c r="AE678" s="350"/>
      <c r="AF678" s="350"/>
      <c r="AG678" s="350"/>
      <c r="AH678" s="350"/>
      <c r="AI678" s="350"/>
    </row>
    <row r="679" spans="1:35" x14ac:dyDescent="0.35">
      <c r="A679" s="350"/>
      <c r="B679" s="350"/>
      <c r="C679" s="350"/>
      <c r="D679" s="350"/>
      <c r="E679" s="350"/>
      <c r="F679" s="350"/>
      <c r="G679" s="350"/>
      <c r="H679" s="350"/>
      <c r="I679" s="350"/>
      <c r="J679" s="350"/>
      <c r="K679" s="350"/>
      <c r="L679" s="350"/>
      <c r="M679" s="350"/>
      <c r="N679" s="350"/>
      <c r="O679" s="350"/>
      <c r="P679" s="350"/>
      <c r="Q679" s="350"/>
      <c r="R679" s="350"/>
      <c r="S679" s="350"/>
      <c r="T679" s="350"/>
      <c r="U679" s="350"/>
      <c r="V679" s="350"/>
      <c r="W679" s="350"/>
      <c r="X679" s="350"/>
      <c r="Y679" s="350"/>
      <c r="Z679" s="350"/>
      <c r="AA679" s="350"/>
      <c r="AB679" s="350"/>
      <c r="AC679" s="350"/>
      <c r="AD679" s="350"/>
      <c r="AE679" s="350"/>
      <c r="AF679" s="350"/>
      <c r="AG679" s="350"/>
      <c r="AH679" s="350"/>
      <c r="AI679" s="350"/>
    </row>
    <row r="680" spans="1:35" x14ac:dyDescent="0.35">
      <c r="A680" s="350"/>
      <c r="B680" s="350"/>
      <c r="C680" s="350"/>
      <c r="D680" s="350"/>
      <c r="E680" s="350"/>
      <c r="F680" s="350"/>
      <c r="G680" s="350"/>
      <c r="H680" s="350"/>
      <c r="I680" s="350"/>
      <c r="J680" s="350"/>
      <c r="K680" s="350"/>
      <c r="L680" s="350"/>
      <c r="M680" s="350"/>
      <c r="N680" s="350"/>
      <c r="O680" s="350"/>
      <c r="P680" s="350"/>
      <c r="Q680" s="350"/>
      <c r="R680" s="350"/>
      <c r="S680" s="350"/>
      <c r="T680" s="350"/>
      <c r="U680" s="350"/>
      <c r="V680" s="350"/>
      <c r="W680" s="350"/>
      <c r="X680" s="350"/>
      <c r="Y680" s="350"/>
      <c r="Z680" s="350"/>
      <c r="AA680" s="350"/>
      <c r="AB680" s="350"/>
      <c r="AC680" s="350"/>
      <c r="AD680" s="350"/>
      <c r="AE680" s="350"/>
      <c r="AF680" s="350"/>
      <c r="AG680" s="350"/>
      <c r="AH680" s="350"/>
      <c r="AI680" s="350"/>
    </row>
    <row r="681" spans="1:35" x14ac:dyDescent="0.35">
      <c r="A681" s="350"/>
      <c r="B681" s="350"/>
      <c r="C681" s="350"/>
      <c r="D681" s="350"/>
      <c r="E681" s="350"/>
      <c r="F681" s="350"/>
      <c r="G681" s="350"/>
      <c r="H681" s="350"/>
      <c r="I681" s="350"/>
      <c r="J681" s="350"/>
      <c r="K681" s="350"/>
      <c r="L681" s="350"/>
      <c r="M681" s="350"/>
      <c r="N681" s="350"/>
      <c r="O681" s="350"/>
      <c r="P681" s="350"/>
      <c r="Q681" s="350"/>
      <c r="R681" s="350"/>
      <c r="S681" s="350"/>
      <c r="T681" s="350"/>
      <c r="U681" s="350"/>
      <c r="V681" s="350"/>
      <c r="W681" s="350"/>
      <c r="X681" s="350"/>
      <c r="Y681" s="350"/>
      <c r="Z681" s="350"/>
      <c r="AA681" s="350"/>
      <c r="AB681" s="350"/>
      <c r="AC681" s="350"/>
      <c r="AD681" s="350"/>
      <c r="AE681" s="350"/>
      <c r="AF681" s="350"/>
      <c r="AG681" s="350"/>
      <c r="AH681" s="350"/>
      <c r="AI681" s="350"/>
    </row>
    <row r="682" spans="1:35" x14ac:dyDescent="0.35">
      <c r="A682" s="350"/>
      <c r="B682" s="350"/>
      <c r="C682" s="350"/>
      <c r="D682" s="350"/>
      <c r="E682" s="350"/>
      <c r="F682" s="350"/>
      <c r="G682" s="350"/>
      <c r="H682" s="350"/>
      <c r="I682" s="350"/>
      <c r="J682" s="350"/>
      <c r="K682" s="350"/>
      <c r="L682" s="350"/>
      <c r="M682" s="350"/>
      <c r="N682" s="350"/>
      <c r="O682" s="350"/>
      <c r="P682" s="350"/>
      <c r="Q682" s="350"/>
      <c r="R682" s="350"/>
      <c r="S682" s="350"/>
      <c r="T682" s="350"/>
      <c r="U682" s="350"/>
      <c r="V682" s="350"/>
      <c r="W682" s="350"/>
      <c r="X682" s="350"/>
      <c r="Y682" s="350"/>
      <c r="Z682" s="350"/>
      <c r="AA682" s="350"/>
      <c r="AB682" s="350"/>
      <c r="AC682" s="350"/>
      <c r="AD682" s="350"/>
      <c r="AE682" s="350"/>
      <c r="AF682" s="350"/>
      <c r="AG682" s="350"/>
      <c r="AH682" s="350"/>
      <c r="AI682" s="350"/>
    </row>
    <row r="683" spans="1:35" x14ac:dyDescent="0.35">
      <c r="A683" s="350"/>
      <c r="B683" s="350"/>
      <c r="C683" s="350"/>
      <c r="D683" s="350"/>
      <c r="E683" s="350"/>
      <c r="F683" s="350"/>
      <c r="G683" s="350"/>
      <c r="H683" s="350"/>
      <c r="I683" s="350"/>
      <c r="J683" s="350"/>
      <c r="K683" s="350"/>
      <c r="L683" s="350"/>
      <c r="M683" s="350"/>
      <c r="N683" s="350"/>
      <c r="O683" s="350"/>
      <c r="P683" s="350"/>
      <c r="Q683" s="350"/>
      <c r="R683" s="350"/>
      <c r="S683" s="350"/>
      <c r="T683" s="350"/>
      <c r="U683" s="350"/>
      <c r="V683" s="350"/>
      <c r="W683" s="350"/>
      <c r="X683" s="350"/>
      <c r="Y683" s="350"/>
      <c r="Z683" s="350"/>
      <c r="AA683" s="350"/>
      <c r="AB683" s="350"/>
      <c r="AC683" s="350"/>
      <c r="AD683" s="350"/>
      <c r="AE683" s="350"/>
      <c r="AF683" s="350"/>
      <c r="AG683" s="350"/>
      <c r="AH683" s="350"/>
      <c r="AI683" s="350"/>
    </row>
    <row r="684" spans="1:35" x14ac:dyDescent="0.35">
      <c r="A684" s="350"/>
      <c r="B684" s="350"/>
      <c r="C684" s="350"/>
      <c r="D684" s="350"/>
      <c r="E684" s="350"/>
      <c r="F684" s="350"/>
      <c r="G684" s="350"/>
      <c r="H684" s="350"/>
      <c r="I684" s="350"/>
      <c r="J684" s="350"/>
      <c r="K684" s="350"/>
      <c r="L684" s="350"/>
      <c r="M684" s="350"/>
      <c r="N684" s="350"/>
      <c r="O684" s="350"/>
      <c r="P684" s="350"/>
      <c r="Q684" s="350"/>
      <c r="R684" s="350"/>
      <c r="S684" s="350"/>
      <c r="T684" s="350"/>
      <c r="U684" s="350"/>
      <c r="V684" s="350"/>
      <c r="W684" s="350"/>
      <c r="X684" s="350"/>
      <c r="Y684" s="350"/>
      <c r="Z684" s="350"/>
      <c r="AA684" s="350"/>
      <c r="AB684" s="350"/>
      <c r="AC684" s="350"/>
      <c r="AD684" s="350"/>
      <c r="AE684" s="350"/>
      <c r="AF684" s="350"/>
      <c r="AG684" s="350"/>
      <c r="AH684" s="350"/>
      <c r="AI684" s="350"/>
    </row>
    <row r="685" spans="1:35" x14ac:dyDescent="0.35">
      <c r="A685" s="350"/>
      <c r="B685" s="350"/>
      <c r="C685" s="350"/>
      <c r="D685" s="350"/>
      <c r="E685" s="350"/>
      <c r="F685" s="350"/>
      <c r="G685" s="350"/>
      <c r="H685" s="350"/>
      <c r="I685" s="350"/>
      <c r="J685" s="350"/>
      <c r="K685" s="350"/>
      <c r="L685" s="350"/>
      <c r="M685" s="350"/>
      <c r="N685" s="350"/>
      <c r="O685" s="350"/>
      <c r="P685" s="350"/>
      <c r="Q685" s="350"/>
      <c r="R685" s="350"/>
      <c r="S685" s="350"/>
      <c r="T685" s="350"/>
      <c r="U685" s="350"/>
      <c r="V685" s="350"/>
      <c r="W685" s="350"/>
      <c r="X685" s="350"/>
      <c r="Y685" s="350"/>
      <c r="Z685" s="350"/>
      <c r="AA685" s="350"/>
      <c r="AB685" s="350"/>
      <c r="AC685" s="350"/>
      <c r="AD685" s="350"/>
      <c r="AE685" s="350"/>
      <c r="AF685" s="350"/>
      <c r="AG685" s="350"/>
      <c r="AH685" s="350"/>
      <c r="AI685" s="350"/>
    </row>
    <row r="686" spans="1:35" x14ac:dyDescent="0.35">
      <c r="A686" s="350"/>
      <c r="B686" s="350"/>
      <c r="C686" s="350"/>
      <c r="D686" s="350"/>
      <c r="E686" s="350"/>
      <c r="F686" s="350"/>
      <c r="G686" s="350"/>
      <c r="H686" s="350"/>
      <c r="I686" s="350"/>
      <c r="J686" s="350"/>
      <c r="K686" s="350"/>
      <c r="L686" s="350"/>
      <c r="M686" s="350"/>
      <c r="N686" s="350"/>
      <c r="O686" s="350"/>
      <c r="P686" s="350"/>
      <c r="Q686" s="350"/>
      <c r="R686" s="350"/>
      <c r="S686" s="350"/>
      <c r="T686" s="350"/>
      <c r="U686" s="350"/>
      <c r="V686" s="350"/>
      <c r="W686" s="350"/>
      <c r="X686" s="350"/>
      <c r="Y686" s="350"/>
      <c r="Z686" s="350"/>
      <c r="AA686" s="350"/>
      <c r="AB686" s="350"/>
      <c r="AC686" s="350"/>
      <c r="AD686" s="350"/>
      <c r="AE686" s="350"/>
      <c r="AF686" s="350"/>
      <c r="AG686" s="350"/>
      <c r="AH686" s="350"/>
      <c r="AI686" s="350"/>
    </row>
    <row r="687" spans="1:35" x14ac:dyDescent="0.35">
      <c r="A687" s="350"/>
      <c r="B687" s="350"/>
      <c r="C687" s="350"/>
      <c r="D687" s="350"/>
      <c r="E687" s="350"/>
      <c r="F687" s="350"/>
      <c r="G687" s="350"/>
      <c r="H687" s="350"/>
      <c r="I687" s="350"/>
      <c r="J687" s="350"/>
      <c r="K687" s="350"/>
      <c r="L687" s="350"/>
      <c r="M687" s="350"/>
      <c r="N687" s="350"/>
      <c r="O687" s="350"/>
      <c r="P687" s="350"/>
      <c r="Q687" s="350"/>
      <c r="R687" s="350"/>
      <c r="S687" s="350"/>
      <c r="T687" s="350"/>
      <c r="U687" s="350"/>
      <c r="V687" s="350"/>
      <c r="W687" s="350"/>
      <c r="X687" s="350"/>
      <c r="Y687" s="350"/>
      <c r="Z687" s="350"/>
      <c r="AA687" s="350"/>
      <c r="AB687" s="350"/>
      <c r="AC687" s="350"/>
      <c r="AD687" s="350"/>
      <c r="AE687" s="350"/>
      <c r="AF687" s="350"/>
      <c r="AG687" s="350"/>
      <c r="AH687" s="350"/>
      <c r="AI687" s="350"/>
    </row>
    <row r="688" spans="1:35" x14ac:dyDescent="0.35">
      <c r="A688" s="350"/>
      <c r="B688" s="350"/>
      <c r="C688" s="350"/>
      <c r="D688" s="350"/>
      <c r="E688" s="350"/>
      <c r="F688" s="350"/>
      <c r="G688" s="350"/>
      <c r="H688" s="350"/>
      <c r="I688" s="350"/>
      <c r="J688" s="350"/>
      <c r="K688" s="350"/>
      <c r="L688" s="350"/>
      <c r="M688" s="350"/>
      <c r="N688" s="350"/>
      <c r="O688" s="350"/>
      <c r="P688" s="350"/>
      <c r="Q688" s="350"/>
      <c r="R688" s="350"/>
      <c r="S688" s="350"/>
      <c r="T688" s="350"/>
      <c r="U688" s="350"/>
      <c r="V688" s="350"/>
      <c r="W688" s="350"/>
      <c r="X688" s="350"/>
      <c r="Y688" s="350"/>
      <c r="Z688" s="350"/>
      <c r="AA688" s="350"/>
      <c r="AB688" s="350"/>
      <c r="AC688" s="350"/>
      <c r="AD688" s="350"/>
      <c r="AE688" s="350"/>
      <c r="AF688" s="350"/>
      <c r="AG688" s="350"/>
      <c r="AH688" s="350"/>
      <c r="AI688" s="350"/>
    </row>
    <row r="689" spans="1:35" x14ac:dyDescent="0.35">
      <c r="A689" s="350"/>
      <c r="B689" s="350"/>
      <c r="C689" s="350"/>
      <c r="D689" s="350"/>
      <c r="E689" s="350"/>
      <c r="F689" s="350"/>
      <c r="G689" s="350"/>
      <c r="H689" s="350"/>
      <c r="I689" s="350"/>
      <c r="J689" s="350"/>
      <c r="K689" s="350"/>
      <c r="L689" s="350"/>
      <c r="M689" s="350"/>
      <c r="N689" s="350"/>
      <c r="O689" s="350"/>
      <c r="P689" s="350"/>
      <c r="Q689" s="350"/>
      <c r="R689" s="350"/>
      <c r="S689" s="350"/>
      <c r="T689" s="350"/>
      <c r="U689" s="350"/>
      <c r="V689" s="350"/>
      <c r="W689" s="350"/>
      <c r="X689" s="350"/>
      <c r="Y689" s="350"/>
      <c r="Z689" s="350"/>
      <c r="AA689" s="350"/>
      <c r="AB689" s="350"/>
      <c r="AC689" s="350"/>
      <c r="AD689" s="350"/>
      <c r="AE689" s="350"/>
      <c r="AF689" s="350"/>
      <c r="AG689" s="350"/>
      <c r="AH689" s="350"/>
      <c r="AI689" s="350"/>
    </row>
    <row r="690" spans="1:35" x14ac:dyDescent="0.35">
      <c r="A690" s="350"/>
      <c r="B690" s="350"/>
      <c r="C690" s="350"/>
      <c r="D690" s="350"/>
      <c r="E690" s="350"/>
      <c r="F690" s="350"/>
      <c r="G690" s="350"/>
      <c r="H690" s="350"/>
      <c r="I690" s="350"/>
      <c r="J690" s="350"/>
      <c r="K690" s="350"/>
      <c r="L690" s="350"/>
      <c r="M690" s="350"/>
      <c r="N690" s="350"/>
      <c r="O690" s="350"/>
      <c r="P690" s="350"/>
      <c r="Q690" s="350"/>
      <c r="R690" s="350"/>
      <c r="S690" s="350"/>
      <c r="T690" s="350"/>
      <c r="U690" s="350"/>
      <c r="V690" s="350"/>
      <c r="W690" s="350"/>
      <c r="X690" s="350"/>
      <c r="Y690" s="350"/>
      <c r="Z690" s="350"/>
      <c r="AA690" s="350"/>
      <c r="AB690" s="350"/>
      <c r="AC690" s="350"/>
      <c r="AD690" s="350"/>
      <c r="AE690" s="350"/>
      <c r="AF690" s="350"/>
      <c r="AG690" s="350"/>
      <c r="AH690" s="350"/>
      <c r="AI690" s="350"/>
    </row>
    <row r="691" spans="1:35" x14ac:dyDescent="0.35">
      <c r="A691" s="350"/>
      <c r="B691" s="350"/>
      <c r="C691" s="350"/>
      <c r="D691" s="350"/>
      <c r="E691" s="350"/>
      <c r="F691" s="350"/>
      <c r="G691" s="350"/>
      <c r="H691" s="350"/>
      <c r="I691" s="350"/>
      <c r="J691" s="350"/>
      <c r="K691" s="350"/>
      <c r="L691" s="350"/>
      <c r="M691" s="350"/>
      <c r="N691" s="350"/>
      <c r="O691" s="350"/>
      <c r="P691" s="350"/>
      <c r="Q691" s="350"/>
      <c r="R691" s="350"/>
      <c r="S691" s="350"/>
      <c r="T691" s="350"/>
      <c r="U691" s="350"/>
      <c r="V691" s="350"/>
      <c r="W691" s="350"/>
      <c r="X691" s="350"/>
      <c r="Y691" s="350"/>
      <c r="Z691" s="350"/>
      <c r="AA691" s="350"/>
      <c r="AB691" s="350"/>
      <c r="AC691" s="350"/>
      <c r="AD691" s="350"/>
      <c r="AE691" s="350"/>
      <c r="AF691" s="350"/>
      <c r="AG691" s="350"/>
      <c r="AH691" s="350"/>
      <c r="AI691" s="350"/>
    </row>
    <row r="692" spans="1:35" x14ac:dyDescent="0.35">
      <c r="A692" s="350"/>
      <c r="B692" s="350"/>
      <c r="C692" s="350"/>
      <c r="D692" s="350"/>
      <c r="E692" s="350"/>
      <c r="F692" s="350"/>
      <c r="G692" s="350"/>
      <c r="H692" s="350"/>
      <c r="I692" s="350"/>
      <c r="J692" s="350"/>
      <c r="K692" s="350"/>
      <c r="L692" s="350"/>
      <c r="M692" s="350"/>
      <c r="N692" s="350"/>
      <c r="O692" s="350"/>
      <c r="P692" s="350"/>
      <c r="Q692" s="350"/>
      <c r="R692" s="350"/>
      <c r="S692" s="350"/>
      <c r="T692" s="350"/>
      <c r="U692" s="350"/>
      <c r="V692" s="350"/>
      <c r="W692" s="350"/>
      <c r="X692" s="350"/>
      <c r="Y692" s="350"/>
      <c r="Z692" s="350"/>
      <c r="AA692" s="350"/>
      <c r="AB692" s="350"/>
      <c r="AC692" s="350"/>
      <c r="AD692" s="350"/>
      <c r="AE692" s="350"/>
      <c r="AF692" s="350"/>
      <c r="AG692" s="350"/>
      <c r="AH692" s="350"/>
      <c r="AI692" s="350"/>
    </row>
    <row r="693" spans="1:35" x14ac:dyDescent="0.35">
      <c r="A693" s="350"/>
      <c r="B693" s="350"/>
      <c r="C693" s="350"/>
      <c r="D693" s="350"/>
      <c r="E693" s="350"/>
      <c r="F693" s="350"/>
      <c r="G693" s="350"/>
      <c r="H693" s="350"/>
      <c r="I693" s="350"/>
      <c r="J693" s="350"/>
      <c r="K693" s="350"/>
      <c r="L693" s="350"/>
      <c r="M693" s="350"/>
      <c r="N693" s="350"/>
      <c r="O693" s="350"/>
      <c r="P693" s="350"/>
      <c r="Q693" s="350"/>
      <c r="R693" s="350"/>
      <c r="S693" s="350"/>
      <c r="T693" s="350"/>
      <c r="U693" s="350"/>
      <c r="V693" s="350"/>
      <c r="W693" s="350"/>
      <c r="X693" s="350"/>
      <c r="Y693" s="350"/>
      <c r="Z693" s="350"/>
      <c r="AA693" s="350"/>
      <c r="AB693" s="350"/>
      <c r="AC693" s="350"/>
      <c r="AD693" s="350"/>
      <c r="AE693" s="350"/>
      <c r="AF693" s="350"/>
      <c r="AG693" s="350"/>
      <c r="AH693" s="350"/>
      <c r="AI693" s="350"/>
    </row>
    <row r="694" spans="1:35" x14ac:dyDescent="0.35">
      <c r="A694" s="350"/>
      <c r="B694" s="350"/>
      <c r="C694" s="350"/>
      <c r="D694" s="350"/>
      <c r="E694" s="350"/>
      <c r="F694" s="350"/>
      <c r="G694" s="350"/>
      <c r="H694" s="350"/>
      <c r="I694" s="350"/>
      <c r="J694" s="350"/>
      <c r="K694" s="350"/>
      <c r="L694" s="350"/>
      <c r="M694" s="350"/>
      <c r="N694" s="350"/>
      <c r="O694" s="350"/>
      <c r="P694" s="350"/>
      <c r="Q694" s="350"/>
      <c r="R694" s="350"/>
      <c r="S694" s="350"/>
      <c r="T694" s="350"/>
      <c r="U694" s="350"/>
      <c r="V694" s="350"/>
      <c r="W694" s="350"/>
      <c r="X694" s="350"/>
      <c r="Y694" s="350"/>
      <c r="Z694" s="350"/>
      <c r="AA694" s="350"/>
      <c r="AB694" s="350"/>
      <c r="AC694" s="350"/>
      <c r="AD694" s="350"/>
      <c r="AE694" s="350"/>
      <c r="AF694" s="350"/>
      <c r="AG694" s="350"/>
      <c r="AH694" s="350"/>
      <c r="AI694" s="350"/>
    </row>
    <row r="695" spans="1:35" x14ac:dyDescent="0.35">
      <c r="A695" s="350"/>
      <c r="B695" s="350"/>
      <c r="C695" s="350"/>
      <c r="D695" s="350"/>
      <c r="E695" s="350"/>
      <c r="F695" s="350"/>
      <c r="G695" s="350"/>
      <c r="H695" s="350"/>
      <c r="I695" s="350"/>
      <c r="J695" s="350"/>
      <c r="K695" s="350"/>
      <c r="L695" s="350"/>
      <c r="M695" s="350"/>
      <c r="N695" s="350"/>
      <c r="O695" s="350"/>
      <c r="P695" s="350"/>
      <c r="Q695" s="350"/>
      <c r="R695" s="350"/>
      <c r="S695" s="350"/>
      <c r="T695" s="350"/>
      <c r="U695" s="350"/>
      <c r="V695" s="350"/>
      <c r="W695" s="350"/>
      <c r="X695" s="350"/>
      <c r="Y695" s="350"/>
      <c r="Z695" s="350"/>
      <c r="AA695" s="350"/>
      <c r="AB695" s="350"/>
      <c r="AC695" s="350"/>
      <c r="AD695" s="350"/>
      <c r="AE695" s="350"/>
      <c r="AF695" s="350"/>
      <c r="AG695" s="350"/>
      <c r="AH695" s="350"/>
      <c r="AI695" s="350"/>
    </row>
    <row r="696" spans="1:35" x14ac:dyDescent="0.35">
      <c r="A696" s="350"/>
      <c r="B696" s="350"/>
      <c r="C696" s="350"/>
      <c r="D696" s="350"/>
      <c r="E696" s="350"/>
      <c r="F696" s="350"/>
      <c r="G696" s="350"/>
      <c r="H696" s="350"/>
      <c r="I696" s="350"/>
      <c r="J696" s="350"/>
      <c r="K696" s="350"/>
      <c r="L696" s="350"/>
      <c r="M696" s="350"/>
      <c r="N696" s="350"/>
      <c r="O696" s="350"/>
      <c r="P696" s="350"/>
      <c r="Q696" s="350"/>
      <c r="R696" s="350"/>
      <c r="S696" s="350"/>
      <c r="T696" s="350"/>
      <c r="U696" s="350"/>
      <c r="V696" s="350"/>
      <c r="W696" s="350"/>
      <c r="X696" s="350"/>
      <c r="Y696" s="350"/>
      <c r="Z696" s="350"/>
      <c r="AA696" s="350"/>
      <c r="AB696" s="350"/>
      <c r="AC696" s="350"/>
      <c r="AD696" s="350"/>
      <c r="AE696" s="350"/>
      <c r="AF696" s="350"/>
      <c r="AG696" s="350"/>
      <c r="AH696" s="350"/>
      <c r="AI696" s="350"/>
    </row>
    <row r="697" spans="1:35" x14ac:dyDescent="0.35">
      <c r="A697" s="350"/>
      <c r="B697" s="350"/>
      <c r="C697" s="350"/>
      <c r="D697" s="350"/>
      <c r="E697" s="350"/>
      <c r="F697" s="350"/>
      <c r="G697" s="350"/>
      <c r="H697" s="350"/>
      <c r="I697" s="350"/>
      <c r="J697" s="350"/>
      <c r="K697" s="350"/>
      <c r="L697" s="350"/>
      <c r="M697" s="350"/>
      <c r="N697" s="350"/>
      <c r="O697" s="350"/>
      <c r="P697" s="350"/>
      <c r="Q697" s="350"/>
      <c r="R697" s="350"/>
      <c r="S697" s="350"/>
      <c r="T697" s="350"/>
      <c r="U697" s="350"/>
      <c r="V697" s="350"/>
      <c r="W697" s="350"/>
      <c r="X697" s="350"/>
      <c r="Y697" s="350"/>
      <c r="Z697" s="350"/>
      <c r="AA697" s="350"/>
      <c r="AB697" s="350"/>
      <c r="AC697" s="350"/>
      <c r="AD697" s="350"/>
      <c r="AE697" s="350"/>
      <c r="AF697" s="350"/>
      <c r="AG697" s="350"/>
      <c r="AH697" s="350"/>
      <c r="AI697" s="350"/>
    </row>
    <row r="698" spans="1:35" x14ac:dyDescent="0.35">
      <c r="A698" s="350"/>
      <c r="B698" s="350"/>
      <c r="C698" s="350"/>
      <c r="D698" s="350"/>
      <c r="E698" s="350"/>
      <c r="F698" s="350"/>
      <c r="G698" s="350"/>
      <c r="H698" s="350"/>
      <c r="I698" s="350"/>
      <c r="J698" s="350"/>
      <c r="K698" s="350"/>
      <c r="L698" s="350"/>
      <c r="M698" s="350"/>
      <c r="N698" s="350"/>
      <c r="O698" s="350"/>
      <c r="P698" s="350"/>
      <c r="Q698" s="350"/>
      <c r="R698" s="350"/>
      <c r="S698" s="350"/>
      <c r="T698" s="350"/>
      <c r="U698" s="350"/>
      <c r="V698" s="350"/>
      <c r="W698" s="350"/>
      <c r="X698" s="350"/>
      <c r="Y698" s="350"/>
      <c r="Z698" s="350"/>
      <c r="AA698" s="350"/>
      <c r="AB698" s="350"/>
      <c r="AC698" s="350"/>
      <c r="AD698" s="350"/>
      <c r="AE698" s="350"/>
      <c r="AF698" s="350"/>
      <c r="AG698" s="350"/>
      <c r="AH698" s="350"/>
      <c r="AI698" s="350"/>
    </row>
    <row r="699" spans="1:35" x14ac:dyDescent="0.35">
      <c r="A699" s="350"/>
      <c r="B699" s="350"/>
      <c r="C699" s="350"/>
      <c r="D699" s="350"/>
      <c r="E699" s="350"/>
      <c r="F699" s="350"/>
      <c r="G699" s="350"/>
      <c r="H699" s="350"/>
      <c r="I699" s="350"/>
      <c r="J699" s="350"/>
      <c r="K699" s="350"/>
      <c r="L699" s="350"/>
      <c r="M699" s="350"/>
      <c r="N699" s="350"/>
      <c r="O699" s="350"/>
      <c r="P699" s="350"/>
      <c r="Q699" s="350"/>
      <c r="R699" s="350"/>
      <c r="S699" s="350"/>
      <c r="T699" s="350"/>
      <c r="U699" s="350"/>
      <c r="V699" s="350"/>
      <c r="W699" s="350"/>
      <c r="X699" s="350"/>
      <c r="Y699" s="350"/>
      <c r="Z699" s="350"/>
      <c r="AA699" s="350"/>
      <c r="AB699" s="350"/>
      <c r="AC699" s="350"/>
      <c r="AD699" s="350"/>
      <c r="AE699" s="350"/>
      <c r="AF699" s="350"/>
      <c r="AG699" s="350"/>
      <c r="AH699" s="350"/>
      <c r="AI699" s="350"/>
    </row>
    <row r="700" spans="1:35" x14ac:dyDescent="0.35">
      <c r="A700" s="350"/>
      <c r="B700" s="350"/>
      <c r="C700" s="350"/>
      <c r="D700" s="350"/>
      <c r="E700" s="350"/>
      <c r="F700" s="350"/>
      <c r="G700" s="350"/>
      <c r="H700" s="350"/>
      <c r="I700" s="350"/>
      <c r="J700" s="350"/>
      <c r="K700" s="350"/>
      <c r="L700" s="350"/>
      <c r="M700" s="350"/>
      <c r="N700" s="350"/>
      <c r="O700" s="350"/>
      <c r="P700" s="350"/>
      <c r="Q700" s="350"/>
      <c r="R700" s="350"/>
      <c r="S700" s="350"/>
      <c r="T700" s="350"/>
      <c r="U700" s="350"/>
      <c r="V700" s="350"/>
      <c r="W700" s="350"/>
      <c r="X700" s="350"/>
      <c r="Y700" s="350"/>
      <c r="Z700" s="350"/>
      <c r="AA700" s="350"/>
      <c r="AB700" s="350"/>
      <c r="AC700" s="350"/>
      <c r="AD700" s="350"/>
      <c r="AE700" s="350"/>
      <c r="AF700" s="350"/>
      <c r="AG700" s="350"/>
      <c r="AH700" s="350"/>
      <c r="AI700" s="350"/>
    </row>
    <row r="701" spans="1:35" x14ac:dyDescent="0.35">
      <c r="A701" s="350"/>
      <c r="B701" s="350"/>
      <c r="C701" s="350"/>
      <c r="D701" s="350"/>
      <c r="E701" s="350"/>
      <c r="F701" s="350"/>
      <c r="G701" s="350"/>
      <c r="H701" s="350"/>
      <c r="I701" s="350"/>
      <c r="J701" s="350"/>
      <c r="K701" s="350"/>
      <c r="L701" s="350"/>
      <c r="M701" s="350"/>
      <c r="N701" s="350"/>
      <c r="O701" s="350"/>
      <c r="P701" s="350"/>
      <c r="Q701" s="350"/>
      <c r="R701" s="350"/>
      <c r="S701" s="350"/>
      <c r="T701" s="350"/>
      <c r="U701" s="350"/>
      <c r="V701" s="350"/>
      <c r="W701" s="350"/>
      <c r="X701" s="350"/>
      <c r="Y701" s="350"/>
      <c r="Z701" s="350"/>
      <c r="AA701" s="350"/>
      <c r="AB701" s="350"/>
      <c r="AC701" s="350"/>
      <c r="AD701" s="350"/>
      <c r="AE701" s="350"/>
      <c r="AF701" s="350"/>
      <c r="AG701" s="350"/>
      <c r="AH701" s="350"/>
      <c r="AI701" s="350"/>
    </row>
    <row r="702" spans="1:35" x14ac:dyDescent="0.35">
      <c r="A702" s="350"/>
      <c r="B702" s="350"/>
      <c r="C702" s="350"/>
      <c r="D702" s="350"/>
      <c r="E702" s="350"/>
      <c r="F702" s="350"/>
      <c r="G702" s="350"/>
      <c r="H702" s="350"/>
      <c r="I702" s="350"/>
      <c r="J702" s="350"/>
      <c r="K702" s="350"/>
      <c r="L702" s="350"/>
      <c r="M702" s="350"/>
      <c r="N702" s="350"/>
      <c r="O702" s="350"/>
      <c r="P702" s="350"/>
      <c r="Q702" s="350"/>
      <c r="R702" s="350"/>
      <c r="S702" s="350"/>
      <c r="T702" s="350"/>
      <c r="U702" s="350"/>
      <c r="V702" s="350"/>
      <c r="W702" s="350"/>
      <c r="X702" s="350"/>
      <c r="Y702" s="350"/>
      <c r="Z702" s="350"/>
      <c r="AA702" s="350"/>
      <c r="AB702" s="350"/>
      <c r="AC702" s="350"/>
      <c r="AD702" s="350"/>
      <c r="AE702" s="350"/>
      <c r="AF702" s="350"/>
      <c r="AG702" s="350"/>
      <c r="AH702" s="350"/>
      <c r="AI702" s="350"/>
    </row>
    <row r="703" spans="1:35" x14ac:dyDescent="0.35">
      <c r="A703" s="350"/>
      <c r="B703" s="350"/>
      <c r="C703" s="350"/>
      <c r="D703" s="350"/>
      <c r="E703" s="350"/>
      <c r="F703" s="350"/>
      <c r="G703" s="350"/>
      <c r="H703" s="350"/>
      <c r="I703" s="350"/>
      <c r="J703" s="350"/>
      <c r="K703" s="350"/>
      <c r="L703" s="350"/>
      <c r="M703" s="350"/>
      <c r="N703" s="350"/>
      <c r="O703" s="350"/>
      <c r="P703" s="350"/>
      <c r="Q703" s="350"/>
      <c r="R703" s="350"/>
      <c r="S703" s="350"/>
      <c r="T703" s="350"/>
      <c r="U703" s="350"/>
      <c r="V703" s="350"/>
      <c r="W703" s="350"/>
      <c r="X703" s="350"/>
      <c r="Y703" s="350"/>
      <c r="Z703" s="350"/>
      <c r="AA703" s="350"/>
      <c r="AB703" s="350"/>
      <c r="AC703" s="350"/>
      <c r="AD703" s="350"/>
      <c r="AE703" s="350"/>
      <c r="AF703" s="350"/>
      <c r="AG703" s="350"/>
      <c r="AH703" s="350"/>
      <c r="AI703" s="350"/>
    </row>
    <row r="704" spans="1:35" x14ac:dyDescent="0.35">
      <c r="A704" s="350"/>
      <c r="B704" s="350"/>
      <c r="C704" s="350"/>
      <c r="D704" s="350"/>
      <c r="E704" s="350"/>
      <c r="F704" s="350"/>
      <c r="G704" s="350"/>
      <c r="H704" s="350"/>
      <c r="I704" s="350"/>
      <c r="J704" s="350"/>
      <c r="K704" s="350"/>
      <c r="L704" s="350"/>
      <c r="M704" s="350"/>
      <c r="N704" s="350"/>
      <c r="O704" s="350"/>
      <c r="P704" s="350"/>
      <c r="Q704" s="350"/>
      <c r="R704" s="350"/>
      <c r="S704" s="350"/>
      <c r="T704" s="350"/>
      <c r="U704" s="350"/>
      <c r="V704" s="350"/>
      <c r="W704" s="350"/>
      <c r="X704" s="350"/>
      <c r="Y704" s="350"/>
      <c r="Z704" s="350"/>
      <c r="AA704" s="350"/>
      <c r="AB704" s="350"/>
      <c r="AC704" s="350"/>
      <c r="AD704" s="350"/>
      <c r="AE704" s="350"/>
      <c r="AF704" s="350"/>
      <c r="AG704" s="350"/>
      <c r="AH704" s="350"/>
      <c r="AI704" s="350"/>
    </row>
    <row r="705" spans="1:35" x14ac:dyDescent="0.35">
      <c r="A705" s="350"/>
      <c r="B705" s="350"/>
      <c r="C705" s="350"/>
      <c r="D705" s="350"/>
      <c r="E705" s="350"/>
      <c r="F705" s="350"/>
      <c r="G705" s="350"/>
      <c r="H705" s="350"/>
      <c r="I705" s="350"/>
      <c r="J705" s="350"/>
      <c r="K705" s="350"/>
      <c r="L705" s="350"/>
      <c r="M705" s="350"/>
      <c r="N705" s="350"/>
      <c r="O705" s="350"/>
      <c r="P705" s="350"/>
      <c r="Q705" s="350"/>
      <c r="R705" s="350"/>
      <c r="S705" s="350"/>
      <c r="T705" s="350"/>
      <c r="U705" s="350"/>
      <c r="V705" s="350"/>
      <c r="W705" s="350"/>
      <c r="X705" s="350"/>
      <c r="Y705" s="350"/>
      <c r="Z705" s="350"/>
      <c r="AA705" s="350"/>
      <c r="AB705" s="350"/>
      <c r="AC705" s="350"/>
      <c r="AD705" s="350"/>
      <c r="AE705" s="350"/>
      <c r="AF705" s="350"/>
      <c r="AG705" s="350"/>
      <c r="AH705" s="350"/>
      <c r="AI705" s="350"/>
    </row>
    <row r="706" spans="1:35" x14ac:dyDescent="0.35">
      <c r="A706" s="350"/>
      <c r="B706" s="350"/>
      <c r="C706" s="350"/>
      <c r="D706" s="350"/>
      <c r="E706" s="350"/>
      <c r="F706" s="350"/>
      <c r="G706" s="350"/>
      <c r="H706" s="350"/>
      <c r="I706" s="350"/>
      <c r="J706" s="350"/>
      <c r="K706" s="350"/>
      <c r="L706" s="350"/>
      <c r="M706" s="350"/>
      <c r="N706" s="350"/>
      <c r="O706" s="350"/>
      <c r="P706" s="350"/>
      <c r="Q706" s="350"/>
      <c r="R706" s="350"/>
      <c r="S706" s="350"/>
      <c r="T706" s="350"/>
      <c r="U706" s="350"/>
      <c r="V706" s="350"/>
      <c r="W706" s="350"/>
      <c r="X706" s="350"/>
      <c r="Y706" s="350"/>
      <c r="Z706" s="350"/>
      <c r="AA706" s="350"/>
      <c r="AB706" s="350"/>
      <c r="AC706" s="350"/>
      <c r="AD706" s="350"/>
      <c r="AE706" s="350"/>
      <c r="AF706" s="350"/>
      <c r="AG706" s="350"/>
      <c r="AH706" s="350"/>
      <c r="AI706" s="350"/>
    </row>
    <row r="707" spans="1:35" x14ac:dyDescent="0.35">
      <c r="A707" s="350"/>
      <c r="B707" s="350"/>
      <c r="C707" s="350"/>
      <c r="D707" s="350"/>
      <c r="E707" s="350"/>
      <c r="F707" s="350"/>
      <c r="G707" s="350"/>
      <c r="H707" s="350"/>
      <c r="I707" s="350"/>
      <c r="J707" s="350"/>
      <c r="K707" s="350"/>
      <c r="L707" s="350"/>
      <c r="M707" s="350"/>
      <c r="N707" s="350"/>
      <c r="O707" s="350"/>
      <c r="P707" s="350"/>
      <c r="Q707" s="350"/>
      <c r="R707" s="350"/>
      <c r="S707" s="350"/>
      <c r="T707" s="350"/>
      <c r="U707" s="350"/>
      <c r="V707" s="350"/>
      <c r="W707" s="350"/>
      <c r="X707" s="350"/>
      <c r="Y707" s="350"/>
      <c r="Z707" s="350"/>
      <c r="AA707" s="350"/>
      <c r="AB707" s="350"/>
      <c r="AC707" s="350"/>
      <c r="AD707" s="350"/>
      <c r="AE707" s="350"/>
      <c r="AF707" s="350"/>
      <c r="AG707" s="350"/>
      <c r="AH707" s="350"/>
      <c r="AI707" s="350"/>
    </row>
    <row r="708" spans="1:35" x14ac:dyDescent="0.35">
      <c r="A708" s="350"/>
      <c r="B708" s="350"/>
      <c r="C708" s="350"/>
      <c r="D708" s="350"/>
      <c r="E708" s="350"/>
      <c r="F708" s="350"/>
      <c r="G708" s="350"/>
      <c r="H708" s="350"/>
      <c r="I708" s="350"/>
      <c r="J708" s="350"/>
      <c r="K708" s="350"/>
      <c r="L708" s="350"/>
      <c r="M708" s="350"/>
      <c r="N708" s="350"/>
      <c r="O708" s="350"/>
      <c r="P708" s="350"/>
      <c r="Q708" s="350"/>
      <c r="R708" s="350"/>
      <c r="S708" s="350"/>
      <c r="T708" s="350"/>
      <c r="U708" s="350"/>
      <c r="V708" s="350"/>
      <c r="W708" s="350"/>
      <c r="X708" s="350"/>
      <c r="Y708" s="350"/>
      <c r="Z708" s="350"/>
      <c r="AA708" s="350"/>
      <c r="AB708" s="350"/>
      <c r="AC708" s="350"/>
      <c r="AD708" s="350"/>
      <c r="AE708" s="350"/>
      <c r="AF708" s="350"/>
      <c r="AG708" s="350"/>
      <c r="AH708" s="350"/>
      <c r="AI708" s="350"/>
    </row>
    <row r="709" spans="1:35" x14ac:dyDescent="0.35">
      <c r="A709" s="350"/>
      <c r="B709" s="350"/>
      <c r="C709" s="350"/>
      <c r="D709" s="350"/>
      <c r="E709" s="350"/>
      <c r="F709" s="350"/>
      <c r="G709" s="350"/>
      <c r="H709" s="350"/>
      <c r="I709" s="350"/>
      <c r="J709" s="350"/>
      <c r="K709" s="350"/>
      <c r="L709" s="350"/>
      <c r="M709" s="350"/>
      <c r="N709" s="350"/>
      <c r="O709" s="350"/>
      <c r="P709" s="350"/>
      <c r="Q709" s="350"/>
      <c r="R709" s="350"/>
      <c r="S709" s="350"/>
      <c r="T709" s="350"/>
      <c r="U709" s="350"/>
      <c r="V709" s="350"/>
      <c r="W709" s="350"/>
      <c r="X709" s="350"/>
      <c r="Y709" s="350"/>
      <c r="Z709" s="350"/>
      <c r="AA709" s="350"/>
      <c r="AB709" s="350"/>
      <c r="AC709" s="350"/>
      <c r="AD709" s="350"/>
      <c r="AE709" s="350"/>
      <c r="AF709" s="350"/>
      <c r="AG709" s="350"/>
      <c r="AH709" s="350"/>
      <c r="AI709" s="350"/>
    </row>
    <row r="710" spans="1:35" x14ac:dyDescent="0.35">
      <c r="A710" s="350"/>
      <c r="B710" s="350"/>
      <c r="C710" s="350"/>
      <c r="D710" s="350"/>
      <c r="E710" s="350"/>
      <c r="F710" s="350"/>
      <c r="G710" s="350"/>
      <c r="H710" s="350"/>
      <c r="I710" s="350"/>
      <c r="J710" s="350"/>
      <c r="K710" s="350"/>
      <c r="L710" s="350"/>
      <c r="M710" s="350"/>
      <c r="N710" s="350"/>
      <c r="O710" s="350"/>
      <c r="P710" s="350"/>
      <c r="Q710" s="350"/>
      <c r="R710" s="350"/>
      <c r="S710" s="350"/>
      <c r="T710" s="350"/>
      <c r="U710" s="350"/>
      <c r="V710" s="350"/>
      <c r="W710" s="350"/>
      <c r="X710" s="350"/>
      <c r="Y710" s="350"/>
      <c r="Z710" s="350"/>
      <c r="AA710" s="350"/>
      <c r="AB710" s="350"/>
      <c r="AC710" s="350"/>
      <c r="AD710" s="350"/>
      <c r="AE710" s="350"/>
      <c r="AF710" s="350"/>
      <c r="AG710" s="350"/>
      <c r="AH710" s="350"/>
      <c r="AI710" s="350"/>
    </row>
    <row r="711" spans="1:35" x14ac:dyDescent="0.35">
      <c r="A711" s="350"/>
      <c r="B711" s="350"/>
      <c r="C711" s="350"/>
      <c r="D711" s="350"/>
      <c r="E711" s="350"/>
      <c r="F711" s="350"/>
      <c r="G711" s="350"/>
      <c r="H711" s="350"/>
      <c r="I711" s="350"/>
      <c r="J711" s="350"/>
      <c r="K711" s="350"/>
      <c r="L711" s="350"/>
      <c r="M711" s="350"/>
      <c r="N711" s="350"/>
      <c r="O711" s="350"/>
      <c r="P711" s="350"/>
      <c r="Q711" s="350"/>
      <c r="R711" s="350"/>
      <c r="S711" s="350"/>
      <c r="T711" s="350"/>
      <c r="U711" s="350"/>
      <c r="V711" s="350"/>
      <c r="W711" s="350"/>
      <c r="X711" s="350"/>
      <c r="Y711" s="350"/>
      <c r="Z711" s="350"/>
      <c r="AA711" s="350"/>
      <c r="AB711" s="350"/>
      <c r="AC711" s="350"/>
      <c r="AD711" s="350"/>
      <c r="AE711" s="350"/>
      <c r="AF711" s="350"/>
      <c r="AG711" s="350"/>
      <c r="AH711" s="350"/>
      <c r="AI711" s="350"/>
    </row>
    <row r="712" spans="1:35" x14ac:dyDescent="0.35">
      <c r="A712" s="350"/>
      <c r="B712" s="350"/>
      <c r="C712" s="350"/>
      <c r="D712" s="350"/>
      <c r="E712" s="350"/>
      <c r="F712" s="350"/>
      <c r="G712" s="350"/>
      <c r="H712" s="350"/>
      <c r="I712" s="350"/>
      <c r="J712" s="350"/>
      <c r="K712" s="350"/>
      <c r="L712" s="350"/>
      <c r="M712" s="350"/>
      <c r="N712" s="350"/>
      <c r="O712" s="350"/>
      <c r="P712" s="350"/>
      <c r="Q712" s="350"/>
      <c r="R712" s="350"/>
      <c r="S712" s="350"/>
      <c r="T712" s="350"/>
      <c r="U712" s="350"/>
      <c r="V712" s="350"/>
      <c r="W712" s="350"/>
      <c r="X712" s="350"/>
      <c r="Y712" s="350"/>
      <c r="Z712" s="350"/>
      <c r="AA712" s="350"/>
      <c r="AB712" s="350"/>
      <c r="AC712" s="350"/>
      <c r="AD712" s="350"/>
      <c r="AE712" s="350"/>
      <c r="AF712" s="350"/>
      <c r="AG712" s="350"/>
      <c r="AH712" s="350"/>
      <c r="AI712" s="350"/>
    </row>
    <row r="713" spans="1:35" x14ac:dyDescent="0.35">
      <c r="A713" s="350"/>
      <c r="B713" s="350"/>
      <c r="C713" s="350"/>
      <c r="D713" s="350"/>
      <c r="E713" s="350"/>
      <c r="F713" s="350"/>
      <c r="G713" s="350"/>
      <c r="H713" s="350"/>
      <c r="I713" s="350"/>
      <c r="J713" s="350"/>
      <c r="K713" s="350"/>
      <c r="L713" s="350"/>
      <c r="M713" s="350"/>
      <c r="N713" s="350"/>
      <c r="O713" s="350"/>
      <c r="P713" s="350"/>
      <c r="Q713" s="350"/>
      <c r="R713" s="350"/>
      <c r="S713" s="350"/>
      <c r="T713" s="350"/>
      <c r="U713" s="350"/>
      <c r="V713" s="350"/>
      <c r="W713" s="350"/>
      <c r="X713" s="350"/>
      <c r="Y713" s="350"/>
      <c r="Z713" s="350"/>
      <c r="AA713" s="350"/>
      <c r="AB713" s="350"/>
      <c r="AC713" s="350"/>
      <c r="AD713" s="350"/>
      <c r="AE713" s="350"/>
      <c r="AF713" s="350"/>
      <c r="AG713" s="350"/>
      <c r="AH713" s="350"/>
      <c r="AI713" s="350"/>
    </row>
    <row r="714" spans="1:35" x14ac:dyDescent="0.35">
      <c r="A714" s="350"/>
      <c r="B714" s="350"/>
      <c r="C714" s="350"/>
      <c r="D714" s="350"/>
      <c r="E714" s="350"/>
      <c r="F714" s="350"/>
      <c r="G714" s="350"/>
      <c r="H714" s="350"/>
      <c r="I714" s="350"/>
      <c r="J714" s="350"/>
      <c r="K714" s="350"/>
      <c r="L714" s="350"/>
      <c r="M714" s="350"/>
      <c r="N714" s="350"/>
      <c r="O714" s="350"/>
      <c r="P714" s="350"/>
      <c r="Q714" s="350"/>
      <c r="R714" s="350"/>
      <c r="S714" s="350"/>
      <c r="T714" s="350"/>
      <c r="U714" s="350"/>
      <c r="V714" s="350"/>
      <c r="W714" s="350"/>
      <c r="X714" s="350"/>
      <c r="Y714" s="350"/>
      <c r="Z714" s="350"/>
      <c r="AA714" s="350"/>
      <c r="AB714" s="350"/>
      <c r="AC714" s="350"/>
      <c r="AD714" s="350"/>
      <c r="AE714" s="350"/>
      <c r="AF714" s="350"/>
      <c r="AG714" s="350"/>
      <c r="AH714" s="350"/>
      <c r="AI714" s="350"/>
    </row>
    <row r="715" spans="1:35" x14ac:dyDescent="0.35">
      <c r="A715" s="350"/>
      <c r="B715" s="350"/>
      <c r="C715" s="350"/>
      <c r="D715" s="350"/>
      <c r="E715" s="350"/>
      <c r="F715" s="350"/>
      <c r="G715" s="350"/>
      <c r="H715" s="350"/>
      <c r="I715" s="350"/>
      <c r="J715" s="350"/>
      <c r="K715" s="350"/>
      <c r="L715" s="350"/>
      <c r="M715" s="350"/>
      <c r="N715" s="350"/>
      <c r="O715" s="350"/>
      <c r="P715" s="350"/>
      <c r="Q715" s="350"/>
      <c r="R715" s="350"/>
      <c r="S715" s="350"/>
      <c r="T715" s="350"/>
      <c r="U715" s="350"/>
      <c r="V715" s="350"/>
      <c r="W715" s="350"/>
      <c r="X715" s="350"/>
      <c r="Y715" s="350"/>
      <c r="Z715" s="350"/>
      <c r="AA715" s="350"/>
      <c r="AB715" s="350"/>
      <c r="AC715" s="350"/>
      <c r="AD715" s="350"/>
      <c r="AE715" s="350"/>
      <c r="AF715" s="350"/>
      <c r="AG715" s="350"/>
      <c r="AH715" s="350"/>
      <c r="AI715" s="350"/>
    </row>
    <row r="716" spans="1:35" x14ac:dyDescent="0.35">
      <c r="A716" s="350"/>
      <c r="B716" s="350"/>
      <c r="C716" s="350"/>
      <c r="D716" s="350"/>
      <c r="E716" s="350"/>
      <c r="F716" s="350"/>
      <c r="G716" s="350"/>
      <c r="H716" s="350"/>
      <c r="I716" s="350"/>
      <c r="J716" s="350"/>
      <c r="K716" s="350"/>
      <c r="L716" s="350"/>
      <c r="M716" s="350"/>
      <c r="N716" s="350"/>
      <c r="O716" s="350"/>
      <c r="P716" s="350"/>
      <c r="Q716" s="350"/>
      <c r="R716" s="350"/>
      <c r="S716" s="350"/>
      <c r="T716" s="350"/>
      <c r="U716" s="350"/>
      <c r="V716" s="350"/>
      <c r="W716" s="350"/>
      <c r="X716" s="350"/>
      <c r="Y716" s="350"/>
      <c r="Z716" s="350"/>
      <c r="AA716" s="350"/>
      <c r="AB716" s="350"/>
      <c r="AC716" s="350"/>
      <c r="AD716" s="350"/>
      <c r="AE716" s="350"/>
      <c r="AF716" s="350"/>
      <c r="AG716" s="350"/>
      <c r="AH716" s="350"/>
      <c r="AI716" s="350"/>
    </row>
    <row r="717" spans="1:35" x14ac:dyDescent="0.35">
      <c r="A717" s="350"/>
      <c r="B717" s="350"/>
      <c r="C717" s="350"/>
      <c r="D717" s="350"/>
      <c r="E717" s="350"/>
      <c r="F717" s="350"/>
      <c r="G717" s="350"/>
      <c r="H717" s="350"/>
      <c r="I717" s="350"/>
      <c r="J717" s="350"/>
      <c r="K717" s="350"/>
      <c r="L717" s="350"/>
      <c r="M717" s="350"/>
      <c r="N717" s="350"/>
      <c r="O717" s="350"/>
      <c r="P717" s="350"/>
      <c r="Q717" s="350"/>
      <c r="R717" s="350"/>
      <c r="S717" s="350"/>
      <c r="T717" s="350"/>
      <c r="U717" s="350"/>
      <c r="V717" s="350"/>
      <c r="W717" s="350"/>
      <c r="X717" s="350"/>
      <c r="Y717" s="350"/>
      <c r="Z717" s="350"/>
      <c r="AA717" s="350"/>
      <c r="AB717" s="350"/>
      <c r="AC717" s="350"/>
      <c r="AD717" s="350"/>
      <c r="AE717" s="350"/>
      <c r="AF717" s="350"/>
      <c r="AG717" s="350"/>
      <c r="AH717" s="350"/>
      <c r="AI717" s="350"/>
    </row>
    <row r="718" spans="1:35" x14ac:dyDescent="0.35">
      <c r="A718" s="350"/>
      <c r="B718" s="350"/>
      <c r="C718" s="350"/>
      <c r="D718" s="350"/>
      <c r="E718" s="350"/>
      <c r="F718" s="350"/>
      <c r="G718" s="350"/>
      <c r="H718" s="350"/>
      <c r="I718" s="350"/>
      <c r="J718" s="350"/>
      <c r="K718" s="350"/>
      <c r="L718" s="350"/>
      <c r="M718" s="350"/>
      <c r="N718" s="350"/>
      <c r="O718" s="350"/>
      <c r="P718" s="350"/>
      <c r="Q718" s="350"/>
      <c r="R718" s="350"/>
      <c r="S718" s="350"/>
      <c r="T718" s="350"/>
      <c r="U718" s="350"/>
      <c r="V718" s="350"/>
      <c r="W718" s="350"/>
      <c r="X718" s="350"/>
      <c r="Y718" s="350"/>
      <c r="Z718" s="350"/>
      <c r="AA718" s="350"/>
      <c r="AB718" s="350"/>
      <c r="AC718" s="350"/>
      <c r="AD718" s="350"/>
      <c r="AE718" s="350"/>
      <c r="AF718" s="350"/>
      <c r="AG718" s="350"/>
      <c r="AH718" s="350"/>
      <c r="AI718" s="350"/>
    </row>
    <row r="719" spans="1:35" x14ac:dyDescent="0.35">
      <c r="A719" s="350"/>
      <c r="B719" s="350"/>
      <c r="C719" s="350"/>
      <c r="D719" s="350"/>
      <c r="E719" s="350"/>
      <c r="F719" s="350"/>
      <c r="G719" s="350"/>
      <c r="H719" s="350"/>
      <c r="I719" s="350"/>
      <c r="J719" s="350"/>
      <c r="K719" s="350"/>
      <c r="L719" s="350"/>
      <c r="M719" s="350"/>
      <c r="N719" s="350"/>
      <c r="O719" s="350"/>
      <c r="P719" s="350"/>
      <c r="Q719" s="350"/>
      <c r="R719" s="350"/>
      <c r="S719" s="350"/>
      <c r="T719" s="350"/>
      <c r="U719" s="350"/>
      <c r="V719" s="350"/>
      <c r="W719" s="350"/>
      <c r="X719" s="350"/>
      <c r="Y719" s="350"/>
      <c r="Z719" s="350"/>
      <c r="AA719" s="350"/>
      <c r="AB719" s="350"/>
      <c r="AC719" s="350"/>
      <c r="AD719" s="350"/>
      <c r="AE719" s="350"/>
      <c r="AF719" s="350"/>
      <c r="AG719" s="350"/>
      <c r="AH719" s="350"/>
      <c r="AI719" s="350"/>
    </row>
    <row r="720" spans="1:35" x14ac:dyDescent="0.35">
      <c r="A720" s="350"/>
      <c r="B720" s="350"/>
      <c r="C720" s="350"/>
      <c r="D720" s="350"/>
      <c r="E720" s="350"/>
      <c r="F720" s="350"/>
      <c r="G720" s="350"/>
      <c r="H720" s="350"/>
      <c r="I720" s="350"/>
      <c r="J720" s="350"/>
      <c r="K720" s="350"/>
      <c r="L720" s="350"/>
      <c r="M720" s="350"/>
      <c r="N720" s="350"/>
      <c r="O720" s="350"/>
      <c r="P720" s="350"/>
      <c r="Q720" s="350"/>
      <c r="R720" s="350"/>
      <c r="S720" s="350"/>
      <c r="T720" s="350"/>
      <c r="U720" s="350"/>
      <c r="V720" s="350"/>
      <c r="W720" s="350"/>
      <c r="X720" s="350"/>
      <c r="Y720" s="350"/>
      <c r="Z720" s="350"/>
      <c r="AA720" s="350"/>
      <c r="AB720" s="350"/>
      <c r="AC720" s="350"/>
      <c r="AD720" s="350"/>
      <c r="AE720" s="350"/>
      <c r="AF720" s="350"/>
      <c r="AG720" s="350"/>
      <c r="AH720" s="350"/>
      <c r="AI720" s="350"/>
    </row>
    <row r="721" spans="1:35" x14ac:dyDescent="0.35">
      <c r="A721" s="350"/>
      <c r="B721" s="350"/>
      <c r="C721" s="350"/>
      <c r="D721" s="350"/>
      <c r="E721" s="350"/>
      <c r="F721" s="350"/>
      <c r="G721" s="350"/>
      <c r="H721" s="350"/>
      <c r="I721" s="350"/>
      <c r="J721" s="350"/>
      <c r="K721" s="350"/>
      <c r="L721" s="350"/>
      <c r="M721" s="350"/>
      <c r="N721" s="350"/>
      <c r="O721" s="350"/>
      <c r="P721" s="350"/>
      <c r="Q721" s="350"/>
      <c r="R721" s="350"/>
      <c r="S721" s="350"/>
      <c r="T721" s="350"/>
      <c r="U721" s="350"/>
      <c r="V721" s="350"/>
      <c r="W721" s="350"/>
      <c r="X721" s="350"/>
      <c r="Y721" s="350"/>
      <c r="Z721" s="350"/>
      <c r="AA721" s="350"/>
      <c r="AB721" s="350"/>
      <c r="AC721" s="350"/>
      <c r="AD721" s="350"/>
      <c r="AE721" s="350"/>
      <c r="AF721" s="350"/>
      <c r="AG721" s="350"/>
      <c r="AH721" s="350"/>
      <c r="AI721" s="350"/>
    </row>
    <row r="722" spans="1:35" x14ac:dyDescent="0.35">
      <c r="A722" s="350"/>
      <c r="B722" s="350"/>
      <c r="C722" s="350"/>
      <c r="D722" s="350"/>
      <c r="E722" s="350"/>
      <c r="F722" s="350"/>
      <c r="G722" s="350"/>
      <c r="H722" s="350"/>
      <c r="I722" s="350"/>
      <c r="J722" s="350"/>
      <c r="K722" s="350"/>
      <c r="L722" s="350"/>
      <c r="M722" s="350"/>
      <c r="N722" s="350"/>
      <c r="O722" s="350"/>
      <c r="P722" s="350"/>
      <c r="Q722" s="350"/>
      <c r="R722" s="350"/>
      <c r="S722" s="350"/>
      <c r="T722" s="350"/>
      <c r="U722" s="350"/>
      <c r="V722" s="350"/>
      <c r="W722" s="350"/>
      <c r="X722" s="350"/>
      <c r="Y722" s="350"/>
      <c r="Z722" s="350"/>
      <c r="AA722" s="350"/>
      <c r="AB722" s="350"/>
      <c r="AC722" s="350"/>
      <c r="AD722" s="350"/>
      <c r="AE722" s="350"/>
      <c r="AF722" s="350"/>
      <c r="AG722" s="350"/>
      <c r="AH722" s="350"/>
      <c r="AI722" s="350"/>
    </row>
    <row r="723" spans="1:35" x14ac:dyDescent="0.35">
      <c r="A723" s="350"/>
      <c r="B723" s="350"/>
      <c r="C723" s="350"/>
      <c r="D723" s="350"/>
      <c r="E723" s="350"/>
      <c r="F723" s="350"/>
      <c r="G723" s="350"/>
      <c r="H723" s="350"/>
      <c r="I723" s="350"/>
      <c r="J723" s="350"/>
      <c r="K723" s="350"/>
      <c r="L723" s="350"/>
      <c r="M723" s="350"/>
      <c r="N723" s="350"/>
      <c r="O723" s="350"/>
      <c r="P723" s="350"/>
      <c r="Q723" s="350"/>
      <c r="R723" s="350"/>
      <c r="S723" s="350"/>
      <c r="T723" s="350"/>
      <c r="U723" s="350"/>
      <c r="V723" s="350"/>
      <c r="W723" s="350"/>
      <c r="X723" s="350"/>
      <c r="Y723" s="350"/>
      <c r="Z723" s="350"/>
      <c r="AA723" s="350"/>
      <c r="AB723" s="350"/>
      <c r="AC723" s="350"/>
      <c r="AD723" s="350"/>
      <c r="AE723" s="350"/>
      <c r="AF723" s="350"/>
      <c r="AG723" s="350"/>
      <c r="AH723" s="350"/>
      <c r="AI723" s="350"/>
    </row>
    <row r="724" spans="1:35" x14ac:dyDescent="0.35">
      <c r="A724" s="350"/>
      <c r="B724" s="350"/>
      <c r="C724" s="350"/>
      <c r="D724" s="350"/>
      <c r="E724" s="350"/>
      <c r="F724" s="350"/>
      <c r="G724" s="350"/>
      <c r="H724" s="350"/>
      <c r="I724" s="350"/>
      <c r="J724" s="350"/>
      <c r="K724" s="350"/>
      <c r="L724" s="350"/>
      <c r="M724" s="350"/>
      <c r="N724" s="350"/>
      <c r="O724" s="350"/>
      <c r="P724" s="350"/>
      <c r="Q724" s="350"/>
      <c r="R724" s="350"/>
      <c r="S724" s="350"/>
      <c r="T724" s="350"/>
      <c r="U724" s="350"/>
      <c r="V724" s="350"/>
      <c r="W724" s="350"/>
      <c r="X724" s="350"/>
      <c r="Y724" s="350"/>
      <c r="Z724" s="350"/>
      <c r="AA724" s="350"/>
      <c r="AB724" s="350"/>
      <c r="AC724" s="350"/>
      <c r="AD724" s="350"/>
      <c r="AE724" s="350"/>
      <c r="AF724" s="350"/>
      <c r="AG724" s="350"/>
      <c r="AH724" s="350"/>
      <c r="AI724" s="350"/>
    </row>
    <row r="725" spans="1:35" x14ac:dyDescent="0.35">
      <c r="A725" s="350"/>
      <c r="B725" s="350"/>
      <c r="C725" s="350"/>
      <c r="D725" s="350"/>
      <c r="E725" s="350"/>
      <c r="F725" s="350"/>
      <c r="G725" s="350"/>
      <c r="H725" s="350"/>
      <c r="I725" s="350"/>
      <c r="J725" s="350"/>
      <c r="K725" s="350"/>
      <c r="L725" s="350"/>
      <c r="M725" s="350"/>
      <c r="N725" s="350"/>
      <c r="O725" s="350"/>
      <c r="P725" s="350"/>
      <c r="Q725" s="350"/>
      <c r="R725" s="350"/>
      <c r="S725" s="350"/>
      <c r="T725" s="350"/>
      <c r="U725" s="350"/>
      <c r="V725" s="350"/>
      <c r="W725" s="350"/>
      <c r="X725" s="350"/>
      <c r="Y725" s="350"/>
      <c r="Z725" s="350"/>
      <c r="AA725" s="350"/>
      <c r="AB725" s="350"/>
      <c r="AC725" s="350"/>
      <c r="AD725" s="350"/>
      <c r="AE725" s="350"/>
      <c r="AF725" s="350"/>
      <c r="AG725" s="350"/>
      <c r="AH725" s="350"/>
      <c r="AI725" s="350"/>
    </row>
    <row r="726" spans="1:35" x14ac:dyDescent="0.35">
      <c r="A726" s="350"/>
      <c r="B726" s="350"/>
      <c r="C726" s="350"/>
      <c r="D726" s="350"/>
      <c r="E726" s="350"/>
      <c r="F726" s="350"/>
      <c r="G726" s="350"/>
      <c r="H726" s="350"/>
      <c r="I726" s="350"/>
      <c r="J726" s="350"/>
      <c r="K726" s="350"/>
      <c r="L726" s="350"/>
      <c r="M726" s="350"/>
      <c r="N726" s="350"/>
      <c r="O726" s="350"/>
      <c r="P726" s="350"/>
      <c r="Q726" s="350"/>
      <c r="R726" s="350"/>
      <c r="S726" s="350"/>
      <c r="T726" s="350"/>
      <c r="U726" s="350"/>
      <c r="V726" s="350"/>
      <c r="W726" s="350"/>
      <c r="X726" s="350"/>
      <c r="Y726" s="350"/>
      <c r="Z726" s="350"/>
      <c r="AA726" s="350"/>
      <c r="AB726" s="350"/>
      <c r="AC726" s="350"/>
      <c r="AD726" s="350"/>
      <c r="AE726" s="350"/>
      <c r="AF726" s="350"/>
      <c r="AG726" s="350"/>
      <c r="AH726" s="350"/>
      <c r="AI726" s="350"/>
    </row>
    <row r="727" spans="1:35" x14ac:dyDescent="0.35">
      <c r="A727" s="350"/>
      <c r="B727" s="350"/>
      <c r="C727" s="350"/>
      <c r="D727" s="350"/>
      <c r="E727" s="350"/>
      <c r="F727" s="350"/>
      <c r="G727" s="350"/>
      <c r="H727" s="350"/>
      <c r="I727" s="350"/>
      <c r="J727" s="350"/>
      <c r="K727" s="350"/>
      <c r="L727" s="350"/>
      <c r="M727" s="350"/>
      <c r="N727" s="350"/>
      <c r="O727" s="350"/>
      <c r="P727" s="350"/>
      <c r="Q727" s="350"/>
      <c r="R727" s="350"/>
      <c r="S727" s="350"/>
      <c r="T727" s="350"/>
      <c r="U727" s="350"/>
      <c r="V727" s="350"/>
      <c r="W727" s="350"/>
      <c r="X727" s="350"/>
      <c r="Y727" s="350"/>
      <c r="Z727" s="350"/>
      <c r="AA727" s="350"/>
      <c r="AB727" s="350"/>
      <c r="AC727" s="350"/>
      <c r="AD727" s="350"/>
      <c r="AE727" s="350"/>
      <c r="AF727" s="350"/>
      <c r="AG727" s="350"/>
      <c r="AH727" s="350"/>
      <c r="AI727" s="350"/>
    </row>
    <row r="728" spans="1:35" x14ac:dyDescent="0.35">
      <c r="A728" s="350"/>
      <c r="B728" s="350"/>
      <c r="C728" s="350"/>
      <c r="D728" s="350"/>
      <c r="E728" s="350"/>
      <c r="F728" s="350"/>
      <c r="G728" s="350"/>
      <c r="H728" s="350"/>
      <c r="I728" s="350"/>
      <c r="J728" s="350"/>
      <c r="K728" s="350"/>
      <c r="L728" s="350"/>
      <c r="M728" s="350"/>
      <c r="N728" s="350"/>
      <c r="O728" s="350"/>
      <c r="P728" s="350"/>
      <c r="Q728" s="350"/>
      <c r="R728" s="350"/>
      <c r="S728" s="350"/>
      <c r="T728" s="350"/>
      <c r="U728" s="350"/>
      <c r="V728" s="350"/>
      <c r="W728" s="350"/>
      <c r="X728" s="350"/>
      <c r="Y728" s="350"/>
      <c r="Z728" s="350"/>
      <c r="AA728" s="350"/>
      <c r="AB728" s="350"/>
      <c r="AC728" s="350"/>
      <c r="AD728" s="350"/>
      <c r="AE728" s="350"/>
      <c r="AF728" s="350"/>
      <c r="AG728" s="350"/>
      <c r="AH728" s="350"/>
      <c r="AI728" s="350"/>
    </row>
    <row r="729" spans="1:35" x14ac:dyDescent="0.35">
      <c r="A729" s="350"/>
      <c r="B729" s="350"/>
      <c r="C729" s="350"/>
      <c r="D729" s="350"/>
      <c r="E729" s="350"/>
      <c r="F729" s="350"/>
      <c r="G729" s="350"/>
      <c r="H729" s="350"/>
      <c r="I729" s="350"/>
      <c r="J729" s="350"/>
      <c r="K729" s="350"/>
      <c r="L729" s="350"/>
      <c r="M729" s="350"/>
      <c r="N729" s="350"/>
      <c r="O729" s="350"/>
      <c r="P729" s="350"/>
      <c r="Q729" s="350"/>
      <c r="R729" s="350"/>
      <c r="S729" s="350"/>
      <c r="T729" s="350"/>
      <c r="U729" s="350"/>
      <c r="V729" s="350"/>
      <c r="W729" s="350"/>
      <c r="X729" s="350"/>
      <c r="Y729" s="350"/>
      <c r="Z729" s="350"/>
      <c r="AA729" s="350"/>
      <c r="AB729" s="350"/>
      <c r="AC729" s="350"/>
      <c r="AD729" s="350"/>
      <c r="AE729" s="350"/>
      <c r="AF729" s="350"/>
      <c r="AG729" s="350"/>
      <c r="AH729" s="350"/>
      <c r="AI729" s="350"/>
    </row>
    <row r="730" spans="1:35" x14ac:dyDescent="0.35">
      <c r="A730" s="350"/>
      <c r="B730" s="350"/>
      <c r="C730" s="350"/>
      <c r="D730" s="350"/>
      <c r="E730" s="350"/>
      <c r="F730" s="350"/>
      <c r="G730" s="350"/>
      <c r="H730" s="350"/>
      <c r="I730" s="350"/>
      <c r="J730" s="350"/>
      <c r="K730" s="350"/>
      <c r="L730" s="350"/>
      <c r="M730" s="350"/>
      <c r="N730" s="350"/>
      <c r="O730" s="350"/>
      <c r="P730" s="350"/>
      <c r="Q730" s="350"/>
      <c r="R730" s="350"/>
      <c r="S730" s="350"/>
      <c r="T730" s="350"/>
      <c r="U730" s="350"/>
      <c r="V730" s="350"/>
      <c r="W730" s="350"/>
      <c r="X730" s="350"/>
      <c r="Y730" s="350"/>
      <c r="Z730" s="350"/>
      <c r="AA730" s="350"/>
      <c r="AB730" s="350"/>
      <c r="AC730" s="350"/>
      <c r="AD730" s="350"/>
      <c r="AE730" s="350"/>
      <c r="AF730" s="350"/>
      <c r="AG730" s="350"/>
      <c r="AH730" s="350"/>
      <c r="AI730" s="350"/>
    </row>
    <row r="731" spans="1:35" x14ac:dyDescent="0.35">
      <c r="A731" s="350"/>
      <c r="B731" s="350"/>
      <c r="C731" s="350"/>
      <c r="D731" s="350"/>
      <c r="E731" s="350"/>
      <c r="F731" s="350"/>
      <c r="G731" s="350"/>
      <c r="H731" s="350"/>
      <c r="I731" s="350"/>
      <c r="J731" s="350"/>
      <c r="K731" s="350"/>
      <c r="L731" s="350"/>
      <c r="M731" s="350"/>
      <c r="N731" s="350"/>
      <c r="O731" s="350"/>
      <c r="P731" s="350"/>
      <c r="Q731" s="350"/>
      <c r="R731" s="350"/>
      <c r="S731" s="350"/>
      <c r="T731" s="350"/>
      <c r="U731" s="350"/>
      <c r="V731" s="350"/>
      <c r="W731" s="350"/>
      <c r="X731" s="350"/>
      <c r="Y731" s="350"/>
      <c r="Z731" s="350"/>
      <c r="AA731" s="350"/>
      <c r="AB731" s="350"/>
      <c r="AC731" s="350"/>
      <c r="AD731" s="350"/>
      <c r="AE731" s="350"/>
      <c r="AF731" s="350"/>
      <c r="AG731" s="350"/>
      <c r="AH731" s="350"/>
      <c r="AI731" s="350"/>
    </row>
    <row r="732" spans="1:35" x14ac:dyDescent="0.35">
      <c r="A732" s="350"/>
      <c r="B732" s="350"/>
      <c r="C732" s="350"/>
      <c r="D732" s="350"/>
      <c r="E732" s="350"/>
      <c r="F732" s="350"/>
      <c r="G732" s="350"/>
      <c r="H732" s="350"/>
      <c r="I732" s="350"/>
      <c r="J732" s="350"/>
      <c r="K732" s="350"/>
      <c r="L732" s="350"/>
      <c r="M732" s="350"/>
      <c r="N732" s="350"/>
      <c r="O732" s="350"/>
      <c r="P732" s="350"/>
      <c r="Q732" s="350"/>
      <c r="R732" s="350"/>
      <c r="S732" s="350"/>
      <c r="T732" s="350"/>
      <c r="U732" s="350"/>
      <c r="V732" s="350"/>
      <c r="W732" s="350"/>
      <c r="X732" s="350"/>
      <c r="Y732" s="350"/>
      <c r="Z732" s="350"/>
      <c r="AA732" s="350"/>
      <c r="AB732" s="350"/>
      <c r="AC732" s="350"/>
      <c r="AD732" s="350"/>
      <c r="AE732" s="350"/>
      <c r="AF732" s="350"/>
      <c r="AG732" s="350"/>
      <c r="AH732" s="350"/>
      <c r="AI732" s="350"/>
    </row>
    <row r="733" spans="1:35" x14ac:dyDescent="0.35">
      <c r="A733" s="350"/>
      <c r="B733" s="350"/>
      <c r="C733" s="350"/>
      <c r="D733" s="350"/>
      <c r="E733" s="350"/>
      <c r="F733" s="350"/>
      <c r="G733" s="350"/>
      <c r="H733" s="350"/>
      <c r="I733" s="350"/>
      <c r="J733" s="350"/>
      <c r="K733" s="350"/>
      <c r="L733" s="350"/>
      <c r="M733" s="350"/>
      <c r="N733" s="350"/>
      <c r="O733" s="350"/>
      <c r="P733" s="350"/>
      <c r="Q733" s="350"/>
      <c r="R733" s="350"/>
      <c r="S733" s="350"/>
      <c r="T733" s="350"/>
      <c r="U733" s="350"/>
      <c r="V733" s="350"/>
      <c r="W733" s="350"/>
      <c r="X733" s="350"/>
      <c r="Y733" s="350"/>
      <c r="Z733" s="350"/>
      <c r="AA733" s="350"/>
      <c r="AB733" s="350"/>
      <c r="AC733" s="350"/>
      <c r="AD733" s="350"/>
      <c r="AE733" s="350"/>
      <c r="AF733" s="350"/>
      <c r="AG733" s="350"/>
      <c r="AH733" s="350"/>
      <c r="AI733" s="350"/>
    </row>
    <row r="734" spans="1:35" x14ac:dyDescent="0.35">
      <c r="A734" s="350"/>
      <c r="B734" s="350"/>
      <c r="C734" s="350"/>
      <c r="D734" s="350"/>
      <c r="E734" s="350"/>
      <c r="F734" s="350"/>
      <c r="G734" s="350"/>
      <c r="H734" s="350"/>
      <c r="I734" s="350"/>
      <c r="J734" s="350"/>
      <c r="K734" s="350"/>
      <c r="L734" s="350"/>
      <c r="M734" s="350"/>
      <c r="N734" s="350"/>
      <c r="O734" s="350"/>
      <c r="P734" s="350"/>
      <c r="Q734" s="350"/>
      <c r="R734" s="350"/>
      <c r="S734" s="350"/>
      <c r="T734" s="350"/>
      <c r="U734" s="350"/>
      <c r="V734" s="350"/>
      <c r="W734" s="350"/>
      <c r="X734" s="350"/>
      <c r="Y734" s="350"/>
      <c r="Z734" s="350"/>
      <c r="AA734" s="350"/>
      <c r="AB734" s="350"/>
      <c r="AC734" s="350"/>
      <c r="AD734" s="350"/>
      <c r="AE734" s="350"/>
      <c r="AF734" s="350"/>
      <c r="AG734" s="350"/>
      <c r="AH734" s="350"/>
      <c r="AI734" s="350"/>
    </row>
    <row r="735" spans="1:35" x14ac:dyDescent="0.35">
      <c r="A735" s="350"/>
      <c r="B735" s="350"/>
      <c r="C735" s="350"/>
      <c r="D735" s="350"/>
      <c r="E735" s="350"/>
      <c r="F735" s="350"/>
      <c r="G735" s="350"/>
      <c r="H735" s="350"/>
      <c r="I735" s="350"/>
      <c r="J735" s="350"/>
      <c r="K735" s="350"/>
      <c r="L735" s="350"/>
      <c r="M735" s="350"/>
      <c r="N735" s="350"/>
      <c r="O735" s="350"/>
      <c r="P735" s="350"/>
      <c r="Q735" s="350"/>
      <c r="R735" s="350"/>
      <c r="S735" s="350"/>
      <c r="T735" s="350"/>
      <c r="U735" s="350"/>
      <c r="V735" s="350"/>
      <c r="W735" s="350"/>
      <c r="X735" s="350"/>
      <c r="Y735" s="350"/>
      <c r="Z735" s="350"/>
      <c r="AA735" s="350"/>
      <c r="AB735" s="350"/>
      <c r="AC735" s="350"/>
      <c r="AD735" s="350"/>
      <c r="AE735" s="350"/>
      <c r="AF735" s="350"/>
      <c r="AG735" s="350"/>
      <c r="AH735" s="350"/>
      <c r="AI735" s="350"/>
    </row>
    <row r="736" spans="1:35" x14ac:dyDescent="0.35">
      <c r="A736" s="350"/>
      <c r="B736" s="350"/>
      <c r="C736" s="350"/>
      <c r="D736" s="350"/>
      <c r="E736" s="350"/>
      <c r="F736" s="350"/>
      <c r="G736" s="350"/>
      <c r="H736" s="350"/>
      <c r="I736" s="350"/>
      <c r="J736" s="350"/>
      <c r="K736" s="350"/>
      <c r="L736" s="350"/>
      <c r="M736" s="350"/>
      <c r="N736" s="350"/>
      <c r="O736" s="350"/>
      <c r="P736" s="350"/>
      <c r="Q736" s="350"/>
      <c r="R736" s="350"/>
      <c r="S736" s="350"/>
      <c r="T736" s="350"/>
      <c r="U736" s="350"/>
      <c r="V736" s="350"/>
      <c r="W736" s="350"/>
      <c r="X736" s="350"/>
      <c r="Y736" s="350"/>
      <c r="Z736" s="350"/>
      <c r="AA736" s="350"/>
      <c r="AB736" s="350"/>
      <c r="AC736" s="350"/>
      <c r="AD736" s="350"/>
      <c r="AE736" s="350"/>
      <c r="AF736" s="350"/>
      <c r="AG736" s="350"/>
      <c r="AH736" s="350"/>
      <c r="AI736" s="350"/>
    </row>
    <row r="737" spans="1:35" x14ac:dyDescent="0.35">
      <c r="A737" s="350"/>
      <c r="B737" s="350"/>
      <c r="C737" s="350"/>
      <c r="D737" s="350"/>
      <c r="E737" s="350"/>
      <c r="F737" s="350"/>
      <c r="G737" s="350"/>
      <c r="H737" s="350"/>
      <c r="I737" s="350"/>
      <c r="J737" s="350"/>
      <c r="K737" s="350"/>
      <c r="L737" s="350"/>
      <c r="M737" s="350"/>
      <c r="N737" s="350"/>
      <c r="O737" s="350"/>
      <c r="P737" s="350"/>
      <c r="Q737" s="350"/>
      <c r="R737" s="350"/>
      <c r="S737" s="350"/>
      <c r="T737" s="350"/>
      <c r="U737" s="350"/>
      <c r="V737" s="350"/>
      <c r="W737" s="350"/>
      <c r="X737" s="350"/>
      <c r="Y737" s="350"/>
      <c r="Z737" s="350"/>
      <c r="AA737" s="350"/>
      <c r="AB737" s="350"/>
      <c r="AC737" s="350"/>
      <c r="AD737" s="350"/>
      <c r="AE737" s="350"/>
      <c r="AF737" s="350"/>
      <c r="AG737" s="350"/>
      <c r="AH737" s="350"/>
      <c r="AI737" s="350"/>
    </row>
    <row r="738" spans="1:35" x14ac:dyDescent="0.35">
      <c r="A738" s="350"/>
      <c r="B738" s="350"/>
      <c r="C738" s="350"/>
      <c r="D738" s="350"/>
      <c r="E738" s="350"/>
      <c r="F738" s="350"/>
      <c r="G738" s="350"/>
      <c r="H738" s="350"/>
      <c r="I738" s="350"/>
      <c r="J738" s="350"/>
      <c r="K738" s="350"/>
      <c r="L738" s="350"/>
      <c r="M738" s="350"/>
      <c r="N738" s="350"/>
      <c r="O738" s="350"/>
      <c r="P738" s="350"/>
      <c r="Q738" s="350"/>
      <c r="R738" s="350"/>
      <c r="S738" s="350"/>
      <c r="T738" s="350"/>
      <c r="U738" s="350"/>
      <c r="V738" s="350"/>
      <c r="W738" s="350"/>
      <c r="X738" s="350"/>
      <c r="Y738" s="350"/>
      <c r="Z738" s="350"/>
      <c r="AA738" s="350"/>
      <c r="AB738" s="350"/>
      <c r="AC738" s="350"/>
      <c r="AD738" s="350"/>
      <c r="AE738" s="350"/>
      <c r="AF738" s="350"/>
      <c r="AG738" s="350"/>
      <c r="AH738" s="350"/>
      <c r="AI738" s="350"/>
    </row>
    <row r="739" spans="1:35" x14ac:dyDescent="0.35">
      <c r="A739" s="350"/>
      <c r="B739" s="350"/>
      <c r="C739" s="350"/>
      <c r="D739" s="350"/>
      <c r="E739" s="350"/>
      <c r="F739" s="350"/>
      <c r="G739" s="350"/>
      <c r="H739" s="350"/>
      <c r="I739" s="350"/>
      <c r="J739" s="350"/>
      <c r="K739" s="350"/>
      <c r="L739" s="350"/>
      <c r="M739" s="350"/>
      <c r="N739" s="350"/>
      <c r="O739" s="350"/>
      <c r="P739" s="350"/>
      <c r="Q739" s="350"/>
      <c r="R739" s="350"/>
      <c r="S739" s="350"/>
      <c r="T739" s="350"/>
      <c r="U739" s="350"/>
      <c r="V739" s="350"/>
      <c r="W739" s="350"/>
      <c r="X739" s="350"/>
      <c r="Y739" s="350"/>
      <c r="Z739" s="350"/>
      <c r="AA739" s="350"/>
      <c r="AB739" s="350"/>
      <c r="AC739" s="350"/>
      <c r="AD739" s="350"/>
      <c r="AE739" s="350"/>
      <c r="AF739" s="350"/>
      <c r="AG739" s="350"/>
      <c r="AH739" s="350"/>
      <c r="AI739" s="350"/>
    </row>
    <row r="740" spans="1:35" x14ac:dyDescent="0.35">
      <c r="A740" s="350"/>
      <c r="B740" s="350"/>
      <c r="C740" s="350"/>
      <c r="D740" s="350"/>
      <c r="E740" s="350"/>
      <c r="F740" s="350"/>
      <c r="G740" s="350"/>
      <c r="H740" s="350"/>
      <c r="I740" s="350"/>
      <c r="J740" s="350"/>
      <c r="K740" s="350"/>
      <c r="L740" s="350"/>
      <c r="M740" s="350"/>
      <c r="N740" s="350"/>
      <c r="O740" s="350"/>
      <c r="P740" s="350"/>
      <c r="Q740" s="350"/>
      <c r="R740" s="350"/>
      <c r="S740" s="350"/>
      <c r="T740" s="350"/>
      <c r="U740" s="350"/>
      <c r="V740" s="350"/>
      <c r="W740" s="350"/>
      <c r="X740" s="350"/>
      <c r="Y740" s="350"/>
      <c r="Z740" s="350"/>
      <c r="AA740" s="350"/>
      <c r="AB740" s="350"/>
      <c r="AC740" s="350"/>
      <c r="AD740" s="350"/>
      <c r="AE740" s="350"/>
      <c r="AF740" s="350"/>
      <c r="AG740" s="350"/>
      <c r="AH740" s="350"/>
      <c r="AI740" s="350"/>
    </row>
    <row r="741" spans="1:35" x14ac:dyDescent="0.35">
      <c r="A741" s="350"/>
      <c r="B741" s="350"/>
      <c r="C741" s="350"/>
      <c r="D741" s="350"/>
      <c r="E741" s="350"/>
      <c r="F741" s="350"/>
      <c r="G741" s="350"/>
      <c r="H741" s="350"/>
      <c r="I741" s="350"/>
      <c r="J741" s="350"/>
      <c r="K741" s="350"/>
      <c r="L741" s="350"/>
      <c r="M741" s="350"/>
      <c r="N741" s="350"/>
      <c r="O741" s="350"/>
      <c r="P741" s="350"/>
      <c r="Q741" s="350"/>
      <c r="R741" s="350"/>
      <c r="S741" s="350"/>
      <c r="T741" s="350"/>
      <c r="U741" s="350"/>
      <c r="V741" s="350"/>
      <c r="W741" s="350"/>
      <c r="X741" s="350"/>
      <c r="Y741" s="350"/>
      <c r="Z741" s="350"/>
      <c r="AA741" s="350"/>
      <c r="AB741" s="350"/>
      <c r="AC741" s="350"/>
      <c r="AD741" s="350"/>
      <c r="AE741" s="350"/>
      <c r="AF741" s="350"/>
      <c r="AG741" s="350"/>
      <c r="AH741" s="350"/>
      <c r="AI741" s="350"/>
    </row>
    <row r="742" spans="1:35" x14ac:dyDescent="0.35">
      <c r="A742" s="350"/>
      <c r="B742" s="350"/>
      <c r="C742" s="350"/>
      <c r="D742" s="350"/>
      <c r="E742" s="350"/>
      <c r="F742" s="350"/>
      <c r="G742" s="350"/>
      <c r="H742" s="350"/>
      <c r="I742" s="350"/>
      <c r="J742" s="350"/>
      <c r="K742" s="350"/>
      <c r="L742" s="350"/>
      <c r="M742" s="350"/>
      <c r="N742" s="350"/>
      <c r="O742" s="350"/>
      <c r="P742" s="350"/>
      <c r="Q742" s="350"/>
      <c r="R742" s="350"/>
      <c r="S742" s="350"/>
      <c r="T742" s="350"/>
      <c r="U742" s="350"/>
      <c r="V742" s="350"/>
      <c r="W742" s="350"/>
      <c r="X742" s="350"/>
      <c r="Y742" s="350"/>
      <c r="Z742" s="350"/>
      <c r="AA742" s="350"/>
      <c r="AB742" s="350"/>
      <c r="AC742" s="350"/>
      <c r="AD742" s="350"/>
      <c r="AE742" s="350"/>
      <c r="AF742" s="350"/>
      <c r="AG742" s="350"/>
      <c r="AH742" s="350"/>
      <c r="AI742" s="350"/>
    </row>
    <row r="743" spans="1:35" x14ac:dyDescent="0.35">
      <c r="A743" s="350"/>
      <c r="B743" s="350"/>
      <c r="C743" s="350"/>
      <c r="D743" s="350"/>
      <c r="E743" s="350"/>
      <c r="F743" s="350"/>
      <c r="G743" s="350"/>
      <c r="H743" s="350"/>
      <c r="I743" s="350"/>
      <c r="J743" s="350"/>
      <c r="K743" s="350"/>
      <c r="L743" s="350"/>
      <c r="M743" s="350"/>
      <c r="N743" s="350"/>
      <c r="O743" s="350"/>
      <c r="P743" s="350"/>
      <c r="Q743" s="350"/>
      <c r="R743" s="350"/>
      <c r="S743" s="350"/>
      <c r="T743" s="350"/>
      <c r="U743" s="350"/>
      <c r="V743" s="350"/>
      <c r="W743" s="350"/>
      <c r="X743" s="350"/>
      <c r="Y743" s="350"/>
      <c r="Z743" s="350"/>
      <c r="AA743" s="350"/>
      <c r="AB743" s="350"/>
      <c r="AC743" s="350"/>
      <c r="AD743" s="350"/>
      <c r="AE743" s="350"/>
      <c r="AF743" s="350"/>
      <c r="AG743" s="350"/>
      <c r="AH743" s="350"/>
      <c r="AI743" s="350"/>
    </row>
    <row r="744" spans="1:35" x14ac:dyDescent="0.35">
      <c r="A744" s="350"/>
      <c r="B744" s="350"/>
      <c r="C744" s="350"/>
      <c r="D744" s="350"/>
      <c r="E744" s="350"/>
      <c r="F744" s="350"/>
      <c r="G744" s="350"/>
      <c r="H744" s="350"/>
      <c r="I744" s="350"/>
      <c r="J744" s="350"/>
      <c r="K744" s="350"/>
      <c r="L744" s="350"/>
      <c r="M744" s="350"/>
      <c r="N744" s="350"/>
      <c r="O744" s="350"/>
      <c r="P744" s="350"/>
      <c r="Q744" s="350"/>
      <c r="R744" s="350"/>
      <c r="S744" s="350"/>
      <c r="T744" s="350"/>
      <c r="U744" s="350"/>
      <c r="V744" s="350"/>
      <c r="W744" s="350"/>
      <c r="X744" s="350"/>
      <c r="Y744" s="350"/>
      <c r="Z744" s="350"/>
      <c r="AA744" s="350"/>
      <c r="AB744" s="350"/>
      <c r="AC744" s="350"/>
      <c r="AD744" s="350"/>
      <c r="AE744" s="350"/>
      <c r="AF744" s="350"/>
      <c r="AG744" s="350"/>
      <c r="AH744" s="350"/>
      <c r="AI744" s="350"/>
    </row>
    <row r="745" spans="1:35" x14ac:dyDescent="0.35">
      <c r="A745" s="350"/>
      <c r="B745" s="350"/>
      <c r="C745" s="350"/>
      <c r="D745" s="350"/>
      <c r="E745" s="350"/>
      <c r="F745" s="350"/>
      <c r="G745" s="350"/>
      <c r="H745" s="350"/>
      <c r="I745" s="350"/>
      <c r="J745" s="350"/>
      <c r="K745" s="350"/>
      <c r="L745" s="350"/>
      <c r="M745" s="350"/>
      <c r="N745" s="350"/>
      <c r="O745" s="350"/>
      <c r="P745" s="350"/>
      <c r="Q745" s="350"/>
      <c r="R745" s="350"/>
      <c r="S745" s="350"/>
      <c r="T745" s="350"/>
      <c r="U745" s="350"/>
      <c r="V745" s="350"/>
      <c r="W745" s="350"/>
      <c r="X745" s="350"/>
      <c r="Y745" s="350"/>
      <c r="Z745" s="350"/>
      <c r="AA745" s="350"/>
      <c r="AB745" s="350"/>
      <c r="AC745" s="350"/>
      <c r="AD745" s="350"/>
      <c r="AE745" s="350"/>
      <c r="AF745" s="350"/>
      <c r="AG745" s="350"/>
      <c r="AH745" s="350"/>
      <c r="AI745" s="350"/>
    </row>
    <row r="746" spans="1:35" x14ac:dyDescent="0.35">
      <c r="A746" s="350"/>
      <c r="B746" s="350"/>
      <c r="C746" s="350"/>
      <c r="D746" s="350"/>
      <c r="E746" s="350"/>
      <c r="F746" s="350"/>
      <c r="G746" s="350"/>
      <c r="H746" s="350"/>
      <c r="I746" s="350"/>
      <c r="J746" s="350"/>
      <c r="K746" s="350"/>
      <c r="L746" s="350"/>
      <c r="M746" s="350"/>
      <c r="N746" s="350"/>
      <c r="O746" s="350"/>
      <c r="P746" s="350"/>
      <c r="Q746" s="350"/>
      <c r="R746" s="350"/>
      <c r="S746" s="350"/>
      <c r="T746" s="350"/>
      <c r="U746" s="350"/>
      <c r="V746" s="350"/>
      <c r="W746" s="350"/>
      <c r="X746" s="350"/>
      <c r="Y746" s="350"/>
      <c r="Z746" s="350"/>
      <c r="AA746" s="350"/>
      <c r="AB746" s="350"/>
      <c r="AC746" s="350"/>
      <c r="AD746" s="350"/>
      <c r="AE746" s="350"/>
      <c r="AF746" s="350"/>
      <c r="AG746" s="350"/>
      <c r="AH746" s="350"/>
      <c r="AI746" s="350"/>
    </row>
    <row r="747" spans="1:35" x14ac:dyDescent="0.35">
      <c r="A747" s="350"/>
      <c r="B747" s="350"/>
      <c r="C747" s="350"/>
      <c r="D747" s="350"/>
      <c r="E747" s="350"/>
      <c r="F747" s="350"/>
      <c r="G747" s="350"/>
      <c r="H747" s="350"/>
      <c r="I747" s="350"/>
      <c r="J747" s="350"/>
      <c r="K747" s="350"/>
      <c r="L747" s="350"/>
      <c r="M747" s="350"/>
      <c r="N747" s="350"/>
      <c r="O747" s="350"/>
      <c r="P747" s="350"/>
      <c r="Q747" s="350"/>
      <c r="R747" s="350"/>
      <c r="S747" s="350"/>
      <c r="T747" s="350"/>
      <c r="U747" s="350"/>
      <c r="V747" s="350"/>
      <c r="W747" s="350"/>
      <c r="X747" s="350"/>
      <c r="Y747" s="350"/>
      <c r="Z747" s="350"/>
      <c r="AA747" s="350"/>
      <c r="AB747" s="350"/>
      <c r="AC747" s="350"/>
      <c r="AD747" s="350"/>
      <c r="AE747" s="350"/>
      <c r="AF747" s="350"/>
      <c r="AG747" s="350"/>
      <c r="AH747" s="350"/>
      <c r="AI747" s="350"/>
    </row>
    <row r="748" spans="1:35" x14ac:dyDescent="0.35">
      <c r="A748" s="350"/>
      <c r="B748" s="350"/>
      <c r="C748" s="350"/>
      <c r="D748" s="350"/>
      <c r="E748" s="350"/>
      <c r="F748" s="350"/>
      <c r="G748" s="350"/>
      <c r="H748" s="350"/>
      <c r="I748" s="350"/>
      <c r="J748" s="350"/>
      <c r="K748" s="350"/>
      <c r="L748" s="350"/>
      <c r="M748" s="350"/>
      <c r="N748" s="350"/>
      <c r="O748" s="350"/>
      <c r="P748" s="350"/>
      <c r="Q748" s="350"/>
      <c r="R748" s="350"/>
      <c r="S748" s="350"/>
      <c r="T748" s="350"/>
      <c r="U748" s="350"/>
      <c r="V748" s="350"/>
      <c r="W748" s="350"/>
      <c r="X748" s="350"/>
      <c r="Y748" s="350"/>
      <c r="Z748" s="350"/>
      <c r="AA748" s="350"/>
      <c r="AB748" s="350"/>
      <c r="AC748" s="350"/>
      <c r="AD748" s="350"/>
      <c r="AE748" s="350"/>
      <c r="AF748" s="350"/>
      <c r="AG748" s="350"/>
      <c r="AH748" s="350"/>
      <c r="AI748" s="350"/>
    </row>
    <row r="749" spans="1:35" x14ac:dyDescent="0.35">
      <c r="A749" s="350"/>
      <c r="B749" s="350"/>
      <c r="C749" s="350"/>
      <c r="D749" s="350"/>
      <c r="E749" s="350"/>
      <c r="F749" s="350"/>
      <c r="G749" s="350"/>
      <c r="H749" s="350"/>
      <c r="I749" s="350"/>
      <c r="J749" s="350"/>
      <c r="K749" s="350"/>
      <c r="L749" s="350"/>
      <c r="M749" s="350"/>
      <c r="N749" s="350"/>
      <c r="O749" s="350"/>
      <c r="P749" s="350"/>
      <c r="Q749" s="350"/>
      <c r="R749" s="350"/>
      <c r="S749" s="350"/>
      <c r="T749" s="350"/>
      <c r="U749" s="350"/>
      <c r="V749" s="350"/>
      <c r="W749" s="350"/>
      <c r="X749" s="350"/>
      <c r="Y749" s="350"/>
      <c r="Z749" s="350"/>
      <c r="AA749" s="350"/>
      <c r="AB749" s="350"/>
      <c r="AC749" s="350"/>
      <c r="AD749" s="350"/>
      <c r="AE749" s="350"/>
      <c r="AF749" s="350"/>
      <c r="AG749" s="350"/>
      <c r="AH749" s="350"/>
      <c r="AI749" s="350"/>
    </row>
    <row r="750" spans="1:35" x14ac:dyDescent="0.35">
      <c r="A750" s="350"/>
      <c r="B750" s="350"/>
      <c r="C750" s="350"/>
      <c r="D750" s="350"/>
      <c r="E750" s="350"/>
      <c r="F750" s="350"/>
      <c r="G750" s="350"/>
      <c r="H750" s="350"/>
      <c r="I750" s="350"/>
      <c r="J750" s="350"/>
      <c r="K750" s="350"/>
      <c r="L750" s="350"/>
      <c r="M750" s="350"/>
      <c r="N750" s="350"/>
      <c r="O750" s="350"/>
      <c r="P750" s="350"/>
      <c r="Q750" s="350"/>
      <c r="R750" s="350"/>
      <c r="S750" s="350"/>
      <c r="T750" s="350"/>
      <c r="U750" s="350"/>
      <c r="V750" s="350"/>
      <c r="W750" s="350"/>
      <c r="X750" s="350"/>
      <c r="Y750" s="350"/>
      <c r="Z750" s="350"/>
      <c r="AA750" s="350"/>
      <c r="AB750" s="350"/>
      <c r="AC750" s="350"/>
      <c r="AD750" s="350"/>
      <c r="AE750" s="350"/>
      <c r="AF750" s="350"/>
      <c r="AG750" s="350"/>
      <c r="AH750" s="350"/>
      <c r="AI750" s="350"/>
    </row>
    <row r="751" spans="1:35" x14ac:dyDescent="0.35">
      <c r="A751" s="350"/>
      <c r="B751" s="350"/>
      <c r="C751" s="350"/>
      <c r="D751" s="350"/>
      <c r="E751" s="350"/>
      <c r="F751" s="350"/>
      <c r="G751" s="350"/>
      <c r="H751" s="350"/>
      <c r="I751" s="350"/>
      <c r="J751" s="350"/>
      <c r="K751" s="350"/>
      <c r="L751" s="350"/>
      <c r="M751" s="350"/>
      <c r="N751" s="350"/>
      <c r="O751" s="350"/>
      <c r="P751" s="350"/>
      <c r="Q751" s="350"/>
      <c r="R751" s="350"/>
      <c r="S751" s="350"/>
      <c r="T751" s="350"/>
      <c r="U751" s="350"/>
      <c r="V751" s="350"/>
      <c r="W751" s="350"/>
      <c r="X751" s="350"/>
      <c r="Y751" s="350"/>
      <c r="Z751" s="350"/>
      <c r="AA751" s="350"/>
      <c r="AB751" s="350"/>
      <c r="AC751" s="350"/>
      <c r="AD751" s="350"/>
      <c r="AE751" s="350"/>
      <c r="AF751" s="350"/>
      <c r="AG751" s="350"/>
      <c r="AH751" s="350"/>
      <c r="AI751" s="350"/>
    </row>
    <row r="752" spans="1:35" x14ac:dyDescent="0.35">
      <c r="A752" s="350"/>
      <c r="B752" s="350"/>
      <c r="C752" s="350"/>
      <c r="D752" s="350"/>
      <c r="E752" s="350"/>
      <c r="F752" s="350"/>
      <c r="G752" s="350"/>
      <c r="H752" s="350"/>
      <c r="I752" s="350"/>
      <c r="J752" s="350"/>
      <c r="K752" s="350"/>
      <c r="L752" s="350"/>
      <c r="M752" s="350"/>
      <c r="N752" s="350"/>
      <c r="O752" s="350"/>
      <c r="P752" s="350"/>
      <c r="Q752" s="350"/>
      <c r="R752" s="350"/>
      <c r="S752" s="350"/>
      <c r="T752" s="350"/>
      <c r="U752" s="350"/>
      <c r="V752" s="350"/>
      <c r="W752" s="350"/>
      <c r="X752" s="350"/>
      <c r="Y752" s="350"/>
      <c r="Z752" s="350"/>
      <c r="AA752" s="350"/>
      <c r="AB752" s="350"/>
      <c r="AC752" s="350"/>
      <c r="AD752" s="350"/>
      <c r="AE752" s="350"/>
      <c r="AF752" s="350"/>
      <c r="AG752" s="350"/>
      <c r="AH752" s="350"/>
      <c r="AI752" s="350"/>
    </row>
    <row r="753" spans="1:35" x14ac:dyDescent="0.35">
      <c r="A753" s="350"/>
      <c r="B753" s="350"/>
      <c r="C753" s="350"/>
      <c r="D753" s="350"/>
      <c r="E753" s="350"/>
      <c r="F753" s="350"/>
      <c r="G753" s="350"/>
      <c r="H753" s="350"/>
      <c r="I753" s="350"/>
      <c r="J753" s="350"/>
      <c r="K753" s="350"/>
      <c r="L753" s="350"/>
      <c r="M753" s="350"/>
      <c r="N753" s="350"/>
      <c r="O753" s="350"/>
      <c r="P753" s="350"/>
      <c r="Q753" s="350"/>
      <c r="R753" s="350"/>
      <c r="S753" s="350"/>
      <c r="T753" s="350"/>
      <c r="U753" s="350"/>
      <c r="V753" s="350"/>
      <c r="W753" s="350"/>
      <c r="X753" s="350"/>
      <c r="Y753" s="350"/>
      <c r="Z753" s="350"/>
      <c r="AA753" s="350"/>
      <c r="AB753" s="350"/>
      <c r="AC753" s="350"/>
      <c r="AD753" s="350"/>
      <c r="AE753" s="350"/>
      <c r="AF753" s="350"/>
      <c r="AG753" s="350"/>
      <c r="AH753" s="350"/>
      <c r="AI753" s="350"/>
    </row>
    <row r="754" spans="1:35" x14ac:dyDescent="0.35">
      <c r="A754" s="350"/>
      <c r="B754" s="350"/>
      <c r="C754" s="350"/>
      <c r="D754" s="350"/>
      <c r="E754" s="350"/>
      <c r="F754" s="350"/>
      <c r="G754" s="350"/>
      <c r="H754" s="350"/>
      <c r="I754" s="350"/>
      <c r="J754" s="350"/>
      <c r="K754" s="350"/>
      <c r="L754" s="350"/>
      <c r="M754" s="350"/>
      <c r="N754" s="350"/>
      <c r="O754" s="350"/>
      <c r="P754" s="350"/>
      <c r="Q754" s="350"/>
      <c r="R754" s="350"/>
      <c r="S754" s="350"/>
      <c r="T754" s="350"/>
      <c r="U754" s="350"/>
      <c r="V754" s="350"/>
      <c r="W754" s="350"/>
      <c r="X754" s="350"/>
      <c r="Y754" s="350"/>
      <c r="Z754" s="350"/>
      <c r="AA754" s="350"/>
      <c r="AB754" s="350"/>
      <c r="AC754" s="350"/>
      <c r="AD754" s="350"/>
      <c r="AE754" s="350"/>
      <c r="AF754" s="350"/>
      <c r="AG754" s="350"/>
      <c r="AH754" s="350"/>
      <c r="AI754" s="350"/>
    </row>
    <row r="755" spans="1:35" x14ac:dyDescent="0.35">
      <c r="A755" s="350"/>
      <c r="B755" s="350"/>
      <c r="C755" s="350"/>
      <c r="D755" s="350"/>
      <c r="E755" s="350"/>
      <c r="F755" s="350"/>
      <c r="G755" s="350"/>
      <c r="H755" s="350"/>
      <c r="I755" s="350"/>
      <c r="J755" s="350"/>
      <c r="K755" s="350"/>
      <c r="L755" s="350"/>
      <c r="M755" s="350"/>
      <c r="N755" s="350"/>
      <c r="O755" s="350"/>
      <c r="P755" s="350"/>
      <c r="Q755" s="350"/>
      <c r="R755" s="350"/>
      <c r="S755" s="350"/>
      <c r="T755" s="350"/>
      <c r="U755" s="350"/>
      <c r="V755" s="350"/>
      <c r="W755" s="350"/>
      <c r="X755" s="350"/>
      <c r="Y755" s="350"/>
      <c r="Z755" s="350"/>
      <c r="AA755" s="350"/>
      <c r="AB755" s="350"/>
      <c r="AC755" s="350"/>
      <c r="AD755" s="350"/>
      <c r="AE755" s="350"/>
      <c r="AF755" s="350"/>
      <c r="AG755" s="350"/>
      <c r="AH755" s="350"/>
      <c r="AI755" s="350"/>
    </row>
    <row r="756" spans="1:35" x14ac:dyDescent="0.35">
      <c r="A756" s="350"/>
      <c r="B756" s="350"/>
      <c r="C756" s="350"/>
      <c r="D756" s="350"/>
      <c r="E756" s="350"/>
      <c r="F756" s="350"/>
      <c r="G756" s="350"/>
      <c r="H756" s="350"/>
      <c r="I756" s="350"/>
      <c r="J756" s="350"/>
      <c r="K756" s="350"/>
      <c r="L756" s="350"/>
      <c r="M756" s="350"/>
      <c r="N756" s="350"/>
      <c r="O756" s="350"/>
      <c r="P756" s="350"/>
      <c r="Q756" s="350"/>
      <c r="R756" s="350"/>
      <c r="S756" s="350"/>
      <c r="T756" s="350"/>
      <c r="U756" s="350"/>
      <c r="V756" s="350"/>
      <c r="W756" s="350"/>
      <c r="X756" s="350"/>
      <c r="Y756" s="350"/>
      <c r="Z756" s="350"/>
      <c r="AA756" s="350"/>
      <c r="AB756" s="350"/>
      <c r="AC756" s="350"/>
      <c r="AD756" s="350"/>
      <c r="AE756" s="350"/>
      <c r="AF756" s="350"/>
      <c r="AG756" s="350"/>
      <c r="AH756" s="350"/>
      <c r="AI756" s="350"/>
    </row>
    <row r="757" spans="1:35" x14ac:dyDescent="0.35">
      <c r="A757" s="350"/>
      <c r="B757" s="350"/>
      <c r="C757" s="350"/>
      <c r="D757" s="350"/>
      <c r="E757" s="350"/>
      <c r="F757" s="350"/>
      <c r="G757" s="350"/>
      <c r="H757" s="350"/>
      <c r="I757" s="350"/>
      <c r="J757" s="350"/>
      <c r="K757" s="350"/>
      <c r="L757" s="350"/>
      <c r="M757" s="350"/>
      <c r="N757" s="350"/>
      <c r="O757" s="350"/>
      <c r="P757" s="350"/>
      <c r="Q757" s="350"/>
      <c r="R757" s="350"/>
      <c r="S757" s="350"/>
      <c r="T757" s="350"/>
      <c r="U757" s="350"/>
      <c r="V757" s="350"/>
      <c r="W757" s="350"/>
      <c r="X757" s="350"/>
      <c r="Y757" s="350"/>
      <c r="Z757" s="350"/>
      <c r="AA757" s="350"/>
      <c r="AB757" s="350"/>
      <c r="AC757" s="350"/>
      <c r="AD757" s="350"/>
      <c r="AE757" s="350"/>
      <c r="AF757" s="350"/>
      <c r="AG757" s="350"/>
      <c r="AH757" s="350"/>
      <c r="AI757" s="350"/>
    </row>
    <row r="758" spans="1:35" x14ac:dyDescent="0.35">
      <c r="A758" s="350"/>
      <c r="B758" s="350"/>
      <c r="C758" s="350"/>
      <c r="D758" s="350"/>
      <c r="E758" s="350"/>
      <c r="F758" s="350"/>
      <c r="G758" s="350"/>
      <c r="H758" s="350"/>
      <c r="I758" s="350"/>
      <c r="J758" s="350"/>
      <c r="K758" s="350"/>
      <c r="L758" s="350"/>
      <c r="M758" s="350"/>
      <c r="N758" s="350"/>
      <c r="O758" s="350"/>
      <c r="P758" s="350"/>
      <c r="Q758" s="350"/>
      <c r="R758" s="350"/>
      <c r="S758" s="350"/>
      <c r="T758" s="350"/>
      <c r="U758" s="350"/>
      <c r="V758" s="350"/>
      <c r="W758" s="350"/>
      <c r="X758" s="350"/>
      <c r="Y758" s="350"/>
      <c r="Z758" s="350"/>
      <c r="AA758" s="350"/>
      <c r="AB758" s="350"/>
      <c r="AC758" s="350"/>
      <c r="AD758" s="350"/>
      <c r="AE758" s="350"/>
      <c r="AF758" s="350"/>
      <c r="AG758" s="350"/>
      <c r="AH758" s="350"/>
      <c r="AI758" s="350"/>
    </row>
    <row r="759" spans="1:35" x14ac:dyDescent="0.35">
      <c r="A759" s="350"/>
      <c r="B759" s="350"/>
      <c r="C759" s="350"/>
      <c r="D759" s="350"/>
      <c r="E759" s="350"/>
      <c r="F759" s="350"/>
      <c r="G759" s="350"/>
      <c r="H759" s="350"/>
      <c r="I759" s="350"/>
      <c r="J759" s="350"/>
      <c r="K759" s="350"/>
      <c r="L759" s="350"/>
      <c r="M759" s="350"/>
      <c r="N759" s="350"/>
      <c r="O759" s="350"/>
      <c r="P759" s="350"/>
      <c r="Q759" s="350"/>
      <c r="R759" s="350"/>
      <c r="S759" s="350"/>
      <c r="T759" s="350"/>
      <c r="U759" s="350"/>
      <c r="V759" s="350"/>
      <c r="W759" s="350"/>
      <c r="X759" s="350"/>
      <c r="Y759" s="350"/>
      <c r="Z759" s="350"/>
      <c r="AA759" s="350"/>
      <c r="AB759" s="350"/>
      <c r="AC759" s="350"/>
      <c r="AD759" s="350"/>
      <c r="AE759" s="350"/>
      <c r="AF759" s="350"/>
      <c r="AG759" s="350"/>
      <c r="AH759" s="350"/>
      <c r="AI759" s="350"/>
    </row>
    <row r="760" spans="1:35" x14ac:dyDescent="0.35">
      <c r="A760" s="350"/>
      <c r="B760" s="350"/>
      <c r="C760" s="350"/>
      <c r="D760" s="350"/>
      <c r="E760" s="350"/>
      <c r="F760" s="350"/>
      <c r="G760" s="350"/>
      <c r="H760" s="350"/>
      <c r="I760" s="350"/>
      <c r="J760" s="350"/>
      <c r="K760" s="350"/>
      <c r="L760" s="350"/>
      <c r="M760" s="350"/>
      <c r="N760" s="350"/>
      <c r="O760" s="350"/>
      <c r="P760" s="350"/>
      <c r="Q760" s="350"/>
      <c r="R760" s="350"/>
      <c r="S760" s="350"/>
      <c r="T760" s="350"/>
      <c r="U760" s="350"/>
      <c r="V760" s="350"/>
      <c r="W760" s="350"/>
      <c r="X760" s="350"/>
      <c r="Y760" s="350"/>
      <c r="Z760" s="350"/>
      <c r="AA760" s="350"/>
      <c r="AB760" s="350"/>
      <c r="AC760" s="350"/>
      <c r="AD760" s="350"/>
      <c r="AE760" s="350"/>
      <c r="AF760" s="350"/>
      <c r="AG760" s="350"/>
      <c r="AH760" s="350"/>
      <c r="AI760" s="350"/>
    </row>
    <row r="761" spans="1:35" x14ac:dyDescent="0.35">
      <c r="A761" s="350"/>
      <c r="B761" s="350"/>
      <c r="C761" s="350"/>
      <c r="D761" s="350"/>
      <c r="E761" s="350"/>
      <c r="F761" s="350"/>
      <c r="G761" s="350"/>
      <c r="H761" s="350"/>
      <c r="I761" s="350"/>
      <c r="J761" s="350"/>
      <c r="K761" s="350"/>
      <c r="L761" s="350"/>
      <c r="M761" s="350"/>
      <c r="N761" s="350"/>
      <c r="O761" s="350"/>
      <c r="P761" s="350"/>
      <c r="Q761" s="350"/>
      <c r="R761" s="350"/>
      <c r="S761" s="350"/>
      <c r="T761" s="350"/>
      <c r="U761" s="350"/>
      <c r="V761" s="350"/>
      <c r="W761" s="350"/>
      <c r="X761" s="350"/>
      <c r="Y761" s="350"/>
      <c r="Z761" s="350"/>
      <c r="AA761" s="350"/>
      <c r="AB761" s="350"/>
      <c r="AC761" s="350"/>
      <c r="AD761" s="350"/>
      <c r="AE761" s="350"/>
      <c r="AF761" s="350"/>
      <c r="AG761" s="350"/>
      <c r="AH761" s="350"/>
      <c r="AI761" s="350"/>
    </row>
    <row r="762" spans="1:35" x14ac:dyDescent="0.35">
      <c r="A762" s="350"/>
      <c r="B762" s="350"/>
      <c r="C762" s="350"/>
      <c r="D762" s="350"/>
      <c r="E762" s="350"/>
      <c r="F762" s="350"/>
      <c r="G762" s="350"/>
      <c r="H762" s="350"/>
      <c r="I762" s="350"/>
      <c r="J762" s="350"/>
      <c r="K762" s="350"/>
      <c r="L762" s="350"/>
      <c r="M762" s="350"/>
      <c r="N762" s="350"/>
      <c r="O762" s="350"/>
      <c r="P762" s="350"/>
      <c r="Q762" s="350"/>
      <c r="R762" s="350"/>
      <c r="S762" s="350"/>
      <c r="T762" s="350"/>
      <c r="U762" s="350"/>
      <c r="V762" s="350"/>
      <c r="W762" s="350"/>
      <c r="X762" s="350"/>
      <c r="Y762" s="350"/>
      <c r="Z762" s="350"/>
      <c r="AA762" s="350"/>
      <c r="AB762" s="350"/>
      <c r="AC762" s="350"/>
      <c r="AD762" s="350"/>
      <c r="AE762" s="350"/>
      <c r="AF762" s="350"/>
      <c r="AG762" s="350"/>
      <c r="AH762" s="350"/>
      <c r="AI762" s="350"/>
    </row>
    <row r="763" spans="1:35" x14ac:dyDescent="0.35">
      <c r="A763" s="350"/>
      <c r="B763" s="350"/>
      <c r="C763" s="350"/>
      <c r="D763" s="350"/>
      <c r="E763" s="350"/>
      <c r="F763" s="350"/>
      <c r="G763" s="350"/>
      <c r="H763" s="350"/>
      <c r="I763" s="350"/>
      <c r="J763" s="350"/>
      <c r="K763" s="350"/>
      <c r="L763" s="350"/>
      <c r="M763" s="350"/>
      <c r="N763" s="350"/>
      <c r="O763" s="350"/>
      <c r="P763" s="350"/>
      <c r="Q763" s="350"/>
      <c r="R763" s="350"/>
      <c r="S763" s="350"/>
      <c r="T763" s="350"/>
      <c r="U763" s="350"/>
      <c r="V763" s="350"/>
      <c r="W763" s="350"/>
      <c r="X763" s="350"/>
      <c r="Y763" s="350"/>
      <c r="Z763" s="350"/>
      <c r="AA763" s="350"/>
      <c r="AB763" s="350"/>
      <c r="AC763" s="350"/>
      <c r="AD763" s="350"/>
      <c r="AE763" s="350"/>
      <c r="AF763" s="350"/>
      <c r="AG763" s="350"/>
      <c r="AH763" s="350"/>
      <c r="AI763" s="350"/>
    </row>
    <row r="764" spans="1:35" x14ac:dyDescent="0.35">
      <c r="A764" s="350"/>
      <c r="B764" s="350"/>
      <c r="C764" s="350"/>
      <c r="D764" s="350"/>
      <c r="E764" s="350"/>
      <c r="F764" s="350"/>
      <c r="G764" s="350"/>
      <c r="H764" s="350"/>
      <c r="I764" s="350"/>
      <c r="J764" s="350"/>
      <c r="K764" s="350"/>
      <c r="L764" s="350"/>
      <c r="M764" s="350"/>
      <c r="N764" s="350"/>
      <c r="O764" s="350"/>
      <c r="P764" s="350"/>
      <c r="Q764" s="350"/>
      <c r="R764" s="350"/>
      <c r="S764" s="350"/>
      <c r="T764" s="350"/>
      <c r="U764" s="350"/>
      <c r="V764" s="350"/>
      <c r="W764" s="350"/>
      <c r="X764" s="350"/>
      <c r="Y764" s="350"/>
      <c r="Z764" s="350"/>
      <c r="AA764" s="350"/>
      <c r="AB764" s="350"/>
      <c r="AC764" s="350"/>
      <c r="AD764" s="350"/>
      <c r="AE764" s="350"/>
      <c r="AF764" s="350"/>
      <c r="AG764" s="350"/>
      <c r="AH764" s="350"/>
      <c r="AI764" s="350"/>
    </row>
    <row r="765" spans="1:35" x14ac:dyDescent="0.35">
      <c r="A765" s="350"/>
      <c r="B765" s="350"/>
      <c r="C765" s="350"/>
      <c r="D765" s="350"/>
      <c r="E765" s="350"/>
      <c r="F765" s="350"/>
      <c r="G765" s="350"/>
      <c r="H765" s="350"/>
      <c r="I765" s="350"/>
      <c r="J765" s="350"/>
      <c r="K765" s="350"/>
      <c r="L765" s="350"/>
      <c r="M765" s="350"/>
      <c r="N765" s="350"/>
      <c r="O765" s="350"/>
      <c r="P765" s="350"/>
      <c r="Q765" s="350"/>
      <c r="R765" s="350"/>
      <c r="S765" s="350"/>
      <c r="T765" s="350"/>
      <c r="U765" s="350"/>
      <c r="V765" s="350"/>
      <c r="W765" s="350"/>
      <c r="X765" s="350"/>
      <c r="Y765" s="350"/>
      <c r="Z765" s="350"/>
      <c r="AA765" s="350"/>
      <c r="AB765" s="350"/>
      <c r="AC765" s="350"/>
      <c r="AD765" s="350"/>
      <c r="AE765" s="350"/>
      <c r="AF765" s="350"/>
      <c r="AG765" s="350"/>
      <c r="AH765" s="350"/>
      <c r="AI765" s="350"/>
    </row>
    <row r="766" spans="1:35" x14ac:dyDescent="0.35">
      <c r="A766" s="350"/>
      <c r="B766" s="350"/>
      <c r="C766" s="350"/>
      <c r="D766" s="350"/>
      <c r="E766" s="350"/>
      <c r="F766" s="350"/>
      <c r="G766" s="350"/>
      <c r="H766" s="350"/>
      <c r="I766" s="350"/>
      <c r="J766" s="350"/>
      <c r="K766" s="350"/>
      <c r="L766" s="350"/>
      <c r="M766" s="350"/>
      <c r="N766" s="350"/>
      <c r="O766" s="350"/>
      <c r="P766" s="350"/>
      <c r="Q766" s="350"/>
      <c r="R766" s="350"/>
      <c r="S766" s="350"/>
      <c r="T766" s="350"/>
      <c r="U766" s="350"/>
      <c r="V766" s="350"/>
      <c r="W766" s="350"/>
      <c r="X766" s="350"/>
      <c r="Y766" s="350"/>
      <c r="Z766" s="350"/>
      <c r="AA766" s="350"/>
      <c r="AB766" s="350"/>
      <c r="AC766" s="350"/>
      <c r="AD766" s="350"/>
      <c r="AE766" s="350"/>
      <c r="AF766" s="350"/>
      <c r="AG766" s="350"/>
      <c r="AH766" s="350"/>
      <c r="AI766" s="350"/>
    </row>
    <row r="767" spans="1:35" x14ac:dyDescent="0.35">
      <c r="A767" s="350"/>
      <c r="B767" s="350"/>
      <c r="C767" s="350"/>
      <c r="D767" s="350"/>
      <c r="E767" s="350"/>
      <c r="F767" s="350"/>
      <c r="G767" s="350"/>
      <c r="H767" s="350"/>
      <c r="I767" s="350"/>
      <c r="J767" s="350"/>
      <c r="K767" s="350"/>
      <c r="L767" s="350"/>
      <c r="M767" s="350"/>
      <c r="N767" s="350"/>
      <c r="O767" s="350"/>
      <c r="P767" s="350"/>
      <c r="Q767" s="350"/>
      <c r="R767" s="350"/>
      <c r="S767" s="350"/>
      <c r="T767" s="350"/>
      <c r="U767" s="350"/>
      <c r="V767" s="350"/>
      <c r="W767" s="350"/>
      <c r="X767" s="350"/>
      <c r="Y767" s="350"/>
      <c r="Z767" s="350"/>
      <c r="AA767" s="350"/>
      <c r="AB767" s="350"/>
      <c r="AC767" s="350"/>
      <c r="AD767" s="350"/>
      <c r="AE767" s="350"/>
      <c r="AF767" s="350"/>
      <c r="AG767" s="350"/>
      <c r="AH767" s="350"/>
      <c r="AI767" s="350"/>
    </row>
    <row r="768" spans="1:35" x14ac:dyDescent="0.35">
      <c r="A768" s="350"/>
      <c r="B768" s="350"/>
      <c r="C768" s="350"/>
      <c r="D768" s="350"/>
      <c r="E768" s="350"/>
      <c r="F768" s="350"/>
      <c r="G768" s="350"/>
      <c r="H768" s="350"/>
      <c r="I768" s="350"/>
      <c r="J768" s="350"/>
      <c r="K768" s="350"/>
      <c r="L768" s="350"/>
      <c r="M768" s="350"/>
      <c r="N768" s="350"/>
      <c r="O768" s="350"/>
      <c r="P768" s="350"/>
      <c r="Q768" s="350"/>
      <c r="R768" s="350"/>
      <c r="S768" s="350"/>
      <c r="T768" s="350"/>
      <c r="U768" s="350"/>
      <c r="V768" s="350"/>
      <c r="W768" s="350"/>
      <c r="X768" s="350"/>
      <c r="Y768" s="350"/>
      <c r="Z768" s="350"/>
      <c r="AA768" s="350"/>
      <c r="AB768" s="350"/>
      <c r="AC768" s="350"/>
      <c r="AD768" s="350"/>
      <c r="AE768" s="350"/>
      <c r="AF768" s="350"/>
      <c r="AG768" s="350"/>
      <c r="AH768" s="350"/>
      <c r="AI768" s="350"/>
    </row>
    <row r="769" spans="1:35" x14ac:dyDescent="0.35">
      <c r="A769" s="350"/>
      <c r="B769" s="350"/>
      <c r="C769" s="350"/>
      <c r="D769" s="350"/>
      <c r="E769" s="350"/>
      <c r="F769" s="350"/>
      <c r="G769" s="350"/>
      <c r="H769" s="350"/>
      <c r="I769" s="350"/>
      <c r="J769" s="350"/>
      <c r="K769" s="350"/>
      <c r="L769" s="350"/>
      <c r="M769" s="350"/>
      <c r="N769" s="350"/>
      <c r="O769" s="350"/>
      <c r="P769" s="350"/>
      <c r="Q769" s="350"/>
      <c r="R769" s="350"/>
      <c r="S769" s="350"/>
      <c r="T769" s="350"/>
      <c r="U769" s="350"/>
      <c r="V769" s="350"/>
      <c r="W769" s="350"/>
      <c r="X769" s="350"/>
      <c r="Y769" s="350"/>
      <c r="Z769" s="350"/>
      <c r="AA769" s="350"/>
      <c r="AB769" s="350"/>
      <c r="AC769" s="350"/>
      <c r="AD769" s="350"/>
      <c r="AE769" s="350"/>
      <c r="AF769" s="350"/>
      <c r="AG769" s="350"/>
      <c r="AH769" s="350"/>
      <c r="AI769" s="350"/>
    </row>
    <row r="770" spans="1:35" x14ac:dyDescent="0.35">
      <c r="A770" s="350"/>
      <c r="B770" s="350"/>
      <c r="C770" s="350"/>
      <c r="D770" s="350"/>
      <c r="E770" s="350"/>
      <c r="F770" s="350"/>
      <c r="G770" s="350"/>
      <c r="H770" s="350"/>
      <c r="I770" s="350"/>
      <c r="J770" s="350"/>
      <c r="K770" s="350"/>
      <c r="L770" s="350"/>
      <c r="M770" s="350"/>
      <c r="N770" s="350"/>
      <c r="O770" s="350"/>
      <c r="P770" s="350"/>
      <c r="Q770" s="350"/>
      <c r="R770" s="350"/>
      <c r="S770" s="350"/>
      <c r="T770" s="350"/>
      <c r="U770" s="350"/>
      <c r="V770" s="350"/>
      <c r="W770" s="350"/>
      <c r="X770" s="350"/>
      <c r="Y770" s="350"/>
      <c r="Z770" s="350"/>
      <c r="AA770" s="350"/>
      <c r="AB770" s="350"/>
      <c r="AC770" s="350"/>
      <c r="AD770" s="350"/>
      <c r="AE770" s="350"/>
      <c r="AF770" s="350"/>
      <c r="AG770" s="350"/>
      <c r="AH770" s="350"/>
      <c r="AI770" s="350"/>
    </row>
    <row r="771" spans="1:35" x14ac:dyDescent="0.35">
      <c r="A771" s="350"/>
      <c r="B771" s="350"/>
      <c r="C771" s="350"/>
      <c r="D771" s="350"/>
      <c r="E771" s="350"/>
      <c r="F771" s="350"/>
      <c r="G771" s="350"/>
      <c r="H771" s="350"/>
      <c r="I771" s="350"/>
      <c r="J771" s="350"/>
      <c r="K771" s="350"/>
      <c r="L771" s="350"/>
      <c r="M771" s="350"/>
      <c r="N771" s="350"/>
      <c r="O771" s="350"/>
      <c r="P771" s="350"/>
      <c r="Q771" s="350"/>
      <c r="R771" s="350"/>
      <c r="S771" s="350"/>
      <c r="T771" s="350"/>
      <c r="U771" s="350"/>
      <c r="V771" s="350"/>
      <c r="W771" s="350"/>
      <c r="X771" s="350"/>
      <c r="Y771" s="350"/>
      <c r="Z771" s="350"/>
      <c r="AA771" s="350"/>
      <c r="AB771" s="350"/>
      <c r="AC771" s="350"/>
      <c r="AD771" s="350"/>
      <c r="AE771" s="350"/>
      <c r="AF771" s="350"/>
      <c r="AG771" s="350"/>
      <c r="AH771" s="350"/>
      <c r="AI771" s="350"/>
    </row>
    <row r="772" spans="1:35" x14ac:dyDescent="0.35">
      <c r="A772" s="350"/>
      <c r="B772" s="350"/>
      <c r="C772" s="350"/>
      <c r="D772" s="350"/>
      <c r="E772" s="350"/>
      <c r="F772" s="350"/>
      <c r="G772" s="350"/>
      <c r="H772" s="350"/>
      <c r="I772" s="350"/>
      <c r="J772" s="350"/>
      <c r="K772" s="350"/>
      <c r="L772" s="350"/>
      <c r="M772" s="350"/>
      <c r="N772" s="350"/>
      <c r="O772" s="350"/>
      <c r="P772" s="350"/>
      <c r="Q772" s="350"/>
      <c r="R772" s="350"/>
      <c r="S772" s="350"/>
      <c r="T772" s="350"/>
      <c r="U772" s="350"/>
      <c r="V772" s="350"/>
      <c r="W772" s="350"/>
      <c r="X772" s="350"/>
      <c r="Y772" s="350"/>
      <c r="Z772" s="350"/>
      <c r="AA772" s="350"/>
      <c r="AB772" s="350"/>
      <c r="AC772" s="350"/>
      <c r="AD772" s="350"/>
      <c r="AE772" s="350"/>
      <c r="AF772" s="350"/>
      <c r="AG772" s="350"/>
      <c r="AH772" s="350"/>
      <c r="AI772" s="350"/>
    </row>
    <row r="773" spans="1:35" x14ac:dyDescent="0.35">
      <c r="A773" s="350"/>
      <c r="B773" s="350"/>
      <c r="C773" s="350"/>
      <c r="D773" s="350"/>
      <c r="E773" s="350"/>
      <c r="F773" s="350"/>
      <c r="G773" s="350"/>
      <c r="H773" s="350"/>
      <c r="I773" s="350"/>
      <c r="J773" s="350"/>
      <c r="K773" s="350"/>
      <c r="L773" s="350"/>
      <c r="M773" s="350"/>
      <c r="N773" s="350"/>
      <c r="O773" s="350"/>
      <c r="P773" s="350"/>
      <c r="Q773" s="350"/>
      <c r="R773" s="350"/>
      <c r="S773" s="350"/>
      <c r="T773" s="350"/>
      <c r="U773" s="350"/>
      <c r="V773" s="350"/>
      <c r="W773" s="350"/>
      <c r="X773" s="350"/>
      <c r="Y773" s="350"/>
      <c r="Z773" s="350"/>
      <c r="AA773" s="350"/>
      <c r="AB773" s="350"/>
      <c r="AC773" s="350"/>
      <c r="AD773" s="350"/>
      <c r="AE773" s="350"/>
      <c r="AF773" s="350"/>
      <c r="AG773" s="350"/>
      <c r="AH773" s="350"/>
      <c r="AI773" s="350"/>
    </row>
    <row r="774" spans="1:35" x14ac:dyDescent="0.35">
      <c r="A774" s="350"/>
      <c r="B774" s="350"/>
      <c r="C774" s="350"/>
      <c r="D774" s="350"/>
      <c r="E774" s="350"/>
      <c r="F774" s="350"/>
      <c r="G774" s="350"/>
      <c r="H774" s="350"/>
      <c r="I774" s="350"/>
      <c r="J774" s="350"/>
      <c r="K774" s="350"/>
      <c r="L774" s="350"/>
      <c r="M774" s="350"/>
      <c r="N774" s="350"/>
      <c r="O774" s="350"/>
      <c r="P774" s="350"/>
      <c r="Q774" s="350"/>
      <c r="R774" s="350"/>
      <c r="S774" s="350"/>
      <c r="T774" s="350"/>
      <c r="U774" s="350"/>
      <c r="V774" s="350"/>
      <c r="W774" s="350"/>
      <c r="X774" s="350"/>
      <c r="Y774" s="350"/>
      <c r="Z774" s="350"/>
      <c r="AA774" s="350"/>
      <c r="AB774" s="350"/>
      <c r="AC774" s="350"/>
      <c r="AD774" s="350"/>
      <c r="AE774" s="350"/>
      <c r="AF774" s="350"/>
      <c r="AG774" s="350"/>
      <c r="AH774" s="350"/>
      <c r="AI774" s="350"/>
    </row>
    <row r="775" spans="1:35" x14ac:dyDescent="0.35">
      <c r="A775" s="350"/>
      <c r="B775" s="350"/>
      <c r="C775" s="350"/>
      <c r="D775" s="350"/>
      <c r="E775" s="350"/>
      <c r="F775" s="350"/>
      <c r="G775" s="350"/>
      <c r="H775" s="350"/>
      <c r="I775" s="350"/>
      <c r="J775" s="350"/>
      <c r="K775" s="350"/>
      <c r="L775" s="350"/>
      <c r="M775" s="350"/>
      <c r="N775" s="350"/>
      <c r="O775" s="350"/>
      <c r="P775" s="350"/>
      <c r="Q775" s="350"/>
      <c r="R775" s="350"/>
      <c r="S775" s="350"/>
      <c r="T775" s="350"/>
      <c r="U775" s="350"/>
      <c r="V775" s="350"/>
      <c r="W775" s="350"/>
      <c r="X775" s="350"/>
      <c r="Y775" s="350"/>
      <c r="Z775" s="350"/>
      <c r="AA775" s="350"/>
      <c r="AB775" s="350"/>
      <c r="AC775" s="350"/>
      <c r="AD775" s="350"/>
      <c r="AE775" s="350"/>
      <c r="AF775" s="350"/>
      <c r="AG775" s="350"/>
      <c r="AH775" s="350"/>
      <c r="AI775" s="350"/>
    </row>
    <row r="776" spans="1:35" x14ac:dyDescent="0.35">
      <c r="A776" s="350"/>
      <c r="B776" s="350"/>
      <c r="C776" s="350"/>
      <c r="D776" s="350"/>
      <c r="E776" s="350"/>
      <c r="F776" s="350"/>
      <c r="G776" s="350"/>
      <c r="H776" s="350"/>
      <c r="I776" s="350"/>
      <c r="J776" s="350"/>
      <c r="K776" s="350"/>
      <c r="L776" s="350"/>
      <c r="M776" s="350"/>
      <c r="N776" s="350"/>
      <c r="O776" s="350"/>
      <c r="P776" s="350"/>
      <c r="Q776" s="350"/>
      <c r="R776" s="350"/>
      <c r="S776" s="350"/>
      <c r="T776" s="350"/>
      <c r="U776" s="350"/>
      <c r="V776" s="350"/>
      <c r="W776" s="350"/>
      <c r="X776" s="350"/>
      <c r="Y776" s="350"/>
      <c r="Z776" s="350"/>
      <c r="AA776" s="350"/>
      <c r="AB776" s="350"/>
      <c r="AC776" s="350"/>
      <c r="AD776" s="350"/>
      <c r="AE776" s="350"/>
      <c r="AF776" s="350"/>
      <c r="AG776" s="350"/>
      <c r="AH776" s="350"/>
      <c r="AI776" s="350"/>
    </row>
    <row r="777" spans="1:35" x14ac:dyDescent="0.35">
      <c r="A777" s="350"/>
      <c r="B777" s="350"/>
      <c r="C777" s="350"/>
      <c r="D777" s="350"/>
      <c r="E777" s="350"/>
      <c r="F777" s="350"/>
      <c r="G777" s="350"/>
      <c r="H777" s="350"/>
      <c r="I777" s="350"/>
      <c r="J777" s="350"/>
      <c r="K777" s="350"/>
      <c r="L777" s="350"/>
      <c r="M777" s="350"/>
      <c r="N777" s="350"/>
      <c r="O777" s="350"/>
      <c r="P777" s="350"/>
      <c r="Q777" s="350"/>
      <c r="R777" s="350"/>
      <c r="S777" s="350"/>
      <c r="T777" s="350"/>
      <c r="U777" s="350"/>
      <c r="V777" s="350"/>
      <c r="W777" s="350"/>
      <c r="X777" s="350"/>
      <c r="Y777" s="350"/>
      <c r="Z777" s="350"/>
      <c r="AA777" s="350"/>
      <c r="AB777" s="350"/>
      <c r="AC777" s="350"/>
      <c r="AD777" s="350"/>
      <c r="AE777" s="350"/>
      <c r="AF777" s="350"/>
      <c r="AG777" s="350"/>
      <c r="AH777" s="350"/>
      <c r="AI777" s="350"/>
    </row>
    <row r="778" spans="1:35" x14ac:dyDescent="0.35">
      <c r="A778" s="350"/>
      <c r="B778" s="350"/>
      <c r="C778" s="350"/>
      <c r="D778" s="350"/>
      <c r="E778" s="350"/>
      <c r="F778" s="350"/>
      <c r="G778" s="350"/>
      <c r="H778" s="350"/>
      <c r="I778" s="350"/>
      <c r="J778" s="350"/>
      <c r="K778" s="350"/>
      <c r="L778" s="350"/>
      <c r="M778" s="350"/>
      <c r="N778" s="350"/>
      <c r="O778" s="350"/>
      <c r="P778" s="350"/>
      <c r="Q778" s="350"/>
      <c r="R778" s="350"/>
      <c r="S778" s="350"/>
      <c r="T778" s="350"/>
      <c r="U778" s="350"/>
      <c r="V778" s="350"/>
      <c r="W778" s="350"/>
      <c r="X778" s="350"/>
      <c r="Y778" s="350"/>
      <c r="Z778" s="350"/>
      <c r="AA778" s="350"/>
      <c r="AB778" s="350"/>
      <c r="AC778" s="350"/>
      <c r="AD778" s="350"/>
      <c r="AE778" s="350"/>
      <c r="AF778" s="350"/>
      <c r="AG778" s="350"/>
      <c r="AH778" s="350"/>
      <c r="AI778" s="350"/>
    </row>
    <row r="779" spans="1:35" x14ac:dyDescent="0.35">
      <c r="A779" s="350"/>
      <c r="B779" s="350"/>
      <c r="C779" s="350"/>
      <c r="D779" s="350"/>
      <c r="E779" s="350"/>
      <c r="F779" s="350"/>
      <c r="G779" s="350"/>
      <c r="H779" s="350"/>
      <c r="I779" s="350"/>
      <c r="J779" s="350"/>
      <c r="K779" s="350"/>
      <c r="L779" s="350"/>
      <c r="M779" s="350"/>
      <c r="N779" s="350"/>
      <c r="O779" s="350"/>
      <c r="P779" s="350"/>
      <c r="Q779" s="350"/>
      <c r="R779" s="350"/>
      <c r="S779" s="350"/>
      <c r="T779" s="350"/>
      <c r="U779" s="350"/>
      <c r="V779" s="350"/>
      <c r="W779" s="350"/>
      <c r="X779" s="350"/>
      <c r="Y779" s="350"/>
      <c r="Z779" s="350"/>
      <c r="AA779" s="350"/>
      <c r="AB779" s="350"/>
      <c r="AC779" s="350"/>
      <c r="AD779" s="350"/>
      <c r="AE779" s="350"/>
      <c r="AF779" s="350"/>
      <c r="AG779" s="350"/>
      <c r="AH779" s="350"/>
      <c r="AI779" s="350"/>
    </row>
    <row r="780" spans="1:35" x14ac:dyDescent="0.35">
      <c r="A780" s="350"/>
      <c r="B780" s="350"/>
      <c r="C780" s="350"/>
      <c r="D780" s="350"/>
      <c r="E780" s="350"/>
      <c r="F780" s="350"/>
      <c r="G780" s="350"/>
      <c r="H780" s="350"/>
      <c r="I780" s="350"/>
      <c r="J780" s="350"/>
      <c r="K780" s="350"/>
      <c r="L780" s="350"/>
      <c r="M780" s="350"/>
      <c r="N780" s="350"/>
      <c r="O780" s="350"/>
      <c r="P780" s="350"/>
      <c r="Q780" s="350"/>
      <c r="R780" s="350"/>
      <c r="S780" s="350"/>
      <c r="T780" s="350"/>
      <c r="U780" s="350"/>
      <c r="V780" s="350"/>
      <c r="W780" s="350"/>
      <c r="X780" s="350"/>
      <c r="Y780" s="350"/>
      <c r="Z780" s="350"/>
      <c r="AA780" s="350"/>
      <c r="AB780" s="350"/>
      <c r="AC780" s="350"/>
      <c r="AD780" s="350"/>
      <c r="AE780" s="350"/>
      <c r="AF780" s="350"/>
      <c r="AG780" s="350"/>
      <c r="AH780" s="350"/>
      <c r="AI780" s="350"/>
    </row>
    <row r="781" spans="1:35" x14ac:dyDescent="0.35">
      <c r="A781" s="350"/>
      <c r="B781" s="350"/>
      <c r="C781" s="350"/>
      <c r="D781" s="350"/>
      <c r="E781" s="350"/>
      <c r="F781" s="350"/>
      <c r="G781" s="350"/>
      <c r="H781" s="350"/>
      <c r="I781" s="350"/>
      <c r="J781" s="350"/>
      <c r="K781" s="350"/>
      <c r="L781" s="350"/>
      <c r="M781" s="350"/>
      <c r="N781" s="350"/>
      <c r="O781" s="350"/>
      <c r="P781" s="350"/>
      <c r="Q781" s="350"/>
      <c r="R781" s="350"/>
      <c r="S781" s="350"/>
      <c r="T781" s="350"/>
      <c r="U781" s="350"/>
      <c r="V781" s="350"/>
      <c r="W781" s="350"/>
      <c r="X781" s="350"/>
      <c r="Y781" s="350"/>
      <c r="Z781" s="350"/>
      <c r="AA781" s="350"/>
      <c r="AB781" s="350"/>
      <c r="AC781" s="350"/>
      <c r="AD781" s="350"/>
      <c r="AE781" s="350"/>
      <c r="AF781" s="350"/>
      <c r="AG781" s="350"/>
      <c r="AH781" s="350"/>
      <c r="AI781" s="350"/>
    </row>
    <row r="782" spans="1:35" x14ac:dyDescent="0.35">
      <c r="A782" s="350"/>
      <c r="B782" s="350"/>
      <c r="C782" s="350"/>
      <c r="D782" s="350"/>
      <c r="E782" s="350"/>
      <c r="F782" s="350"/>
      <c r="G782" s="350"/>
      <c r="H782" s="350"/>
      <c r="I782" s="350"/>
      <c r="J782" s="350"/>
      <c r="K782" s="350"/>
      <c r="L782" s="350"/>
      <c r="M782" s="350"/>
      <c r="N782" s="350"/>
      <c r="O782" s="350"/>
      <c r="P782" s="350"/>
      <c r="Q782" s="350"/>
      <c r="R782" s="350"/>
      <c r="S782" s="350"/>
      <c r="T782" s="350"/>
      <c r="U782" s="350"/>
      <c r="V782" s="350"/>
      <c r="W782" s="350"/>
      <c r="X782" s="350"/>
      <c r="Y782" s="350"/>
      <c r="Z782" s="350"/>
      <c r="AA782" s="350"/>
      <c r="AB782" s="350"/>
      <c r="AC782" s="350"/>
      <c r="AD782" s="350"/>
      <c r="AE782" s="350"/>
      <c r="AF782" s="350"/>
      <c r="AG782" s="350"/>
      <c r="AH782" s="350"/>
      <c r="AI782" s="350"/>
    </row>
    <row r="783" spans="1:35" x14ac:dyDescent="0.35">
      <c r="A783" s="350"/>
      <c r="B783" s="350"/>
      <c r="C783" s="350"/>
      <c r="D783" s="350"/>
      <c r="E783" s="350"/>
      <c r="F783" s="350"/>
      <c r="G783" s="350"/>
      <c r="H783" s="350"/>
      <c r="I783" s="350"/>
      <c r="J783" s="350"/>
      <c r="K783" s="350"/>
      <c r="L783" s="350"/>
      <c r="M783" s="350"/>
      <c r="N783" s="350"/>
      <c r="O783" s="350"/>
      <c r="P783" s="350"/>
      <c r="Q783" s="350"/>
      <c r="R783" s="350"/>
      <c r="S783" s="350"/>
      <c r="T783" s="350"/>
      <c r="U783" s="350"/>
      <c r="V783" s="350"/>
      <c r="W783" s="350"/>
      <c r="X783" s="350"/>
      <c r="Y783" s="350"/>
      <c r="Z783" s="350"/>
      <c r="AA783" s="350"/>
      <c r="AB783" s="350"/>
      <c r="AC783" s="350"/>
      <c r="AD783" s="350"/>
      <c r="AE783" s="350"/>
      <c r="AF783" s="350"/>
      <c r="AG783" s="350"/>
      <c r="AH783" s="350"/>
      <c r="AI783" s="350"/>
    </row>
    <row r="784" spans="1:35" x14ac:dyDescent="0.35">
      <c r="A784" s="350"/>
      <c r="B784" s="350"/>
      <c r="C784" s="350"/>
      <c r="D784" s="350"/>
      <c r="E784" s="350"/>
      <c r="F784" s="350"/>
      <c r="G784" s="350"/>
      <c r="H784" s="350"/>
      <c r="I784" s="350"/>
      <c r="J784" s="350"/>
      <c r="K784" s="350"/>
      <c r="L784" s="350"/>
      <c r="M784" s="350"/>
      <c r="N784" s="350"/>
      <c r="O784" s="350"/>
      <c r="P784" s="350"/>
      <c r="Q784" s="350"/>
      <c r="R784" s="350"/>
      <c r="S784" s="350"/>
      <c r="T784" s="350"/>
      <c r="U784" s="350"/>
      <c r="V784" s="350"/>
      <c r="W784" s="350"/>
      <c r="X784" s="350"/>
      <c r="Y784" s="350"/>
      <c r="Z784" s="350"/>
      <c r="AA784" s="350"/>
      <c r="AB784" s="350"/>
      <c r="AC784" s="350"/>
      <c r="AD784" s="350"/>
      <c r="AE784" s="350"/>
      <c r="AF784" s="350"/>
      <c r="AG784" s="350"/>
      <c r="AH784" s="350"/>
      <c r="AI784" s="350"/>
    </row>
    <row r="785" spans="1:35" x14ac:dyDescent="0.35">
      <c r="A785" s="350"/>
      <c r="B785" s="350"/>
      <c r="C785" s="350"/>
      <c r="D785" s="350"/>
      <c r="E785" s="350"/>
      <c r="F785" s="350"/>
      <c r="G785" s="350"/>
      <c r="H785" s="350"/>
      <c r="I785" s="350"/>
      <c r="J785" s="350"/>
      <c r="K785" s="350"/>
      <c r="L785" s="350"/>
      <c r="M785" s="350"/>
      <c r="N785" s="350"/>
      <c r="O785" s="350"/>
      <c r="P785" s="350"/>
      <c r="Q785" s="350"/>
      <c r="R785" s="350"/>
      <c r="S785" s="350"/>
      <c r="T785" s="350"/>
      <c r="U785" s="350"/>
      <c r="V785" s="350"/>
      <c r="W785" s="350"/>
      <c r="X785" s="350"/>
      <c r="Y785" s="350"/>
      <c r="Z785" s="350"/>
      <c r="AA785" s="350"/>
      <c r="AB785" s="350"/>
      <c r="AC785" s="350"/>
      <c r="AD785" s="350"/>
      <c r="AE785" s="350"/>
      <c r="AF785" s="350"/>
      <c r="AG785" s="350"/>
      <c r="AH785" s="350"/>
      <c r="AI785" s="350"/>
    </row>
    <row r="786" spans="1:35" x14ac:dyDescent="0.35">
      <c r="A786" s="350"/>
      <c r="B786" s="350"/>
      <c r="C786" s="350"/>
      <c r="D786" s="350"/>
      <c r="E786" s="350"/>
      <c r="F786" s="350"/>
      <c r="G786" s="350"/>
      <c r="H786" s="350"/>
      <c r="I786" s="350"/>
      <c r="J786" s="350"/>
      <c r="K786" s="350"/>
      <c r="L786" s="350"/>
      <c r="M786" s="350"/>
      <c r="N786" s="350"/>
      <c r="O786" s="350"/>
      <c r="P786" s="350"/>
      <c r="Q786" s="350"/>
      <c r="R786" s="350"/>
      <c r="S786" s="350"/>
      <c r="T786" s="350"/>
      <c r="U786" s="350"/>
      <c r="V786" s="350"/>
      <c r="W786" s="350"/>
      <c r="X786" s="350"/>
      <c r="Y786" s="350"/>
      <c r="Z786" s="350"/>
      <c r="AA786" s="350"/>
      <c r="AB786" s="350"/>
      <c r="AC786" s="350"/>
      <c r="AD786" s="350"/>
      <c r="AE786" s="350"/>
      <c r="AF786" s="350"/>
      <c r="AG786" s="350"/>
      <c r="AH786" s="350"/>
      <c r="AI786" s="350"/>
    </row>
    <row r="787" spans="1:35" x14ac:dyDescent="0.35">
      <c r="A787" s="350"/>
      <c r="B787" s="350"/>
      <c r="C787" s="350"/>
      <c r="D787" s="350"/>
      <c r="E787" s="350"/>
      <c r="F787" s="350"/>
      <c r="G787" s="350"/>
      <c r="H787" s="350"/>
      <c r="I787" s="350"/>
      <c r="J787" s="350"/>
      <c r="K787" s="350"/>
      <c r="L787" s="350"/>
      <c r="M787" s="350"/>
      <c r="N787" s="350"/>
      <c r="O787" s="350"/>
      <c r="P787" s="350"/>
      <c r="Q787" s="350"/>
      <c r="R787" s="350"/>
      <c r="S787" s="350"/>
      <c r="T787" s="350"/>
      <c r="U787" s="350"/>
      <c r="V787" s="350"/>
      <c r="W787" s="350"/>
      <c r="X787" s="350"/>
      <c r="Y787" s="350"/>
      <c r="Z787" s="350"/>
      <c r="AA787" s="350"/>
      <c r="AB787" s="350"/>
      <c r="AC787" s="350"/>
      <c r="AD787" s="350"/>
      <c r="AE787" s="350"/>
      <c r="AF787" s="350"/>
      <c r="AG787" s="350"/>
      <c r="AH787" s="350"/>
      <c r="AI787" s="350"/>
    </row>
    <row r="788" spans="1:35" x14ac:dyDescent="0.35">
      <c r="A788" s="350"/>
      <c r="B788" s="350"/>
      <c r="C788" s="350"/>
      <c r="D788" s="350"/>
      <c r="E788" s="350"/>
      <c r="F788" s="350"/>
      <c r="G788" s="350"/>
      <c r="H788" s="350"/>
      <c r="I788" s="350"/>
      <c r="J788" s="350"/>
      <c r="K788" s="350"/>
      <c r="L788" s="350"/>
      <c r="M788" s="350"/>
      <c r="N788" s="350"/>
      <c r="O788" s="350"/>
      <c r="P788" s="350"/>
      <c r="Q788" s="350"/>
      <c r="R788" s="350"/>
      <c r="S788" s="350"/>
      <c r="T788" s="350"/>
      <c r="U788" s="350"/>
      <c r="V788" s="350"/>
      <c r="W788" s="350"/>
      <c r="X788" s="350"/>
      <c r="Y788" s="350"/>
      <c r="Z788" s="350"/>
      <c r="AA788" s="350"/>
      <c r="AB788" s="350"/>
      <c r="AC788" s="350"/>
      <c r="AD788" s="350"/>
      <c r="AE788" s="350"/>
      <c r="AF788" s="350"/>
      <c r="AG788" s="350"/>
      <c r="AH788" s="350"/>
      <c r="AI788" s="350"/>
    </row>
    <row r="789" spans="1:35" x14ac:dyDescent="0.35">
      <c r="A789" s="350"/>
      <c r="B789" s="350"/>
      <c r="C789" s="350"/>
      <c r="D789" s="350"/>
      <c r="E789" s="350"/>
      <c r="F789" s="350"/>
      <c r="G789" s="350"/>
      <c r="H789" s="350"/>
      <c r="I789" s="350"/>
      <c r="J789" s="350"/>
      <c r="K789" s="350"/>
      <c r="L789" s="350"/>
      <c r="M789" s="350"/>
      <c r="N789" s="350"/>
      <c r="O789" s="350"/>
      <c r="P789" s="350"/>
      <c r="Q789" s="350"/>
      <c r="R789" s="350"/>
      <c r="S789" s="350"/>
      <c r="T789" s="350"/>
      <c r="U789" s="350"/>
      <c r="V789" s="350"/>
      <c r="W789" s="350"/>
      <c r="X789" s="350"/>
      <c r="Y789" s="350"/>
      <c r="Z789" s="350"/>
      <c r="AA789" s="350"/>
      <c r="AB789" s="350"/>
      <c r="AC789" s="350"/>
      <c r="AD789" s="350"/>
      <c r="AE789" s="350"/>
      <c r="AF789" s="350"/>
      <c r="AG789" s="350"/>
      <c r="AH789" s="350"/>
      <c r="AI789" s="350"/>
    </row>
    <row r="790" spans="1:35" x14ac:dyDescent="0.35">
      <c r="A790" s="350"/>
      <c r="B790" s="350"/>
      <c r="C790" s="350"/>
      <c r="D790" s="350"/>
      <c r="E790" s="350"/>
      <c r="F790" s="350"/>
      <c r="G790" s="350"/>
      <c r="H790" s="350"/>
      <c r="I790" s="350"/>
      <c r="J790" s="350"/>
      <c r="K790" s="350"/>
      <c r="L790" s="350"/>
      <c r="M790" s="350"/>
      <c r="N790" s="350"/>
      <c r="O790" s="350"/>
      <c r="P790" s="350"/>
      <c r="Q790" s="350"/>
      <c r="R790" s="350"/>
      <c r="S790" s="350"/>
      <c r="T790" s="350"/>
      <c r="U790" s="350"/>
      <c r="V790" s="350"/>
      <c r="W790" s="350"/>
      <c r="X790" s="350"/>
      <c r="Y790" s="350"/>
      <c r="Z790" s="350"/>
      <c r="AA790" s="350"/>
      <c r="AB790" s="350"/>
      <c r="AC790" s="350"/>
      <c r="AD790" s="350"/>
      <c r="AE790" s="350"/>
      <c r="AF790" s="350"/>
      <c r="AG790" s="350"/>
      <c r="AH790" s="350"/>
      <c r="AI790" s="350"/>
    </row>
    <row r="791" spans="1:35" x14ac:dyDescent="0.35">
      <c r="A791" s="350"/>
      <c r="B791" s="350"/>
      <c r="C791" s="350"/>
      <c r="D791" s="350"/>
      <c r="E791" s="350"/>
      <c r="F791" s="350"/>
      <c r="G791" s="350"/>
      <c r="H791" s="350"/>
      <c r="I791" s="350"/>
      <c r="J791" s="350"/>
      <c r="K791" s="350"/>
      <c r="L791" s="350"/>
      <c r="M791" s="350"/>
      <c r="N791" s="350"/>
      <c r="O791" s="350"/>
      <c r="P791" s="350"/>
      <c r="Q791" s="350"/>
      <c r="R791" s="350"/>
      <c r="S791" s="350"/>
      <c r="T791" s="350"/>
      <c r="U791" s="350"/>
      <c r="V791" s="350"/>
      <c r="W791" s="350"/>
      <c r="X791" s="350"/>
      <c r="Y791" s="350"/>
      <c r="Z791" s="350"/>
      <c r="AA791" s="350"/>
      <c r="AB791" s="350"/>
      <c r="AC791" s="350"/>
      <c r="AD791" s="350"/>
      <c r="AE791" s="350"/>
      <c r="AF791" s="350"/>
      <c r="AG791" s="350"/>
      <c r="AH791" s="350"/>
      <c r="AI791" s="350"/>
    </row>
    <row r="792" spans="1:35" x14ac:dyDescent="0.35">
      <c r="A792" s="350"/>
      <c r="B792" s="350"/>
      <c r="C792" s="350"/>
      <c r="D792" s="350"/>
      <c r="E792" s="350"/>
      <c r="F792" s="350"/>
      <c r="G792" s="350"/>
      <c r="H792" s="350"/>
      <c r="I792" s="350"/>
      <c r="J792" s="350"/>
      <c r="K792" s="350"/>
      <c r="L792" s="350"/>
      <c r="M792" s="350"/>
      <c r="N792" s="350"/>
      <c r="O792" s="350"/>
      <c r="P792" s="350"/>
      <c r="Q792" s="350"/>
      <c r="R792" s="350"/>
      <c r="S792" s="350"/>
      <c r="T792" s="350"/>
      <c r="U792" s="350"/>
      <c r="V792" s="350"/>
      <c r="W792" s="350"/>
      <c r="X792" s="350"/>
      <c r="Y792" s="350"/>
      <c r="Z792" s="350"/>
      <c r="AA792" s="350"/>
      <c r="AB792" s="350"/>
      <c r="AC792" s="350"/>
      <c r="AD792" s="350"/>
      <c r="AE792" s="350"/>
      <c r="AF792" s="350"/>
      <c r="AG792" s="350"/>
      <c r="AH792" s="350"/>
      <c r="AI792" s="350"/>
    </row>
    <row r="793" spans="1:35" x14ac:dyDescent="0.35">
      <c r="A793" s="350"/>
      <c r="B793" s="350"/>
      <c r="C793" s="350"/>
      <c r="D793" s="350"/>
      <c r="E793" s="350"/>
      <c r="F793" s="350"/>
      <c r="G793" s="350"/>
      <c r="H793" s="350"/>
      <c r="I793" s="350"/>
      <c r="J793" s="350"/>
      <c r="K793" s="350"/>
      <c r="L793" s="350"/>
      <c r="M793" s="350"/>
      <c r="N793" s="350"/>
      <c r="O793" s="350"/>
      <c r="P793" s="350"/>
      <c r="Q793" s="350"/>
      <c r="R793" s="350"/>
      <c r="S793" s="350"/>
      <c r="T793" s="350"/>
      <c r="U793" s="350"/>
      <c r="V793" s="350"/>
      <c r="W793" s="350"/>
      <c r="X793" s="350"/>
      <c r="Y793" s="350"/>
      <c r="Z793" s="350"/>
      <c r="AA793" s="350"/>
      <c r="AB793" s="350"/>
      <c r="AC793" s="350"/>
      <c r="AD793" s="350"/>
      <c r="AE793" s="350"/>
      <c r="AF793" s="350"/>
      <c r="AG793" s="350"/>
      <c r="AH793" s="350"/>
      <c r="AI793" s="350"/>
    </row>
    <row r="794" spans="1:35" x14ac:dyDescent="0.35">
      <c r="B794" s="350"/>
      <c r="C794" s="350"/>
      <c r="D794" s="350"/>
      <c r="E794" s="350"/>
      <c r="F794" s="350"/>
      <c r="G794" s="350"/>
      <c r="H794" s="350"/>
      <c r="I794" s="350"/>
      <c r="J794" s="350"/>
      <c r="K794" s="350"/>
      <c r="L794" s="350"/>
      <c r="M794" s="350"/>
      <c r="N794" s="350"/>
      <c r="O794" s="350"/>
      <c r="P794" s="350"/>
      <c r="Q794" s="350"/>
      <c r="R794" s="350"/>
      <c r="S794" s="350"/>
      <c r="T794" s="350"/>
      <c r="U794" s="350"/>
      <c r="V794" s="350"/>
      <c r="W794" s="350"/>
      <c r="X794" s="350"/>
    </row>
    <row r="795" spans="1:35" x14ac:dyDescent="0.35">
      <c r="C795" s="350"/>
      <c r="D795" s="350"/>
      <c r="E795" s="350"/>
      <c r="F795" s="350"/>
      <c r="G795" s="350"/>
      <c r="H795" s="350"/>
      <c r="I795" s="350"/>
      <c r="J795" s="350"/>
      <c r="K795" s="350"/>
      <c r="L795" s="350"/>
      <c r="M795" s="350"/>
      <c r="N795" s="350"/>
      <c r="O795" s="350"/>
      <c r="P795" s="350"/>
      <c r="Q795" s="350"/>
      <c r="R795" s="350"/>
      <c r="S795" s="350"/>
      <c r="T795" s="350"/>
      <c r="U795" s="350"/>
      <c r="V795" s="350"/>
      <c r="W795" s="350"/>
      <c r="X795" s="350"/>
    </row>
    <row r="796" spans="1:35" x14ac:dyDescent="0.35">
      <c r="C796" s="350"/>
      <c r="D796" s="350"/>
      <c r="E796" s="350"/>
      <c r="F796" s="350"/>
      <c r="G796" s="350"/>
      <c r="H796" s="350"/>
      <c r="I796" s="350"/>
      <c r="J796" s="350"/>
      <c r="K796" s="350"/>
      <c r="L796" s="350"/>
      <c r="M796" s="350"/>
      <c r="N796" s="350"/>
      <c r="O796" s="350"/>
      <c r="P796" s="350"/>
      <c r="Q796" s="350"/>
      <c r="R796" s="350"/>
      <c r="S796" s="350"/>
      <c r="T796" s="350"/>
      <c r="U796" s="350"/>
      <c r="V796" s="350"/>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84"/>
    <col min="2" max="2" width="42.796875" style="84" customWidth="1"/>
    <col min="3" max="3" width="30.796875" style="84" bestFit="1" customWidth="1"/>
    <col min="4" max="4" width="23.19921875" style="84" customWidth="1"/>
    <col min="5" max="5" width="36.5" style="84" customWidth="1"/>
    <col min="6" max="10" width="10.796875" style="84"/>
    <col min="11" max="11" width="22.5" style="84" customWidth="1"/>
    <col min="12" max="12" width="21.69921875" style="84" bestFit="1" customWidth="1"/>
    <col min="13" max="13" width="23.796875" style="84" bestFit="1" customWidth="1"/>
    <col min="14" max="16384" width="10.796875" style="84"/>
  </cols>
  <sheetData>
    <row r="3" spans="2:3" ht="27.6" x14ac:dyDescent="0.45">
      <c r="B3" s="352" t="s">
        <v>302</v>
      </c>
    </row>
    <row r="10" spans="2:3" ht="21.6" thickBot="1" x14ac:dyDescent="0.45">
      <c r="B10" s="622" t="s">
        <v>380</v>
      </c>
      <c r="C10" s="384"/>
    </row>
    <row r="11" spans="2:3" ht="15.6" x14ac:dyDescent="0.25">
      <c r="B11" s="623" t="s">
        <v>381</v>
      </c>
      <c r="C11" s="628">
        <v>1.1000000000000001</v>
      </c>
    </row>
    <row r="12" spans="2:3" ht="16.2" thickBot="1" x14ac:dyDescent="0.3">
      <c r="B12" s="623" t="s">
        <v>382</v>
      </c>
      <c r="C12" s="627">
        <v>1000000</v>
      </c>
    </row>
    <row r="18" spans="2:3" ht="21.6" thickBot="1" x14ac:dyDescent="0.45">
      <c r="B18" s="622" t="s">
        <v>383</v>
      </c>
    </row>
    <row r="19" spans="2:3" ht="15.6" x14ac:dyDescent="0.25">
      <c r="B19" s="623" t="s">
        <v>384</v>
      </c>
      <c r="C19" s="624">
        <v>1</v>
      </c>
    </row>
    <row r="20" spans="2:3" ht="15.6" x14ac:dyDescent="0.25">
      <c r="B20" s="623" t="s">
        <v>385</v>
      </c>
      <c r="C20" s="625">
        <v>12</v>
      </c>
    </row>
    <row r="21" spans="2:3" ht="16.2" thickBot="1" x14ac:dyDescent="0.3">
      <c r="B21" s="623" t="s">
        <v>386</v>
      </c>
      <c r="C21" s="626">
        <v>0.1</v>
      </c>
    </row>
    <row r="115" spans="3:3" x14ac:dyDescent="0.25">
      <c r="C115" s="370" t="b">
        <v>1</v>
      </c>
    </row>
    <row r="116" spans="3:3" x14ac:dyDescent="0.25">
      <c r="C116" s="370"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M38" sqref="M38"/>
    </sheetView>
  </sheetViews>
  <sheetFormatPr defaultColWidth="9.19921875" defaultRowHeight="15" x14ac:dyDescent="0.35"/>
  <cols>
    <col min="1" max="2" width="4.5" style="49" customWidth="1"/>
    <col min="3" max="3" width="6" style="49" bestFit="1" customWidth="1"/>
    <col min="4" max="16" width="15" style="49" customWidth="1"/>
    <col min="17" max="17" width="14.19921875" style="49" customWidth="1"/>
    <col min="18" max="19" width="10.69921875" style="49" customWidth="1"/>
    <col min="20" max="21" width="9.796875" style="49" bestFit="1" customWidth="1"/>
    <col min="22" max="22" width="13.19921875" style="49" customWidth="1"/>
    <col min="23" max="23" width="13.5" style="49" customWidth="1"/>
    <col min="24" max="24" width="13.796875" style="49" customWidth="1"/>
    <col min="25" max="25" width="11.69921875" style="49" customWidth="1"/>
    <col min="26" max="26" width="11.796875" style="49" customWidth="1"/>
    <col min="27" max="27" width="10.5" style="49" customWidth="1"/>
    <col min="28" max="28" width="10.19921875" style="49" customWidth="1"/>
    <col min="29" max="30" width="10.296875" style="49" customWidth="1"/>
    <col min="31" max="46" width="9.5" style="49" bestFit="1" customWidth="1"/>
    <col min="47" max="47" width="9.19921875" style="49"/>
    <col min="48" max="48" width="48.796875" style="49" customWidth="1"/>
    <col min="49" max="49" width="14.5" style="53" customWidth="1"/>
    <col min="50" max="50" width="20.69921875" style="53" customWidth="1"/>
    <col min="51" max="51" width="14.796875" style="53" hidden="1" customWidth="1"/>
    <col min="52" max="52" width="14.796875" style="53" customWidth="1"/>
    <col min="53" max="53" width="14.19921875" style="49" customWidth="1"/>
    <col min="54" max="54" width="18.296875" style="49" customWidth="1"/>
    <col min="55" max="55" width="16.796875" style="49" customWidth="1"/>
    <col min="56" max="16384" width="9.19921875" style="49"/>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84"/>
      <c r="C3" s="384"/>
      <c r="D3" s="384"/>
      <c r="E3" s="384"/>
      <c r="F3" s="384"/>
      <c r="G3" s="384"/>
      <c r="H3" s="384"/>
      <c r="I3" s="384"/>
      <c r="J3" s="384"/>
      <c r="K3" s="384"/>
      <c r="L3" s="384"/>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84"/>
      <c r="C4" s="384"/>
      <c r="D4" s="384"/>
      <c r="E4" s="384"/>
      <c r="F4" s="384"/>
      <c r="G4" s="384"/>
      <c r="H4" s="384"/>
      <c r="I4" s="384"/>
      <c r="J4" s="384"/>
      <c r="K4" s="384"/>
      <c r="L4" s="384"/>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650" t="s">
        <v>147</v>
      </c>
      <c r="C5" s="654" t="s">
        <v>253</v>
      </c>
      <c r="D5" s="656" t="s">
        <v>333</v>
      </c>
      <c r="E5" s="657"/>
      <c r="F5" s="657"/>
      <c r="G5" s="657"/>
      <c r="H5" s="658"/>
      <c r="I5" s="656" t="s">
        <v>336</v>
      </c>
      <c r="J5" s="657"/>
      <c r="K5" s="657"/>
      <c r="L5" s="657"/>
      <c r="M5" s="658"/>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651"/>
      <c r="C6" s="655"/>
      <c r="D6" s="479" t="s">
        <v>261</v>
      </c>
      <c r="E6" s="480" t="s">
        <v>332</v>
      </c>
      <c r="F6" s="480" t="s">
        <v>262</v>
      </c>
      <c r="G6" s="480" t="s">
        <v>263</v>
      </c>
      <c r="H6" s="481" t="s">
        <v>264</v>
      </c>
      <c r="I6" s="480" t="s">
        <v>334</v>
      </c>
      <c r="J6" s="480" t="s">
        <v>335</v>
      </c>
      <c r="K6" s="480" t="s">
        <v>262</v>
      </c>
      <c r="L6" s="480" t="s">
        <v>263</v>
      </c>
      <c r="M6" s="481"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652"/>
      <c r="C7" s="467">
        <v>2014</v>
      </c>
      <c r="D7" s="468">
        <v>20</v>
      </c>
      <c r="E7" s="511">
        <v>5.3999999999999999E-2</v>
      </c>
      <c r="F7" s="469">
        <v>1</v>
      </c>
      <c r="G7" s="469">
        <v>0.10199999999999999</v>
      </c>
      <c r="H7" s="482">
        <v>0.4</v>
      </c>
      <c r="I7" s="470">
        <v>20</v>
      </c>
      <c r="J7" s="511">
        <v>7.0000000000000007E-2</v>
      </c>
      <c r="K7" s="469">
        <v>0</v>
      </c>
      <c r="L7" s="469">
        <v>0.10199999999999999</v>
      </c>
      <c r="M7" s="471">
        <v>0.4</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652"/>
      <c r="C8" s="472">
        <v>2016</v>
      </c>
      <c r="D8" s="463">
        <f t="shared" ref="D8:M8" si="0">D7</f>
        <v>20</v>
      </c>
      <c r="E8" s="512">
        <f t="shared" si="0"/>
        <v>5.3999999999999999E-2</v>
      </c>
      <c r="F8" s="464">
        <f t="shared" si="0"/>
        <v>1</v>
      </c>
      <c r="G8" s="464">
        <f t="shared" si="0"/>
        <v>0.10199999999999999</v>
      </c>
      <c r="H8" s="466">
        <f t="shared" si="0"/>
        <v>0.4</v>
      </c>
      <c r="I8" s="465">
        <f t="shared" si="0"/>
        <v>20</v>
      </c>
      <c r="J8" s="512">
        <f t="shared" si="0"/>
        <v>7.0000000000000007E-2</v>
      </c>
      <c r="K8" s="464">
        <f t="shared" si="0"/>
        <v>0</v>
      </c>
      <c r="L8" s="464">
        <f t="shared" si="0"/>
        <v>0.10199999999999999</v>
      </c>
      <c r="M8" s="473">
        <f t="shared" si="0"/>
        <v>0.4</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652"/>
      <c r="C9" s="472">
        <v>2018</v>
      </c>
      <c r="D9" s="463">
        <f t="shared" ref="D9:D24" si="1">D8</f>
        <v>20</v>
      </c>
      <c r="E9" s="512">
        <f t="shared" ref="E9:E24" si="2">E8</f>
        <v>5.3999999999999999E-2</v>
      </c>
      <c r="F9" s="464">
        <f t="shared" ref="F9:F24" si="3">F8</f>
        <v>1</v>
      </c>
      <c r="G9" s="464">
        <f t="shared" ref="G9:G24" si="4">G8</f>
        <v>0.10199999999999999</v>
      </c>
      <c r="H9" s="466">
        <f t="shared" ref="H9:H24" si="5">H8</f>
        <v>0.4</v>
      </c>
      <c r="I9" s="465">
        <f t="shared" ref="I9:I24" si="6">I8</f>
        <v>20</v>
      </c>
      <c r="J9" s="512">
        <f t="shared" ref="J9:J24" si="7">J8</f>
        <v>7.0000000000000007E-2</v>
      </c>
      <c r="K9" s="464">
        <f t="shared" ref="K9:K24" si="8">K8</f>
        <v>0</v>
      </c>
      <c r="L9" s="464">
        <f t="shared" ref="L9:L24" si="9">L8</f>
        <v>0.10199999999999999</v>
      </c>
      <c r="M9" s="473">
        <f t="shared" ref="M9:M24" si="10">M8</f>
        <v>0.4</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652"/>
      <c r="C10" s="472">
        <v>2020</v>
      </c>
      <c r="D10" s="463">
        <f t="shared" si="1"/>
        <v>20</v>
      </c>
      <c r="E10" s="512">
        <f t="shared" si="2"/>
        <v>5.3999999999999999E-2</v>
      </c>
      <c r="F10" s="464">
        <f t="shared" si="3"/>
        <v>1</v>
      </c>
      <c r="G10" s="464">
        <f t="shared" si="4"/>
        <v>0.10199999999999999</v>
      </c>
      <c r="H10" s="466">
        <f t="shared" si="5"/>
        <v>0.4</v>
      </c>
      <c r="I10" s="465">
        <f t="shared" si="6"/>
        <v>20</v>
      </c>
      <c r="J10" s="512">
        <f t="shared" si="7"/>
        <v>7.0000000000000007E-2</v>
      </c>
      <c r="K10" s="464">
        <f t="shared" si="8"/>
        <v>0</v>
      </c>
      <c r="L10" s="464">
        <f t="shared" si="9"/>
        <v>0.10199999999999999</v>
      </c>
      <c r="M10" s="473">
        <f t="shared" si="10"/>
        <v>0.4</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652"/>
      <c r="C11" s="472">
        <v>2022</v>
      </c>
      <c r="D11" s="463">
        <f t="shared" si="1"/>
        <v>20</v>
      </c>
      <c r="E11" s="512">
        <f t="shared" si="2"/>
        <v>5.3999999999999999E-2</v>
      </c>
      <c r="F11" s="464">
        <f t="shared" si="3"/>
        <v>1</v>
      </c>
      <c r="G11" s="464">
        <f t="shared" si="4"/>
        <v>0.10199999999999999</v>
      </c>
      <c r="H11" s="466">
        <f t="shared" si="5"/>
        <v>0.4</v>
      </c>
      <c r="I11" s="465">
        <f t="shared" si="6"/>
        <v>20</v>
      </c>
      <c r="J11" s="512">
        <f t="shared" si="7"/>
        <v>7.0000000000000007E-2</v>
      </c>
      <c r="K11" s="464">
        <f t="shared" si="8"/>
        <v>0</v>
      </c>
      <c r="L11" s="464">
        <f t="shared" si="9"/>
        <v>0.10199999999999999</v>
      </c>
      <c r="M11" s="473">
        <f t="shared" si="10"/>
        <v>0.4</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6.2" x14ac:dyDescent="0.35">
      <c r="A12" s="1"/>
      <c r="B12" s="652"/>
      <c r="C12" s="472">
        <v>2024</v>
      </c>
      <c r="D12" s="463">
        <f t="shared" si="1"/>
        <v>20</v>
      </c>
      <c r="E12" s="512">
        <f t="shared" si="2"/>
        <v>5.3999999999999999E-2</v>
      </c>
      <c r="F12" s="464">
        <f t="shared" si="3"/>
        <v>1</v>
      </c>
      <c r="G12" s="464">
        <f t="shared" si="4"/>
        <v>0.10199999999999999</v>
      </c>
      <c r="H12" s="466">
        <f t="shared" si="5"/>
        <v>0.4</v>
      </c>
      <c r="I12" s="465">
        <f t="shared" si="6"/>
        <v>20</v>
      </c>
      <c r="J12" s="512">
        <f t="shared" si="7"/>
        <v>7.0000000000000007E-2</v>
      </c>
      <c r="K12" s="464">
        <f t="shared" si="8"/>
        <v>0</v>
      </c>
      <c r="L12" s="464">
        <f t="shared" si="9"/>
        <v>0.10199999999999999</v>
      </c>
      <c r="M12" s="473">
        <f t="shared" si="10"/>
        <v>0.4</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6.2" x14ac:dyDescent="0.35">
      <c r="A13" s="1"/>
      <c r="B13" s="652"/>
      <c r="C13" s="472">
        <v>2026</v>
      </c>
      <c r="D13" s="463">
        <f t="shared" si="1"/>
        <v>20</v>
      </c>
      <c r="E13" s="512">
        <f t="shared" si="2"/>
        <v>5.3999999999999999E-2</v>
      </c>
      <c r="F13" s="464">
        <f t="shared" si="3"/>
        <v>1</v>
      </c>
      <c r="G13" s="464">
        <f t="shared" si="4"/>
        <v>0.10199999999999999</v>
      </c>
      <c r="H13" s="466">
        <f t="shared" si="5"/>
        <v>0.4</v>
      </c>
      <c r="I13" s="465">
        <f t="shared" si="6"/>
        <v>20</v>
      </c>
      <c r="J13" s="512">
        <f t="shared" si="7"/>
        <v>7.0000000000000007E-2</v>
      </c>
      <c r="K13" s="464">
        <f t="shared" si="8"/>
        <v>0</v>
      </c>
      <c r="L13" s="464">
        <f t="shared" si="9"/>
        <v>0.10199999999999999</v>
      </c>
      <c r="M13" s="473">
        <f t="shared" si="10"/>
        <v>0.4</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6.2" x14ac:dyDescent="0.35">
      <c r="A14" s="1"/>
      <c r="B14" s="652"/>
      <c r="C14" s="472">
        <v>2028</v>
      </c>
      <c r="D14" s="463">
        <f t="shared" si="1"/>
        <v>20</v>
      </c>
      <c r="E14" s="512">
        <f t="shared" si="2"/>
        <v>5.3999999999999999E-2</v>
      </c>
      <c r="F14" s="464">
        <f t="shared" si="3"/>
        <v>1</v>
      </c>
      <c r="G14" s="464">
        <f t="shared" si="4"/>
        <v>0.10199999999999999</v>
      </c>
      <c r="H14" s="466">
        <f t="shared" si="5"/>
        <v>0.4</v>
      </c>
      <c r="I14" s="465">
        <f t="shared" si="6"/>
        <v>20</v>
      </c>
      <c r="J14" s="512">
        <f t="shared" si="7"/>
        <v>7.0000000000000007E-2</v>
      </c>
      <c r="K14" s="464">
        <f t="shared" si="8"/>
        <v>0</v>
      </c>
      <c r="L14" s="464">
        <f t="shared" si="9"/>
        <v>0.10199999999999999</v>
      </c>
      <c r="M14" s="473">
        <f t="shared" si="10"/>
        <v>0.4</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6.2" x14ac:dyDescent="0.35">
      <c r="A15" s="1"/>
      <c r="B15" s="652"/>
      <c r="C15" s="472">
        <v>2030</v>
      </c>
      <c r="D15" s="463">
        <f t="shared" si="1"/>
        <v>20</v>
      </c>
      <c r="E15" s="512">
        <f t="shared" si="2"/>
        <v>5.3999999999999999E-2</v>
      </c>
      <c r="F15" s="464">
        <f t="shared" si="3"/>
        <v>1</v>
      </c>
      <c r="G15" s="464">
        <f t="shared" si="4"/>
        <v>0.10199999999999999</v>
      </c>
      <c r="H15" s="466">
        <f t="shared" si="5"/>
        <v>0.4</v>
      </c>
      <c r="I15" s="465">
        <f t="shared" si="6"/>
        <v>20</v>
      </c>
      <c r="J15" s="512">
        <f t="shared" si="7"/>
        <v>7.0000000000000007E-2</v>
      </c>
      <c r="K15" s="464">
        <f t="shared" si="8"/>
        <v>0</v>
      </c>
      <c r="L15" s="464">
        <f t="shared" si="9"/>
        <v>0.10199999999999999</v>
      </c>
      <c r="M15" s="473">
        <f t="shared" si="10"/>
        <v>0.4</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6.2" x14ac:dyDescent="0.35">
      <c r="A16" s="1"/>
      <c r="B16" s="652"/>
      <c r="C16" s="472">
        <v>2032</v>
      </c>
      <c r="D16" s="463">
        <f t="shared" si="1"/>
        <v>20</v>
      </c>
      <c r="E16" s="512">
        <f t="shared" si="2"/>
        <v>5.3999999999999999E-2</v>
      </c>
      <c r="F16" s="464">
        <f t="shared" si="3"/>
        <v>1</v>
      </c>
      <c r="G16" s="464">
        <f t="shared" si="4"/>
        <v>0.10199999999999999</v>
      </c>
      <c r="H16" s="466">
        <f t="shared" si="5"/>
        <v>0.4</v>
      </c>
      <c r="I16" s="465">
        <f t="shared" si="6"/>
        <v>20</v>
      </c>
      <c r="J16" s="512">
        <f t="shared" si="7"/>
        <v>7.0000000000000007E-2</v>
      </c>
      <c r="K16" s="464">
        <f t="shared" si="8"/>
        <v>0</v>
      </c>
      <c r="L16" s="464">
        <f t="shared" si="9"/>
        <v>0.10199999999999999</v>
      </c>
      <c r="M16" s="473">
        <f t="shared" si="10"/>
        <v>0.4</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6.2" x14ac:dyDescent="0.35">
      <c r="A17" s="1"/>
      <c r="B17" s="652"/>
      <c r="C17" s="472">
        <v>2034</v>
      </c>
      <c r="D17" s="463">
        <f t="shared" si="1"/>
        <v>20</v>
      </c>
      <c r="E17" s="512">
        <f t="shared" si="2"/>
        <v>5.3999999999999999E-2</v>
      </c>
      <c r="F17" s="464">
        <f t="shared" si="3"/>
        <v>1</v>
      </c>
      <c r="G17" s="464">
        <f t="shared" si="4"/>
        <v>0.10199999999999999</v>
      </c>
      <c r="H17" s="466">
        <f t="shared" si="5"/>
        <v>0.4</v>
      </c>
      <c r="I17" s="465">
        <f t="shared" si="6"/>
        <v>20</v>
      </c>
      <c r="J17" s="512">
        <f t="shared" si="7"/>
        <v>7.0000000000000007E-2</v>
      </c>
      <c r="K17" s="464">
        <f t="shared" si="8"/>
        <v>0</v>
      </c>
      <c r="L17" s="464">
        <f t="shared" si="9"/>
        <v>0.10199999999999999</v>
      </c>
      <c r="M17" s="473">
        <f t="shared" si="10"/>
        <v>0.4</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6.2" x14ac:dyDescent="0.35">
      <c r="A18" s="1"/>
      <c r="B18" s="652"/>
      <c r="C18" s="472">
        <v>2036</v>
      </c>
      <c r="D18" s="463">
        <f t="shared" si="1"/>
        <v>20</v>
      </c>
      <c r="E18" s="512">
        <f t="shared" si="2"/>
        <v>5.3999999999999999E-2</v>
      </c>
      <c r="F18" s="464">
        <f t="shared" si="3"/>
        <v>1</v>
      </c>
      <c r="G18" s="464">
        <f t="shared" si="4"/>
        <v>0.10199999999999999</v>
      </c>
      <c r="H18" s="466">
        <f t="shared" si="5"/>
        <v>0.4</v>
      </c>
      <c r="I18" s="465">
        <f t="shared" si="6"/>
        <v>20</v>
      </c>
      <c r="J18" s="512">
        <f t="shared" si="7"/>
        <v>7.0000000000000007E-2</v>
      </c>
      <c r="K18" s="464">
        <f t="shared" si="8"/>
        <v>0</v>
      </c>
      <c r="L18" s="464">
        <f t="shared" si="9"/>
        <v>0.10199999999999999</v>
      </c>
      <c r="M18" s="473">
        <f t="shared" si="10"/>
        <v>0.4</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6.2" x14ac:dyDescent="0.35">
      <c r="A19" s="1"/>
      <c r="B19" s="652"/>
      <c r="C19" s="472">
        <v>2038</v>
      </c>
      <c r="D19" s="463">
        <f t="shared" si="1"/>
        <v>20</v>
      </c>
      <c r="E19" s="512">
        <f t="shared" si="2"/>
        <v>5.3999999999999999E-2</v>
      </c>
      <c r="F19" s="464">
        <f t="shared" si="3"/>
        <v>1</v>
      </c>
      <c r="G19" s="464">
        <f t="shared" si="4"/>
        <v>0.10199999999999999</v>
      </c>
      <c r="H19" s="466">
        <f t="shared" si="5"/>
        <v>0.4</v>
      </c>
      <c r="I19" s="465">
        <f t="shared" si="6"/>
        <v>20</v>
      </c>
      <c r="J19" s="512">
        <f t="shared" si="7"/>
        <v>7.0000000000000007E-2</v>
      </c>
      <c r="K19" s="464">
        <f t="shared" si="8"/>
        <v>0</v>
      </c>
      <c r="L19" s="464">
        <f t="shared" si="9"/>
        <v>0.10199999999999999</v>
      </c>
      <c r="M19" s="473">
        <f t="shared" si="10"/>
        <v>0.4</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6.2" x14ac:dyDescent="0.35">
      <c r="A20" s="1"/>
      <c r="B20" s="652"/>
      <c r="C20" s="472">
        <v>2040</v>
      </c>
      <c r="D20" s="463">
        <f t="shared" si="1"/>
        <v>20</v>
      </c>
      <c r="E20" s="512">
        <f t="shared" si="2"/>
        <v>5.3999999999999999E-2</v>
      </c>
      <c r="F20" s="464">
        <f t="shared" si="3"/>
        <v>1</v>
      </c>
      <c r="G20" s="464">
        <f t="shared" si="4"/>
        <v>0.10199999999999999</v>
      </c>
      <c r="H20" s="466">
        <f t="shared" si="5"/>
        <v>0.4</v>
      </c>
      <c r="I20" s="465">
        <f t="shared" si="6"/>
        <v>20</v>
      </c>
      <c r="J20" s="512">
        <f t="shared" si="7"/>
        <v>7.0000000000000007E-2</v>
      </c>
      <c r="K20" s="464">
        <f t="shared" si="8"/>
        <v>0</v>
      </c>
      <c r="L20" s="464">
        <f t="shared" si="9"/>
        <v>0.10199999999999999</v>
      </c>
      <c r="M20" s="473">
        <f t="shared" si="10"/>
        <v>0.4</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6.2" x14ac:dyDescent="0.35">
      <c r="A21" s="1"/>
      <c r="B21" s="652"/>
      <c r="C21" s="472">
        <v>2042</v>
      </c>
      <c r="D21" s="463">
        <f t="shared" si="1"/>
        <v>20</v>
      </c>
      <c r="E21" s="512">
        <f t="shared" si="2"/>
        <v>5.3999999999999999E-2</v>
      </c>
      <c r="F21" s="464">
        <f t="shared" si="3"/>
        <v>1</v>
      </c>
      <c r="G21" s="464">
        <f t="shared" si="4"/>
        <v>0.10199999999999999</v>
      </c>
      <c r="H21" s="466">
        <f t="shared" si="5"/>
        <v>0.4</v>
      </c>
      <c r="I21" s="465">
        <f t="shared" si="6"/>
        <v>20</v>
      </c>
      <c r="J21" s="512">
        <f t="shared" si="7"/>
        <v>7.0000000000000007E-2</v>
      </c>
      <c r="K21" s="464">
        <f t="shared" si="8"/>
        <v>0</v>
      </c>
      <c r="L21" s="464">
        <f t="shared" si="9"/>
        <v>0.10199999999999999</v>
      </c>
      <c r="M21" s="473">
        <f t="shared" si="10"/>
        <v>0.4</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652"/>
      <c r="C22" s="472">
        <v>2044</v>
      </c>
      <c r="D22" s="463">
        <f t="shared" si="1"/>
        <v>20</v>
      </c>
      <c r="E22" s="512">
        <f t="shared" si="2"/>
        <v>5.3999999999999999E-2</v>
      </c>
      <c r="F22" s="464">
        <f t="shared" si="3"/>
        <v>1</v>
      </c>
      <c r="G22" s="464">
        <f t="shared" si="4"/>
        <v>0.10199999999999999</v>
      </c>
      <c r="H22" s="466">
        <f t="shared" si="5"/>
        <v>0.4</v>
      </c>
      <c r="I22" s="465">
        <f t="shared" si="6"/>
        <v>20</v>
      </c>
      <c r="J22" s="512">
        <f t="shared" si="7"/>
        <v>7.0000000000000007E-2</v>
      </c>
      <c r="K22" s="464">
        <f t="shared" si="8"/>
        <v>0</v>
      </c>
      <c r="L22" s="464">
        <f t="shared" si="9"/>
        <v>0.10199999999999999</v>
      </c>
      <c r="M22" s="473">
        <f t="shared" si="10"/>
        <v>0.4</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652"/>
      <c r="C23" s="472">
        <v>2046</v>
      </c>
      <c r="D23" s="463">
        <f t="shared" si="1"/>
        <v>20</v>
      </c>
      <c r="E23" s="512">
        <f t="shared" si="2"/>
        <v>5.3999999999999999E-2</v>
      </c>
      <c r="F23" s="464">
        <f t="shared" si="3"/>
        <v>1</v>
      </c>
      <c r="G23" s="464">
        <f t="shared" si="4"/>
        <v>0.10199999999999999</v>
      </c>
      <c r="H23" s="466">
        <f t="shared" si="5"/>
        <v>0.4</v>
      </c>
      <c r="I23" s="465">
        <f t="shared" si="6"/>
        <v>20</v>
      </c>
      <c r="J23" s="512">
        <f t="shared" si="7"/>
        <v>7.0000000000000007E-2</v>
      </c>
      <c r="K23" s="464">
        <f t="shared" si="8"/>
        <v>0</v>
      </c>
      <c r="L23" s="464">
        <f t="shared" si="9"/>
        <v>0.10199999999999999</v>
      </c>
      <c r="M23" s="473">
        <f t="shared" si="10"/>
        <v>0.4</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652"/>
      <c r="C24" s="472">
        <v>2048</v>
      </c>
      <c r="D24" s="463">
        <f t="shared" si="1"/>
        <v>20</v>
      </c>
      <c r="E24" s="512">
        <f t="shared" si="2"/>
        <v>5.3999999999999999E-2</v>
      </c>
      <c r="F24" s="464">
        <f t="shared" si="3"/>
        <v>1</v>
      </c>
      <c r="G24" s="464">
        <f t="shared" si="4"/>
        <v>0.10199999999999999</v>
      </c>
      <c r="H24" s="466">
        <f t="shared" si="5"/>
        <v>0.4</v>
      </c>
      <c r="I24" s="465">
        <f t="shared" si="6"/>
        <v>20</v>
      </c>
      <c r="J24" s="512">
        <f t="shared" si="7"/>
        <v>7.0000000000000007E-2</v>
      </c>
      <c r="K24" s="464">
        <f t="shared" si="8"/>
        <v>0</v>
      </c>
      <c r="L24" s="464">
        <f t="shared" si="9"/>
        <v>0.10199999999999999</v>
      </c>
      <c r="M24" s="473">
        <f t="shared" si="10"/>
        <v>0.4</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653"/>
      <c r="C25" s="474">
        <v>2050</v>
      </c>
      <c r="D25" s="475">
        <f t="shared" ref="D25:M25" si="11">D24</f>
        <v>20</v>
      </c>
      <c r="E25" s="513">
        <f t="shared" si="11"/>
        <v>5.3999999999999999E-2</v>
      </c>
      <c r="F25" s="476">
        <f t="shared" si="11"/>
        <v>1</v>
      </c>
      <c r="G25" s="476">
        <f t="shared" si="11"/>
        <v>0.10199999999999999</v>
      </c>
      <c r="H25" s="483">
        <f t="shared" si="11"/>
        <v>0.4</v>
      </c>
      <c r="I25" s="477">
        <f t="shared" si="11"/>
        <v>20</v>
      </c>
      <c r="J25" s="513">
        <f t="shared" si="11"/>
        <v>7.0000000000000007E-2</v>
      </c>
      <c r="K25" s="476">
        <f t="shared" si="11"/>
        <v>0</v>
      </c>
      <c r="L25" s="476">
        <f t="shared" si="11"/>
        <v>0.10199999999999999</v>
      </c>
      <c r="M25" s="478">
        <f t="shared" si="11"/>
        <v>0.4</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84"/>
      <c r="C26" s="384"/>
      <c r="D26" s="384"/>
      <c r="E26" s="384"/>
      <c r="F26" s="384"/>
      <c r="G26" s="384"/>
      <c r="H26" s="384"/>
      <c r="I26" s="384"/>
      <c r="J26" s="384"/>
      <c r="K26" s="384"/>
      <c r="L26" s="384"/>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84"/>
      <c r="C27" s="384"/>
      <c r="D27" s="384"/>
      <c r="E27" s="384"/>
      <c r="F27" s="384"/>
      <c r="G27" s="384"/>
      <c r="H27" s="384"/>
      <c r="I27" s="384"/>
      <c r="J27" s="384"/>
      <c r="K27" s="384"/>
      <c r="L27" s="384"/>
      <c r="M27" s="1"/>
      <c r="N27" s="1"/>
      <c r="O27" s="56"/>
      <c r="P27" s="56"/>
      <c r="Q27" s="563"/>
      <c r="R27" s="648" t="s">
        <v>260</v>
      </c>
      <c r="S27" s="648"/>
      <c r="T27" s="648"/>
      <c r="U27" s="648"/>
      <c r="V27" s="648"/>
      <c r="W27" s="648"/>
      <c r="X27" s="648"/>
      <c r="Y27" s="648"/>
      <c r="Z27" s="648"/>
      <c r="AA27" s="648"/>
      <c r="AB27" s="648"/>
      <c r="AC27" s="648"/>
      <c r="AD27" s="648"/>
      <c r="AE27" s="648"/>
      <c r="AF27" s="648"/>
      <c r="AG27" s="648"/>
      <c r="AH27" s="648"/>
      <c r="AI27" s="648"/>
      <c r="AJ27" s="649"/>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4" customFormat="1" ht="18" customHeight="1" thickBot="1" x14ac:dyDescent="0.35">
      <c r="B28" s="650" t="s">
        <v>212</v>
      </c>
      <c r="C28" s="654" t="s">
        <v>253</v>
      </c>
      <c r="D28" s="656" t="s">
        <v>333</v>
      </c>
      <c r="E28" s="657"/>
      <c r="F28" s="657"/>
      <c r="G28" s="657"/>
      <c r="H28" s="657"/>
      <c r="I28" s="658"/>
      <c r="J28" s="656" t="s">
        <v>336</v>
      </c>
      <c r="K28" s="657"/>
      <c r="L28" s="657"/>
      <c r="M28" s="657"/>
      <c r="N28" s="657"/>
      <c r="O28" s="658"/>
      <c r="Q28" s="554"/>
      <c r="R28" s="670" t="s">
        <v>349</v>
      </c>
      <c r="S28" s="671"/>
      <c r="T28" s="671"/>
      <c r="U28" s="671"/>
      <c r="V28" s="671"/>
      <c r="W28" s="671"/>
      <c r="X28" s="671"/>
      <c r="Y28" s="671"/>
      <c r="Z28" s="671"/>
      <c r="AA28" s="671"/>
      <c r="AB28" s="671"/>
      <c r="AC28" s="671"/>
      <c r="AD28" s="671"/>
      <c r="AE28" s="671"/>
      <c r="AF28" s="671"/>
      <c r="AG28" s="671"/>
      <c r="AH28" s="671"/>
      <c r="AI28" s="671"/>
      <c r="AJ28" s="672"/>
    </row>
    <row r="29" spans="1:84" s="384" customFormat="1" ht="54.6" thickBot="1" x14ac:dyDescent="0.35">
      <c r="B29" s="651"/>
      <c r="C29" s="655"/>
      <c r="D29" s="495" t="s">
        <v>261</v>
      </c>
      <c r="E29" s="496" t="s">
        <v>332</v>
      </c>
      <c r="F29" s="496" t="s">
        <v>262</v>
      </c>
      <c r="G29" s="496" t="s">
        <v>263</v>
      </c>
      <c r="H29" s="497" t="s">
        <v>264</v>
      </c>
      <c r="I29" s="498" t="s">
        <v>337</v>
      </c>
      <c r="J29" s="479" t="s">
        <v>334</v>
      </c>
      <c r="K29" s="480" t="s">
        <v>335</v>
      </c>
      <c r="L29" s="480" t="s">
        <v>262</v>
      </c>
      <c r="M29" s="480" t="s">
        <v>263</v>
      </c>
      <c r="N29" s="490" t="s">
        <v>264</v>
      </c>
      <c r="O29" s="498" t="s">
        <v>337</v>
      </c>
      <c r="Q29" s="555" t="s">
        <v>348</v>
      </c>
      <c r="R29" s="556">
        <v>2014</v>
      </c>
      <c r="S29" s="556">
        <v>2016</v>
      </c>
      <c r="T29" s="556">
        <v>2018</v>
      </c>
      <c r="U29" s="556">
        <v>2020</v>
      </c>
      <c r="V29" s="556">
        <v>2022</v>
      </c>
      <c r="W29" s="556">
        <v>2024</v>
      </c>
      <c r="X29" s="556">
        <v>2026</v>
      </c>
      <c r="Y29" s="556">
        <v>2028</v>
      </c>
      <c r="Z29" s="556">
        <v>2030</v>
      </c>
      <c r="AA29" s="556">
        <v>2032</v>
      </c>
      <c r="AB29" s="556">
        <v>2034</v>
      </c>
      <c r="AC29" s="556">
        <v>2036</v>
      </c>
      <c r="AD29" s="556">
        <v>2038</v>
      </c>
      <c r="AE29" s="556">
        <v>2040</v>
      </c>
      <c r="AF29" s="556">
        <v>2042</v>
      </c>
      <c r="AG29" s="556">
        <v>2044</v>
      </c>
      <c r="AH29" s="556">
        <v>2046</v>
      </c>
      <c r="AI29" s="556">
        <v>2048</v>
      </c>
      <c r="AJ29" s="557">
        <v>2050</v>
      </c>
    </row>
    <row r="30" spans="1:84" s="384" customFormat="1" ht="22.05" customHeight="1" x14ac:dyDescent="0.3">
      <c r="B30" s="652"/>
      <c r="C30" s="467">
        <v>2014</v>
      </c>
      <c r="D30" s="468">
        <v>20</v>
      </c>
      <c r="E30" s="511">
        <v>5.3999999999999999E-2</v>
      </c>
      <c r="F30" s="469">
        <v>1</v>
      </c>
      <c r="G30" s="469">
        <v>0.10199999999999999</v>
      </c>
      <c r="H30" s="482">
        <v>0.4</v>
      </c>
      <c r="I30" s="499">
        <v>25</v>
      </c>
      <c r="J30" s="468">
        <v>20</v>
      </c>
      <c r="K30" s="511">
        <v>5.3999999999999999E-2</v>
      </c>
      <c r="L30" s="469">
        <v>0.4</v>
      </c>
      <c r="M30" s="469">
        <v>0.10199999999999999</v>
      </c>
      <c r="N30" s="482">
        <v>0.4</v>
      </c>
      <c r="O30" s="501">
        <v>25</v>
      </c>
      <c r="Q30" s="558">
        <v>1</v>
      </c>
      <c r="R30" s="548">
        <v>0.6</v>
      </c>
      <c r="S30" s="548">
        <v>0.6</v>
      </c>
      <c r="T30" s="548">
        <v>0.6</v>
      </c>
      <c r="U30" s="548">
        <v>0.56000000000000005</v>
      </c>
      <c r="V30" s="548">
        <v>0.32</v>
      </c>
      <c r="W30" s="548">
        <v>0.2</v>
      </c>
      <c r="X30" s="548">
        <v>0.2</v>
      </c>
      <c r="Y30" s="548">
        <v>0.2</v>
      </c>
      <c r="Z30" s="548">
        <v>0.2</v>
      </c>
      <c r="AA30" s="548">
        <v>0.2</v>
      </c>
      <c r="AB30" s="548">
        <v>0.2</v>
      </c>
      <c r="AC30" s="548">
        <v>0.2</v>
      </c>
      <c r="AD30" s="548">
        <v>0.2</v>
      </c>
      <c r="AE30" s="548">
        <v>0.2</v>
      </c>
      <c r="AF30" s="548">
        <v>0.2</v>
      </c>
      <c r="AG30" s="548">
        <v>0.2</v>
      </c>
      <c r="AH30" s="548">
        <v>0.2</v>
      </c>
      <c r="AI30" s="548">
        <v>0.2</v>
      </c>
      <c r="AJ30" s="549">
        <v>0.2</v>
      </c>
    </row>
    <row r="31" spans="1:84" s="384" customFormat="1" ht="17.25" customHeight="1" x14ac:dyDescent="0.3">
      <c r="B31" s="652"/>
      <c r="C31" s="472">
        <v>2016</v>
      </c>
      <c r="D31" s="463">
        <f t="shared" ref="D31:O31" si="12">D30</f>
        <v>20</v>
      </c>
      <c r="E31" s="512">
        <f t="shared" si="12"/>
        <v>5.3999999999999999E-2</v>
      </c>
      <c r="F31" s="464">
        <f t="shared" si="12"/>
        <v>1</v>
      </c>
      <c r="G31" s="464">
        <f t="shared" si="12"/>
        <v>0.10199999999999999</v>
      </c>
      <c r="H31" s="466">
        <f t="shared" si="12"/>
        <v>0.4</v>
      </c>
      <c r="I31" s="494">
        <f t="shared" si="12"/>
        <v>25</v>
      </c>
      <c r="J31" s="463">
        <f t="shared" si="12"/>
        <v>20</v>
      </c>
      <c r="K31" s="512">
        <f t="shared" si="12"/>
        <v>5.3999999999999999E-2</v>
      </c>
      <c r="L31" s="464">
        <f t="shared" si="12"/>
        <v>0.4</v>
      </c>
      <c r="M31" s="464">
        <f t="shared" si="12"/>
        <v>0.10199999999999999</v>
      </c>
      <c r="N31" s="466">
        <f t="shared" si="12"/>
        <v>0.4</v>
      </c>
      <c r="O31" s="502">
        <f t="shared" si="12"/>
        <v>25</v>
      </c>
      <c r="Q31" s="558">
        <v>2</v>
      </c>
      <c r="R31" s="548">
        <v>0.16</v>
      </c>
      <c r="S31" s="548">
        <v>0.16</v>
      </c>
      <c r="T31" s="548">
        <v>0.16</v>
      </c>
      <c r="U31" s="548">
        <v>0.17599999999999999</v>
      </c>
      <c r="V31" s="548">
        <v>0.27200000000000002</v>
      </c>
      <c r="W31" s="548">
        <v>0.32</v>
      </c>
      <c r="X31" s="548">
        <v>0.32</v>
      </c>
      <c r="Y31" s="548">
        <v>0.32</v>
      </c>
      <c r="Z31" s="548">
        <v>0.32</v>
      </c>
      <c r="AA31" s="548">
        <v>0.32</v>
      </c>
      <c r="AB31" s="548">
        <v>0.32</v>
      </c>
      <c r="AC31" s="548">
        <v>0.32</v>
      </c>
      <c r="AD31" s="548">
        <v>0.32</v>
      </c>
      <c r="AE31" s="548">
        <v>0.32</v>
      </c>
      <c r="AF31" s="548">
        <v>0.32</v>
      </c>
      <c r="AG31" s="548">
        <v>0.32</v>
      </c>
      <c r="AH31" s="548">
        <v>0.32</v>
      </c>
      <c r="AI31" s="548">
        <v>0.32</v>
      </c>
      <c r="AJ31" s="549">
        <v>0.32</v>
      </c>
    </row>
    <row r="32" spans="1:84" s="384" customFormat="1" ht="15.6" x14ac:dyDescent="0.3">
      <c r="B32" s="652"/>
      <c r="C32" s="472">
        <v>2018</v>
      </c>
      <c r="D32" s="463">
        <f t="shared" ref="D32:D47" si="13">D31</f>
        <v>20</v>
      </c>
      <c r="E32" s="512">
        <f t="shared" ref="E32:E47" si="14">E31</f>
        <v>5.3999999999999999E-2</v>
      </c>
      <c r="F32" s="464">
        <f t="shared" ref="F32:F47" si="15">F31</f>
        <v>1</v>
      </c>
      <c r="G32" s="464">
        <f t="shared" ref="G32:G47" si="16">G31</f>
        <v>0.10199999999999999</v>
      </c>
      <c r="H32" s="466">
        <f t="shared" ref="H32:H47" si="17">H31</f>
        <v>0.4</v>
      </c>
      <c r="I32" s="494">
        <f t="shared" ref="I32:I47" si="18">I31</f>
        <v>25</v>
      </c>
      <c r="J32" s="463">
        <f t="shared" ref="J32:J47" si="19">J31</f>
        <v>20</v>
      </c>
      <c r="K32" s="512">
        <f t="shared" ref="K32:K47" si="20">K31</f>
        <v>5.3999999999999999E-2</v>
      </c>
      <c r="L32" s="464">
        <f t="shared" ref="L32:L47" si="21">L31</f>
        <v>0.4</v>
      </c>
      <c r="M32" s="464">
        <f t="shared" ref="M32:M47" si="22">M31</f>
        <v>0.10199999999999999</v>
      </c>
      <c r="N32" s="466">
        <f t="shared" ref="N32:N47" si="23">N31</f>
        <v>0.4</v>
      </c>
      <c r="O32" s="502">
        <f t="shared" ref="O32:O47" si="24">O31</f>
        <v>25</v>
      </c>
      <c r="Q32" s="558">
        <v>3</v>
      </c>
      <c r="R32" s="548">
        <v>9.6000000000000002E-2</v>
      </c>
      <c r="S32" s="548">
        <v>9.6000000000000002E-2</v>
      </c>
      <c r="T32" s="548">
        <v>9.6000000000000002E-2</v>
      </c>
      <c r="U32" s="548">
        <v>0.1056</v>
      </c>
      <c r="V32" s="548">
        <v>0.16320000000000001</v>
      </c>
      <c r="W32" s="548">
        <v>0.192</v>
      </c>
      <c r="X32" s="548">
        <v>0.192</v>
      </c>
      <c r="Y32" s="548">
        <v>0.192</v>
      </c>
      <c r="Z32" s="548">
        <v>0.192</v>
      </c>
      <c r="AA32" s="548">
        <v>0.192</v>
      </c>
      <c r="AB32" s="548">
        <v>0.192</v>
      </c>
      <c r="AC32" s="548">
        <v>0.192</v>
      </c>
      <c r="AD32" s="548">
        <v>0.192</v>
      </c>
      <c r="AE32" s="548">
        <v>0.192</v>
      </c>
      <c r="AF32" s="548">
        <v>0.192</v>
      </c>
      <c r="AG32" s="548">
        <v>0.192</v>
      </c>
      <c r="AH32" s="548">
        <v>0.192</v>
      </c>
      <c r="AI32" s="548">
        <v>0.192</v>
      </c>
      <c r="AJ32" s="549">
        <v>0.192</v>
      </c>
    </row>
    <row r="33" spans="2:36" s="384" customFormat="1" ht="15.6" x14ac:dyDescent="0.3">
      <c r="B33" s="652"/>
      <c r="C33" s="472">
        <v>2020</v>
      </c>
      <c r="D33" s="463">
        <f t="shared" si="13"/>
        <v>20</v>
      </c>
      <c r="E33" s="512">
        <f t="shared" si="14"/>
        <v>5.3999999999999999E-2</v>
      </c>
      <c r="F33" s="464">
        <f t="shared" si="15"/>
        <v>1</v>
      </c>
      <c r="G33" s="464">
        <f t="shared" si="16"/>
        <v>0.10199999999999999</v>
      </c>
      <c r="H33" s="466">
        <f t="shared" si="17"/>
        <v>0.4</v>
      </c>
      <c r="I33" s="494">
        <f t="shared" si="18"/>
        <v>25</v>
      </c>
      <c r="J33" s="463">
        <f t="shared" si="19"/>
        <v>20</v>
      </c>
      <c r="K33" s="512">
        <f t="shared" si="20"/>
        <v>5.3999999999999999E-2</v>
      </c>
      <c r="L33" s="464">
        <f t="shared" si="21"/>
        <v>0.4</v>
      </c>
      <c r="M33" s="464">
        <f t="shared" si="22"/>
        <v>0.10199999999999999</v>
      </c>
      <c r="N33" s="466">
        <f t="shared" si="23"/>
        <v>0.4</v>
      </c>
      <c r="O33" s="502">
        <f t="shared" si="24"/>
        <v>25</v>
      </c>
      <c r="Q33" s="558">
        <v>4</v>
      </c>
      <c r="R33" s="548">
        <v>5.7599999999999998E-2</v>
      </c>
      <c r="S33" s="548">
        <v>5.7599999999999998E-2</v>
      </c>
      <c r="T33" s="548">
        <v>5.7599999999999998E-2</v>
      </c>
      <c r="U33" s="548">
        <v>6.336E-2</v>
      </c>
      <c r="V33" s="548">
        <v>9.7919999999999993E-2</v>
      </c>
      <c r="W33" s="548">
        <v>0.1152</v>
      </c>
      <c r="X33" s="548">
        <v>0.1152</v>
      </c>
      <c r="Y33" s="548">
        <v>0.1152</v>
      </c>
      <c r="Z33" s="548">
        <v>0.1152</v>
      </c>
      <c r="AA33" s="548">
        <v>0.1152</v>
      </c>
      <c r="AB33" s="548">
        <v>0.1152</v>
      </c>
      <c r="AC33" s="548">
        <v>0.1152</v>
      </c>
      <c r="AD33" s="548">
        <v>0.1152</v>
      </c>
      <c r="AE33" s="548">
        <v>0.1152</v>
      </c>
      <c r="AF33" s="548">
        <v>0.1152</v>
      </c>
      <c r="AG33" s="548">
        <v>0.1152</v>
      </c>
      <c r="AH33" s="548">
        <v>0.1152</v>
      </c>
      <c r="AI33" s="548">
        <v>0.1152</v>
      </c>
      <c r="AJ33" s="549">
        <v>0.1152</v>
      </c>
    </row>
    <row r="34" spans="2:36" s="384" customFormat="1" ht="15.6" x14ac:dyDescent="0.3">
      <c r="B34" s="652"/>
      <c r="C34" s="472">
        <v>2022</v>
      </c>
      <c r="D34" s="463">
        <f t="shared" si="13"/>
        <v>20</v>
      </c>
      <c r="E34" s="512">
        <f t="shared" si="14"/>
        <v>5.3999999999999999E-2</v>
      </c>
      <c r="F34" s="464">
        <f t="shared" si="15"/>
        <v>1</v>
      </c>
      <c r="G34" s="464">
        <f t="shared" si="16"/>
        <v>0.10199999999999999</v>
      </c>
      <c r="H34" s="466">
        <f t="shared" si="17"/>
        <v>0.4</v>
      </c>
      <c r="I34" s="494">
        <f t="shared" si="18"/>
        <v>25</v>
      </c>
      <c r="J34" s="463">
        <f t="shared" si="19"/>
        <v>20</v>
      </c>
      <c r="K34" s="512">
        <f t="shared" si="20"/>
        <v>5.3999999999999999E-2</v>
      </c>
      <c r="L34" s="464">
        <f t="shared" si="21"/>
        <v>0.4</v>
      </c>
      <c r="M34" s="464">
        <f t="shared" si="22"/>
        <v>0.10199999999999999</v>
      </c>
      <c r="N34" s="466">
        <f t="shared" si="23"/>
        <v>0.4</v>
      </c>
      <c r="O34" s="502">
        <f t="shared" si="24"/>
        <v>25</v>
      </c>
      <c r="Q34" s="558">
        <v>5</v>
      </c>
      <c r="R34" s="548">
        <v>5.7599999999999998E-2</v>
      </c>
      <c r="S34" s="548">
        <v>5.7599999999999998E-2</v>
      </c>
      <c r="T34" s="548">
        <v>5.7599999999999998E-2</v>
      </c>
      <c r="U34" s="548">
        <v>6.336E-2</v>
      </c>
      <c r="V34" s="548">
        <v>9.7919999999999993E-2</v>
      </c>
      <c r="W34" s="548">
        <v>0.1152</v>
      </c>
      <c r="X34" s="548">
        <v>0.1152</v>
      </c>
      <c r="Y34" s="548">
        <v>0.1152</v>
      </c>
      <c r="Z34" s="548">
        <v>0.1152</v>
      </c>
      <c r="AA34" s="548">
        <v>0.1152</v>
      </c>
      <c r="AB34" s="548">
        <v>0.1152</v>
      </c>
      <c r="AC34" s="548">
        <v>0.1152</v>
      </c>
      <c r="AD34" s="548">
        <v>0.1152</v>
      </c>
      <c r="AE34" s="548">
        <v>0.1152</v>
      </c>
      <c r="AF34" s="548">
        <v>0.1152</v>
      </c>
      <c r="AG34" s="548">
        <v>0.1152</v>
      </c>
      <c r="AH34" s="548">
        <v>0.1152</v>
      </c>
      <c r="AI34" s="548">
        <v>0.1152</v>
      </c>
      <c r="AJ34" s="549">
        <v>0.1152</v>
      </c>
    </row>
    <row r="35" spans="2:36" s="384" customFormat="1" ht="15.6" x14ac:dyDescent="0.3">
      <c r="B35" s="652"/>
      <c r="C35" s="472">
        <v>2024</v>
      </c>
      <c r="D35" s="463">
        <f t="shared" si="13"/>
        <v>20</v>
      </c>
      <c r="E35" s="512">
        <f t="shared" si="14"/>
        <v>5.3999999999999999E-2</v>
      </c>
      <c r="F35" s="464">
        <f t="shared" si="15"/>
        <v>1</v>
      </c>
      <c r="G35" s="464">
        <f t="shared" si="16"/>
        <v>0.10199999999999999</v>
      </c>
      <c r="H35" s="466">
        <f t="shared" si="17"/>
        <v>0.4</v>
      </c>
      <c r="I35" s="494">
        <f t="shared" si="18"/>
        <v>25</v>
      </c>
      <c r="J35" s="463">
        <f t="shared" si="19"/>
        <v>20</v>
      </c>
      <c r="K35" s="512">
        <f t="shared" si="20"/>
        <v>5.3999999999999999E-2</v>
      </c>
      <c r="L35" s="464">
        <f t="shared" si="21"/>
        <v>0.4</v>
      </c>
      <c r="M35" s="464">
        <f t="shared" si="22"/>
        <v>0.10199999999999999</v>
      </c>
      <c r="N35" s="466">
        <f t="shared" si="23"/>
        <v>0.4</v>
      </c>
      <c r="O35" s="502">
        <f t="shared" si="24"/>
        <v>25</v>
      </c>
      <c r="Q35" s="558">
        <v>6</v>
      </c>
      <c r="R35" s="548">
        <v>2.8799999999999999E-2</v>
      </c>
      <c r="S35" s="548">
        <v>2.8799999999999999E-2</v>
      </c>
      <c r="T35" s="548">
        <v>2.8799999999999999E-2</v>
      </c>
      <c r="U35" s="548">
        <v>3.168E-2</v>
      </c>
      <c r="V35" s="548">
        <v>4.8959999999999997E-2</v>
      </c>
      <c r="W35" s="548">
        <v>5.7599999999999998E-2</v>
      </c>
      <c r="X35" s="548">
        <v>5.7599999999999998E-2</v>
      </c>
      <c r="Y35" s="548">
        <v>5.7599999999999998E-2</v>
      </c>
      <c r="Z35" s="548">
        <v>5.7599999999999998E-2</v>
      </c>
      <c r="AA35" s="548">
        <v>5.7599999999999998E-2</v>
      </c>
      <c r="AB35" s="548">
        <v>5.7599999999999998E-2</v>
      </c>
      <c r="AC35" s="548">
        <v>5.7599999999999998E-2</v>
      </c>
      <c r="AD35" s="548">
        <v>5.7599999999999998E-2</v>
      </c>
      <c r="AE35" s="548">
        <v>5.7599999999999998E-2</v>
      </c>
      <c r="AF35" s="548">
        <v>5.7599999999999998E-2</v>
      </c>
      <c r="AG35" s="548">
        <v>5.7599999999999998E-2</v>
      </c>
      <c r="AH35" s="548">
        <v>5.7599999999999998E-2</v>
      </c>
      <c r="AI35" s="548">
        <v>5.7599999999999998E-2</v>
      </c>
      <c r="AJ35" s="549">
        <v>5.7599999999999998E-2</v>
      </c>
    </row>
    <row r="36" spans="2:36" s="384" customFormat="1" ht="15.6" x14ac:dyDescent="0.3">
      <c r="B36" s="652"/>
      <c r="C36" s="472">
        <v>2026</v>
      </c>
      <c r="D36" s="463">
        <f t="shared" si="13"/>
        <v>20</v>
      </c>
      <c r="E36" s="512">
        <f t="shared" si="14"/>
        <v>5.3999999999999999E-2</v>
      </c>
      <c r="F36" s="464">
        <f t="shared" si="15"/>
        <v>1</v>
      </c>
      <c r="G36" s="464">
        <f t="shared" si="16"/>
        <v>0.10199999999999999</v>
      </c>
      <c r="H36" s="466">
        <f t="shared" si="17"/>
        <v>0.4</v>
      </c>
      <c r="I36" s="494">
        <f t="shared" si="18"/>
        <v>25</v>
      </c>
      <c r="J36" s="463">
        <f t="shared" si="19"/>
        <v>20</v>
      </c>
      <c r="K36" s="512">
        <f t="shared" si="20"/>
        <v>5.3999999999999999E-2</v>
      </c>
      <c r="L36" s="464">
        <f t="shared" si="21"/>
        <v>0.4</v>
      </c>
      <c r="M36" s="464">
        <f t="shared" si="22"/>
        <v>0.10199999999999999</v>
      </c>
      <c r="N36" s="466">
        <f t="shared" si="23"/>
        <v>0.4</v>
      </c>
      <c r="O36" s="502">
        <f t="shared" si="24"/>
        <v>25</v>
      </c>
      <c r="Q36" s="558">
        <v>7</v>
      </c>
      <c r="R36" s="544">
        <v>0</v>
      </c>
      <c r="S36" s="544">
        <v>0</v>
      </c>
      <c r="T36" s="544">
        <v>0</v>
      </c>
      <c r="U36" s="544">
        <v>0</v>
      </c>
      <c r="V36" s="544">
        <v>0</v>
      </c>
      <c r="W36" s="544">
        <v>0</v>
      </c>
      <c r="X36" s="544">
        <v>0</v>
      </c>
      <c r="Y36" s="544">
        <v>0</v>
      </c>
      <c r="Z36" s="544">
        <v>0</v>
      </c>
      <c r="AA36" s="544">
        <v>0</v>
      </c>
      <c r="AB36" s="544">
        <v>0</v>
      </c>
      <c r="AC36" s="544">
        <v>0</v>
      </c>
      <c r="AD36" s="544">
        <v>0</v>
      </c>
      <c r="AE36" s="544">
        <v>0</v>
      </c>
      <c r="AF36" s="544">
        <v>0</v>
      </c>
      <c r="AG36" s="544">
        <v>0</v>
      </c>
      <c r="AH36" s="544">
        <v>0</v>
      </c>
      <c r="AI36" s="544">
        <v>0</v>
      </c>
      <c r="AJ36" s="545">
        <v>0</v>
      </c>
    </row>
    <row r="37" spans="2:36" s="384" customFormat="1" ht="15.6" x14ac:dyDescent="0.3">
      <c r="B37" s="652"/>
      <c r="C37" s="472">
        <v>2028</v>
      </c>
      <c r="D37" s="463">
        <f t="shared" si="13"/>
        <v>20</v>
      </c>
      <c r="E37" s="512">
        <f t="shared" si="14"/>
        <v>5.3999999999999999E-2</v>
      </c>
      <c r="F37" s="464">
        <f t="shared" si="15"/>
        <v>1</v>
      </c>
      <c r="G37" s="464">
        <f t="shared" si="16"/>
        <v>0.10199999999999999</v>
      </c>
      <c r="H37" s="466">
        <f t="shared" si="17"/>
        <v>0.4</v>
      </c>
      <c r="I37" s="494">
        <f t="shared" si="18"/>
        <v>25</v>
      </c>
      <c r="J37" s="463">
        <f t="shared" si="19"/>
        <v>20</v>
      </c>
      <c r="K37" s="512">
        <f t="shared" si="20"/>
        <v>5.3999999999999999E-2</v>
      </c>
      <c r="L37" s="464">
        <f t="shared" si="21"/>
        <v>0.4</v>
      </c>
      <c r="M37" s="464">
        <f t="shared" si="22"/>
        <v>0.10199999999999999</v>
      </c>
      <c r="N37" s="466">
        <f t="shared" si="23"/>
        <v>0.4</v>
      </c>
      <c r="O37" s="502">
        <f t="shared" si="24"/>
        <v>25</v>
      </c>
      <c r="Q37" s="558">
        <v>8</v>
      </c>
      <c r="R37" s="544">
        <v>0</v>
      </c>
      <c r="S37" s="544">
        <v>0</v>
      </c>
      <c r="T37" s="544">
        <v>0</v>
      </c>
      <c r="U37" s="544">
        <v>0</v>
      </c>
      <c r="V37" s="544">
        <v>0</v>
      </c>
      <c r="W37" s="544">
        <v>0</v>
      </c>
      <c r="X37" s="544">
        <v>0</v>
      </c>
      <c r="Y37" s="544">
        <v>0</v>
      </c>
      <c r="Z37" s="544">
        <v>0</v>
      </c>
      <c r="AA37" s="544">
        <v>0</v>
      </c>
      <c r="AB37" s="544">
        <v>0</v>
      </c>
      <c r="AC37" s="544">
        <v>0</v>
      </c>
      <c r="AD37" s="544">
        <v>0</v>
      </c>
      <c r="AE37" s="544">
        <v>0</v>
      </c>
      <c r="AF37" s="544">
        <v>0</v>
      </c>
      <c r="AG37" s="544">
        <v>0</v>
      </c>
      <c r="AH37" s="544">
        <v>0</v>
      </c>
      <c r="AI37" s="544">
        <v>0</v>
      </c>
      <c r="AJ37" s="545">
        <v>0</v>
      </c>
    </row>
    <row r="38" spans="2:36" s="384" customFormat="1" ht="15.6" x14ac:dyDescent="0.3">
      <c r="B38" s="652"/>
      <c r="C38" s="472">
        <v>2030</v>
      </c>
      <c r="D38" s="463">
        <f t="shared" si="13"/>
        <v>20</v>
      </c>
      <c r="E38" s="512">
        <f t="shared" si="14"/>
        <v>5.3999999999999999E-2</v>
      </c>
      <c r="F38" s="464">
        <f t="shared" si="15"/>
        <v>1</v>
      </c>
      <c r="G38" s="464">
        <f t="shared" si="16"/>
        <v>0.10199999999999999</v>
      </c>
      <c r="H38" s="466">
        <f t="shared" si="17"/>
        <v>0.4</v>
      </c>
      <c r="I38" s="494">
        <f t="shared" si="18"/>
        <v>25</v>
      </c>
      <c r="J38" s="463">
        <f t="shared" si="19"/>
        <v>20</v>
      </c>
      <c r="K38" s="512">
        <f t="shared" si="20"/>
        <v>5.3999999999999999E-2</v>
      </c>
      <c r="L38" s="464">
        <f t="shared" si="21"/>
        <v>0.4</v>
      </c>
      <c r="M38" s="464">
        <f t="shared" si="22"/>
        <v>0.10199999999999999</v>
      </c>
      <c r="N38" s="466">
        <f t="shared" si="23"/>
        <v>0.4</v>
      </c>
      <c r="O38" s="502">
        <f t="shared" si="24"/>
        <v>25</v>
      </c>
      <c r="Q38" s="558">
        <v>9</v>
      </c>
      <c r="R38" s="544">
        <v>0</v>
      </c>
      <c r="S38" s="544">
        <v>0</v>
      </c>
      <c r="T38" s="544">
        <v>0</v>
      </c>
      <c r="U38" s="544">
        <v>0</v>
      </c>
      <c r="V38" s="544">
        <v>0</v>
      </c>
      <c r="W38" s="544">
        <v>0</v>
      </c>
      <c r="X38" s="544">
        <v>0</v>
      </c>
      <c r="Y38" s="544">
        <v>0</v>
      </c>
      <c r="Z38" s="544">
        <v>0</v>
      </c>
      <c r="AA38" s="544">
        <v>0</v>
      </c>
      <c r="AB38" s="544">
        <v>0</v>
      </c>
      <c r="AC38" s="544">
        <v>0</v>
      </c>
      <c r="AD38" s="544">
        <v>0</v>
      </c>
      <c r="AE38" s="544">
        <v>0</v>
      </c>
      <c r="AF38" s="544">
        <v>0</v>
      </c>
      <c r="AG38" s="544">
        <v>0</v>
      </c>
      <c r="AH38" s="544">
        <v>0</v>
      </c>
      <c r="AI38" s="544">
        <v>0</v>
      </c>
      <c r="AJ38" s="545">
        <v>0</v>
      </c>
    </row>
    <row r="39" spans="2:36" s="384" customFormat="1" ht="15.6" x14ac:dyDescent="0.3">
      <c r="B39" s="652"/>
      <c r="C39" s="472">
        <v>2032</v>
      </c>
      <c r="D39" s="463">
        <f t="shared" si="13"/>
        <v>20</v>
      </c>
      <c r="E39" s="512">
        <f t="shared" si="14"/>
        <v>5.3999999999999999E-2</v>
      </c>
      <c r="F39" s="464">
        <f t="shared" si="15"/>
        <v>1</v>
      </c>
      <c r="G39" s="464">
        <f t="shared" si="16"/>
        <v>0.10199999999999999</v>
      </c>
      <c r="H39" s="466">
        <f t="shared" si="17"/>
        <v>0.4</v>
      </c>
      <c r="I39" s="494">
        <f t="shared" si="18"/>
        <v>25</v>
      </c>
      <c r="J39" s="463">
        <f t="shared" si="19"/>
        <v>20</v>
      </c>
      <c r="K39" s="512">
        <f t="shared" si="20"/>
        <v>5.3999999999999999E-2</v>
      </c>
      <c r="L39" s="464">
        <f t="shared" si="21"/>
        <v>0.4</v>
      </c>
      <c r="M39" s="464">
        <f t="shared" si="22"/>
        <v>0.10199999999999999</v>
      </c>
      <c r="N39" s="466">
        <f t="shared" si="23"/>
        <v>0.4</v>
      </c>
      <c r="O39" s="502">
        <f t="shared" si="24"/>
        <v>25</v>
      </c>
      <c r="Q39" s="558">
        <v>10</v>
      </c>
      <c r="R39" s="544">
        <v>0</v>
      </c>
      <c r="S39" s="544">
        <v>0</v>
      </c>
      <c r="T39" s="544">
        <v>0</v>
      </c>
      <c r="U39" s="544">
        <v>0</v>
      </c>
      <c r="V39" s="544">
        <v>0</v>
      </c>
      <c r="W39" s="544">
        <v>0</v>
      </c>
      <c r="X39" s="544">
        <v>0</v>
      </c>
      <c r="Y39" s="544">
        <v>0</v>
      </c>
      <c r="Z39" s="544">
        <v>0</v>
      </c>
      <c r="AA39" s="544">
        <v>0</v>
      </c>
      <c r="AB39" s="544">
        <v>0</v>
      </c>
      <c r="AC39" s="544">
        <v>0</v>
      </c>
      <c r="AD39" s="544">
        <v>0</v>
      </c>
      <c r="AE39" s="544">
        <v>0</v>
      </c>
      <c r="AF39" s="544">
        <v>0</v>
      </c>
      <c r="AG39" s="544">
        <v>0</v>
      </c>
      <c r="AH39" s="544">
        <v>0</v>
      </c>
      <c r="AI39" s="544">
        <v>0</v>
      </c>
      <c r="AJ39" s="545">
        <v>0</v>
      </c>
    </row>
    <row r="40" spans="2:36" s="384" customFormat="1" ht="15.6" x14ac:dyDescent="0.3">
      <c r="B40" s="652"/>
      <c r="C40" s="472">
        <v>2034</v>
      </c>
      <c r="D40" s="463">
        <f t="shared" si="13"/>
        <v>20</v>
      </c>
      <c r="E40" s="512">
        <f t="shared" si="14"/>
        <v>5.3999999999999999E-2</v>
      </c>
      <c r="F40" s="464">
        <f t="shared" si="15"/>
        <v>1</v>
      </c>
      <c r="G40" s="464">
        <f t="shared" si="16"/>
        <v>0.10199999999999999</v>
      </c>
      <c r="H40" s="466">
        <f t="shared" si="17"/>
        <v>0.4</v>
      </c>
      <c r="I40" s="494">
        <f t="shared" si="18"/>
        <v>25</v>
      </c>
      <c r="J40" s="463">
        <f t="shared" si="19"/>
        <v>20</v>
      </c>
      <c r="K40" s="512">
        <f t="shared" si="20"/>
        <v>5.3999999999999999E-2</v>
      </c>
      <c r="L40" s="464">
        <f t="shared" si="21"/>
        <v>0.4</v>
      </c>
      <c r="M40" s="464">
        <f t="shared" si="22"/>
        <v>0.10199999999999999</v>
      </c>
      <c r="N40" s="466">
        <f t="shared" si="23"/>
        <v>0.4</v>
      </c>
      <c r="O40" s="502">
        <f t="shared" si="24"/>
        <v>25</v>
      </c>
      <c r="Q40" s="558">
        <v>11</v>
      </c>
      <c r="R40" s="544">
        <v>0</v>
      </c>
      <c r="S40" s="544">
        <v>0</v>
      </c>
      <c r="T40" s="544">
        <v>0</v>
      </c>
      <c r="U40" s="544">
        <v>0</v>
      </c>
      <c r="V40" s="544">
        <v>0</v>
      </c>
      <c r="W40" s="544">
        <v>0</v>
      </c>
      <c r="X40" s="544">
        <v>0</v>
      </c>
      <c r="Y40" s="544">
        <v>0</v>
      </c>
      <c r="Z40" s="544">
        <v>0</v>
      </c>
      <c r="AA40" s="544">
        <v>0</v>
      </c>
      <c r="AB40" s="544">
        <v>0</v>
      </c>
      <c r="AC40" s="544">
        <v>0</v>
      </c>
      <c r="AD40" s="544">
        <v>0</v>
      </c>
      <c r="AE40" s="544">
        <v>0</v>
      </c>
      <c r="AF40" s="544">
        <v>0</v>
      </c>
      <c r="AG40" s="544">
        <v>0</v>
      </c>
      <c r="AH40" s="544">
        <v>0</v>
      </c>
      <c r="AI40" s="544">
        <v>0</v>
      </c>
      <c r="AJ40" s="545">
        <v>0</v>
      </c>
    </row>
    <row r="41" spans="2:36" s="384" customFormat="1" ht="15.6" x14ac:dyDescent="0.3">
      <c r="B41" s="652"/>
      <c r="C41" s="472">
        <v>2036</v>
      </c>
      <c r="D41" s="463">
        <f t="shared" si="13"/>
        <v>20</v>
      </c>
      <c r="E41" s="512">
        <f t="shared" si="14"/>
        <v>5.3999999999999999E-2</v>
      </c>
      <c r="F41" s="464">
        <f t="shared" si="15"/>
        <v>1</v>
      </c>
      <c r="G41" s="464">
        <f t="shared" si="16"/>
        <v>0.10199999999999999</v>
      </c>
      <c r="H41" s="466">
        <f t="shared" si="17"/>
        <v>0.4</v>
      </c>
      <c r="I41" s="494">
        <f t="shared" si="18"/>
        <v>25</v>
      </c>
      <c r="J41" s="463">
        <f t="shared" si="19"/>
        <v>20</v>
      </c>
      <c r="K41" s="512">
        <f t="shared" si="20"/>
        <v>5.3999999999999999E-2</v>
      </c>
      <c r="L41" s="464">
        <f t="shared" si="21"/>
        <v>0.4</v>
      </c>
      <c r="M41" s="464">
        <f t="shared" si="22"/>
        <v>0.10199999999999999</v>
      </c>
      <c r="N41" s="466">
        <f t="shared" si="23"/>
        <v>0.4</v>
      </c>
      <c r="O41" s="502">
        <f t="shared" si="24"/>
        <v>25</v>
      </c>
      <c r="Q41" s="558">
        <v>12</v>
      </c>
      <c r="R41" s="544">
        <v>0</v>
      </c>
      <c r="S41" s="544">
        <v>0</v>
      </c>
      <c r="T41" s="544">
        <v>0</v>
      </c>
      <c r="U41" s="544">
        <v>0</v>
      </c>
      <c r="V41" s="544">
        <v>0</v>
      </c>
      <c r="W41" s="544">
        <v>0</v>
      </c>
      <c r="X41" s="544">
        <v>0</v>
      </c>
      <c r="Y41" s="544">
        <v>0</v>
      </c>
      <c r="Z41" s="544">
        <v>0</v>
      </c>
      <c r="AA41" s="544">
        <v>0</v>
      </c>
      <c r="AB41" s="544">
        <v>0</v>
      </c>
      <c r="AC41" s="544">
        <v>0</v>
      </c>
      <c r="AD41" s="544">
        <v>0</v>
      </c>
      <c r="AE41" s="544">
        <v>0</v>
      </c>
      <c r="AF41" s="544">
        <v>0</v>
      </c>
      <c r="AG41" s="544">
        <v>0</v>
      </c>
      <c r="AH41" s="544">
        <v>0</v>
      </c>
      <c r="AI41" s="544">
        <v>0</v>
      </c>
      <c r="AJ41" s="545">
        <v>0</v>
      </c>
    </row>
    <row r="42" spans="2:36" s="384" customFormat="1" ht="15.6" x14ac:dyDescent="0.3">
      <c r="B42" s="652"/>
      <c r="C42" s="472">
        <v>2038</v>
      </c>
      <c r="D42" s="463">
        <f t="shared" si="13"/>
        <v>20</v>
      </c>
      <c r="E42" s="512">
        <f t="shared" si="14"/>
        <v>5.3999999999999999E-2</v>
      </c>
      <c r="F42" s="464">
        <f t="shared" si="15"/>
        <v>1</v>
      </c>
      <c r="G42" s="464">
        <f t="shared" si="16"/>
        <v>0.10199999999999999</v>
      </c>
      <c r="H42" s="466">
        <f t="shared" si="17"/>
        <v>0.4</v>
      </c>
      <c r="I42" s="494">
        <f t="shared" si="18"/>
        <v>25</v>
      </c>
      <c r="J42" s="463">
        <f t="shared" si="19"/>
        <v>20</v>
      </c>
      <c r="K42" s="512">
        <f t="shared" si="20"/>
        <v>5.3999999999999999E-2</v>
      </c>
      <c r="L42" s="464">
        <f t="shared" si="21"/>
        <v>0.4</v>
      </c>
      <c r="M42" s="464">
        <f t="shared" si="22"/>
        <v>0.10199999999999999</v>
      </c>
      <c r="N42" s="466">
        <f t="shared" si="23"/>
        <v>0.4</v>
      </c>
      <c r="O42" s="502">
        <f t="shared" si="24"/>
        <v>25</v>
      </c>
      <c r="Q42" s="558">
        <v>13</v>
      </c>
      <c r="R42" s="544">
        <v>0</v>
      </c>
      <c r="S42" s="544">
        <v>0</v>
      </c>
      <c r="T42" s="544">
        <v>0</v>
      </c>
      <c r="U42" s="544">
        <v>0</v>
      </c>
      <c r="V42" s="544">
        <v>0</v>
      </c>
      <c r="W42" s="544">
        <v>0</v>
      </c>
      <c r="X42" s="544">
        <v>0</v>
      </c>
      <c r="Y42" s="544">
        <v>0</v>
      </c>
      <c r="Z42" s="544">
        <v>0</v>
      </c>
      <c r="AA42" s="544">
        <v>0</v>
      </c>
      <c r="AB42" s="544">
        <v>0</v>
      </c>
      <c r="AC42" s="544">
        <v>0</v>
      </c>
      <c r="AD42" s="544">
        <v>0</v>
      </c>
      <c r="AE42" s="544">
        <v>0</v>
      </c>
      <c r="AF42" s="544">
        <v>0</v>
      </c>
      <c r="AG42" s="544">
        <v>0</v>
      </c>
      <c r="AH42" s="544">
        <v>0</v>
      </c>
      <c r="AI42" s="544">
        <v>0</v>
      </c>
      <c r="AJ42" s="545">
        <v>0</v>
      </c>
    </row>
    <row r="43" spans="2:36" s="384" customFormat="1" ht="15.6" x14ac:dyDescent="0.3">
      <c r="B43" s="652"/>
      <c r="C43" s="472">
        <v>2040</v>
      </c>
      <c r="D43" s="463">
        <f t="shared" si="13"/>
        <v>20</v>
      </c>
      <c r="E43" s="512">
        <f t="shared" si="14"/>
        <v>5.3999999999999999E-2</v>
      </c>
      <c r="F43" s="464">
        <f t="shared" si="15"/>
        <v>1</v>
      </c>
      <c r="G43" s="464">
        <f t="shared" si="16"/>
        <v>0.10199999999999999</v>
      </c>
      <c r="H43" s="466">
        <f t="shared" si="17"/>
        <v>0.4</v>
      </c>
      <c r="I43" s="494">
        <f t="shared" si="18"/>
        <v>25</v>
      </c>
      <c r="J43" s="463">
        <f t="shared" si="19"/>
        <v>20</v>
      </c>
      <c r="K43" s="512">
        <f t="shared" si="20"/>
        <v>5.3999999999999999E-2</v>
      </c>
      <c r="L43" s="464">
        <f t="shared" si="21"/>
        <v>0.4</v>
      </c>
      <c r="M43" s="464">
        <f t="shared" si="22"/>
        <v>0.10199999999999999</v>
      </c>
      <c r="N43" s="466">
        <f t="shared" si="23"/>
        <v>0.4</v>
      </c>
      <c r="O43" s="502">
        <f t="shared" si="24"/>
        <v>25</v>
      </c>
      <c r="Q43" s="558">
        <v>14</v>
      </c>
      <c r="R43" s="544">
        <v>0</v>
      </c>
      <c r="S43" s="544">
        <v>0</v>
      </c>
      <c r="T43" s="544">
        <v>0</v>
      </c>
      <c r="U43" s="544">
        <v>0</v>
      </c>
      <c r="V43" s="544">
        <v>0</v>
      </c>
      <c r="W43" s="544">
        <v>0</v>
      </c>
      <c r="X43" s="544">
        <v>0</v>
      </c>
      <c r="Y43" s="544">
        <v>0</v>
      </c>
      <c r="Z43" s="544">
        <v>0</v>
      </c>
      <c r="AA43" s="544">
        <v>0</v>
      </c>
      <c r="AB43" s="544">
        <v>0</v>
      </c>
      <c r="AC43" s="544">
        <v>0</v>
      </c>
      <c r="AD43" s="544">
        <v>0</v>
      </c>
      <c r="AE43" s="544">
        <v>0</v>
      </c>
      <c r="AF43" s="544">
        <v>0</v>
      </c>
      <c r="AG43" s="544">
        <v>0</v>
      </c>
      <c r="AH43" s="544">
        <v>0</v>
      </c>
      <c r="AI43" s="544">
        <v>0</v>
      </c>
      <c r="AJ43" s="545">
        <v>0</v>
      </c>
    </row>
    <row r="44" spans="2:36" s="384" customFormat="1" ht="15.6" x14ac:dyDescent="0.3">
      <c r="B44" s="652"/>
      <c r="C44" s="472">
        <v>2042</v>
      </c>
      <c r="D44" s="463">
        <f t="shared" si="13"/>
        <v>20</v>
      </c>
      <c r="E44" s="512">
        <f t="shared" si="14"/>
        <v>5.3999999999999999E-2</v>
      </c>
      <c r="F44" s="464">
        <f t="shared" si="15"/>
        <v>1</v>
      </c>
      <c r="G44" s="464">
        <f t="shared" si="16"/>
        <v>0.10199999999999999</v>
      </c>
      <c r="H44" s="466">
        <f t="shared" si="17"/>
        <v>0.4</v>
      </c>
      <c r="I44" s="494">
        <f t="shared" si="18"/>
        <v>25</v>
      </c>
      <c r="J44" s="463">
        <f t="shared" si="19"/>
        <v>20</v>
      </c>
      <c r="K44" s="512">
        <f t="shared" si="20"/>
        <v>5.3999999999999999E-2</v>
      </c>
      <c r="L44" s="464">
        <f t="shared" si="21"/>
        <v>0.4</v>
      </c>
      <c r="M44" s="464">
        <f t="shared" si="22"/>
        <v>0.10199999999999999</v>
      </c>
      <c r="N44" s="466">
        <f t="shared" si="23"/>
        <v>0.4</v>
      </c>
      <c r="O44" s="502">
        <f t="shared" si="24"/>
        <v>25</v>
      </c>
      <c r="Q44" s="558">
        <v>15</v>
      </c>
      <c r="R44" s="544">
        <v>0</v>
      </c>
      <c r="S44" s="544">
        <v>0</v>
      </c>
      <c r="T44" s="544">
        <v>0</v>
      </c>
      <c r="U44" s="544">
        <v>0</v>
      </c>
      <c r="V44" s="544">
        <v>0</v>
      </c>
      <c r="W44" s="544">
        <v>0</v>
      </c>
      <c r="X44" s="544">
        <v>0</v>
      </c>
      <c r="Y44" s="544">
        <v>0</v>
      </c>
      <c r="Z44" s="544">
        <v>0</v>
      </c>
      <c r="AA44" s="544">
        <v>0</v>
      </c>
      <c r="AB44" s="544">
        <v>0</v>
      </c>
      <c r="AC44" s="544">
        <v>0</v>
      </c>
      <c r="AD44" s="544">
        <v>0</v>
      </c>
      <c r="AE44" s="544">
        <v>0</v>
      </c>
      <c r="AF44" s="544">
        <v>0</v>
      </c>
      <c r="AG44" s="544">
        <v>0</v>
      </c>
      <c r="AH44" s="544">
        <v>0</v>
      </c>
      <c r="AI44" s="544">
        <v>0</v>
      </c>
      <c r="AJ44" s="545">
        <v>0</v>
      </c>
    </row>
    <row r="45" spans="2:36" s="384" customFormat="1" ht="15.6" x14ac:dyDescent="0.3">
      <c r="B45" s="652"/>
      <c r="C45" s="472">
        <v>2044</v>
      </c>
      <c r="D45" s="463">
        <f t="shared" si="13"/>
        <v>20</v>
      </c>
      <c r="E45" s="512">
        <f t="shared" si="14"/>
        <v>5.3999999999999999E-2</v>
      </c>
      <c r="F45" s="464">
        <f t="shared" si="15"/>
        <v>1</v>
      </c>
      <c r="G45" s="464">
        <f t="shared" si="16"/>
        <v>0.10199999999999999</v>
      </c>
      <c r="H45" s="466">
        <f t="shared" si="17"/>
        <v>0.4</v>
      </c>
      <c r="I45" s="494">
        <f t="shared" si="18"/>
        <v>25</v>
      </c>
      <c r="J45" s="463">
        <f t="shared" si="19"/>
        <v>20</v>
      </c>
      <c r="K45" s="512">
        <f t="shared" si="20"/>
        <v>5.3999999999999999E-2</v>
      </c>
      <c r="L45" s="464">
        <f t="shared" si="21"/>
        <v>0.4</v>
      </c>
      <c r="M45" s="464">
        <f t="shared" si="22"/>
        <v>0.10199999999999999</v>
      </c>
      <c r="N45" s="466">
        <f t="shared" si="23"/>
        <v>0.4</v>
      </c>
      <c r="O45" s="502">
        <f t="shared" si="24"/>
        <v>25</v>
      </c>
      <c r="Q45" s="558">
        <v>16</v>
      </c>
      <c r="R45" s="544">
        <v>0</v>
      </c>
      <c r="S45" s="544">
        <v>0</v>
      </c>
      <c r="T45" s="544">
        <v>0</v>
      </c>
      <c r="U45" s="544">
        <v>0</v>
      </c>
      <c r="V45" s="544">
        <v>0</v>
      </c>
      <c r="W45" s="544">
        <v>0</v>
      </c>
      <c r="X45" s="544">
        <v>0</v>
      </c>
      <c r="Y45" s="544">
        <v>0</v>
      </c>
      <c r="Z45" s="544">
        <v>0</v>
      </c>
      <c r="AA45" s="544">
        <v>0</v>
      </c>
      <c r="AB45" s="544">
        <v>0</v>
      </c>
      <c r="AC45" s="544">
        <v>0</v>
      </c>
      <c r="AD45" s="544">
        <v>0</v>
      </c>
      <c r="AE45" s="544">
        <v>0</v>
      </c>
      <c r="AF45" s="544">
        <v>0</v>
      </c>
      <c r="AG45" s="544">
        <v>0</v>
      </c>
      <c r="AH45" s="544">
        <v>0</v>
      </c>
      <c r="AI45" s="544">
        <v>0</v>
      </c>
      <c r="AJ45" s="545">
        <v>0</v>
      </c>
    </row>
    <row r="46" spans="2:36" s="384" customFormat="1" ht="15.6" x14ac:dyDescent="0.3">
      <c r="B46" s="652"/>
      <c r="C46" s="472">
        <v>2046</v>
      </c>
      <c r="D46" s="463">
        <f t="shared" si="13"/>
        <v>20</v>
      </c>
      <c r="E46" s="512">
        <f t="shared" si="14"/>
        <v>5.3999999999999999E-2</v>
      </c>
      <c r="F46" s="464">
        <f t="shared" si="15"/>
        <v>1</v>
      </c>
      <c r="G46" s="464">
        <f t="shared" si="16"/>
        <v>0.10199999999999999</v>
      </c>
      <c r="H46" s="466">
        <f t="shared" si="17"/>
        <v>0.4</v>
      </c>
      <c r="I46" s="494">
        <f t="shared" si="18"/>
        <v>25</v>
      </c>
      <c r="J46" s="463">
        <f t="shared" si="19"/>
        <v>20</v>
      </c>
      <c r="K46" s="512">
        <f t="shared" si="20"/>
        <v>5.3999999999999999E-2</v>
      </c>
      <c r="L46" s="464">
        <f t="shared" si="21"/>
        <v>0.4</v>
      </c>
      <c r="M46" s="464">
        <f t="shared" si="22"/>
        <v>0.10199999999999999</v>
      </c>
      <c r="N46" s="466">
        <f t="shared" si="23"/>
        <v>0.4</v>
      </c>
      <c r="O46" s="502">
        <f t="shared" si="24"/>
        <v>25</v>
      </c>
      <c r="Q46" s="558">
        <v>17</v>
      </c>
      <c r="R46" s="544">
        <v>0</v>
      </c>
      <c r="S46" s="544">
        <v>0</v>
      </c>
      <c r="T46" s="544">
        <v>0</v>
      </c>
      <c r="U46" s="544">
        <v>0</v>
      </c>
      <c r="V46" s="544">
        <v>0</v>
      </c>
      <c r="W46" s="544">
        <v>0</v>
      </c>
      <c r="X46" s="544">
        <v>0</v>
      </c>
      <c r="Y46" s="544">
        <v>0</v>
      </c>
      <c r="Z46" s="544">
        <v>0</v>
      </c>
      <c r="AA46" s="544">
        <v>0</v>
      </c>
      <c r="AB46" s="544">
        <v>0</v>
      </c>
      <c r="AC46" s="544">
        <v>0</v>
      </c>
      <c r="AD46" s="544">
        <v>0</v>
      </c>
      <c r="AE46" s="544">
        <v>0</v>
      </c>
      <c r="AF46" s="544">
        <v>0</v>
      </c>
      <c r="AG46" s="544">
        <v>0</v>
      </c>
      <c r="AH46" s="544">
        <v>0</v>
      </c>
      <c r="AI46" s="544">
        <v>0</v>
      </c>
      <c r="AJ46" s="545">
        <v>0</v>
      </c>
    </row>
    <row r="47" spans="2:36" s="384" customFormat="1" ht="15.6" x14ac:dyDescent="0.3">
      <c r="B47" s="652"/>
      <c r="C47" s="472">
        <v>2048</v>
      </c>
      <c r="D47" s="463">
        <f t="shared" si="13"/>
        <v>20</v>
      </c>
      <c r="E47" s="512">
        <f t="shared" si="14"/>
        <v>5.3999999999999999E-2</v>
      </c>
      <c r="F47" s="464">
        <f t="shared" si="15"/>
        <v>1</v>
      </c>
      <c r="G47" s="464">
        <f t="shared" si="16"/>
        <v>0.10199999999999999</v>
      </c>
      <c r="H47" s="466">
        <f t="shared" si="17"/>
        <v>0.4</v>
      </c>
      <c r="I47" s="494">
        <f t="shared" si="18"/>
        <v>25</v>
      </c>
      <c r="J47" s="463">
        <f t="shared" si="19"/>
        <v>20</v>
      </c>
      <c r="K47" s="512">
        <f t="shared" si="20"/>
        <v>5.3999999999999999E-2</v>
      </c>
      <c r="L47" s="464">
        <f t="shared" si="21"/>
        <v>0.4</v>
      </c>
      <c r="M47" s="464">
        <f t="shared" si="22"/>
        <v>0.10199999999999999</v>
      </c>
      <c r="N47" s="466">
        <f t="shared" si="23"/>
        <v>0.4</v>
      </c>
      <c r="O47" s="502">
        <f t="shared" si="24"/>
        <v>25</v>
      </c>
      <c r="Q47" s="558">
        <v>18</v>
      </c>
      <c r="R47" s="544">
        <v>0</v>
      </c>
      <c r="S47" s="544">
        <v>0</v>
      </c>
      <c r="T47" s="544">
        <v>0</v>
      </c>
      <c r="U47" s="544">
        <v>0</v>
      </c>
      <c r="V47" s="544">
        <v>0</v>
      </c>
      <c r="W47" s="544">
        <v>0</v>
      </c>
      <c r="X47" s="544">
        <v>0</v>
      </c>
      <c r="Y47" s="544">
        <v>0</v>
      </c>
      <c r="Z47" s="544">
        <v>0</v>
      </c>
      <c r="AA47" s="544">
        <v>0</v>
      </c>
      <c r="AB47" s="544">
        <v>0</v>
      </c>
      <c r="AC47" s="544">
        <v>0</v>
      </c>
      <c r="AD47" s="544">
        <v>0</v>
      </c>
      <c r="AE47" s="544">
        <v>0</v>
      </c>
      <c r="AF47" s="544">
        <v>0</v>
      </c>
      <c r="AG47" s="544">
        <v>0</v>
      </c>
      <c r="AH47" s="544">
        <v>0</v>
      </c>
      <c r="AI47" s="544">
        <v>0</v>
      </c>
      <c r="AJ47" s="545">
        <v>0</v>
      </c>
    </row>
    <row r="48" spans="2:36" s="384" customFormat="1" ht="16.2" thickBot="1" x14ac:dyDescent="0.35">
      <c r="B48" s="653"/>
      <c r="C48" s="474">
        <v>2050</v>
      </c>
      <c r="D48" s="475">
        <f t="shared" ref="D48:O48" si="25">D47</f>
        <v>20</v>
      </c>
      <c r="E48" s="513">
        <f t="shared" si="25"/>
        <v>5.3999999999999999E-2</v>
      </c>
      <c r="F48" s="476">
        <f t="shared" si="25"/>
        <v>1</v>
      </c>
      <c r="G48" s="476">
        <f t="shared" si="25"/>
        <v>0.10199999999999999</v>
      </c>
      <c r="H48" s="483">
        <f t="shared" si="25"/>
        <v>0.4</v>
      </c>
      <c r="I48" s="500">
        <f t="shared" si="25"/>
        <v>25</v>
      </c>
      <c r="J48" s="475">
        <f t="shared" si="25"/>
        <v>20</v>
      </c>
      <c r="K48" s="513">
        <f t="shared" si="25"/>
        <v>5.3999999999999999E-2</v>
      </c>
      <c r="L48" s="476">
        <f t="shared" si="25"/>
        <v>0.4</v>
      </c>
      <c r="M48" s="476">
        <f t="shared" si="25"/>
        <v>0.10199999999999999</v>
      </c>
      <c r="N48" s="483">
        <f t="shared" si="25"/>
        <v>0.4</v>
      </c>
      <c r="O48" s="503">
        <f t="shared" si="25"/>
        <v>25</v>
      </c>
      <c r="Q48" s="558">
        <v>19</v>
      </c>
      <c r="R48" s="544">
        <v>0</v>
      </c>
      <c r="S48" s="544">
        <v>0</v>
      </c>
      <c r="T48" s="544">
        <v>0</v>
      </c>
      <c r="U48" s="544">
        <v>0</v>
      </c>
      <c r="V48" s="544">
        <v>0</v>
      </c>
      <c r="W48" s="544">
        <v>0</v>
      </c>
      <c r="X48" s="544">
        <v>0</v>
      </c>
      <c r="Y48" s="544">
        <v>0</v>
      </c>
      <c r="Z48" s="544">
        <v>0</v>
      </c>
      <c r="AA48" s="544">
        <v>0</v>
      </c>
      <c r="AB48" s="544">
        <v>0</v>
      </c>
      <c r="AC48" s="544">
        <v>0</v>
      </c>
      <c r="AD48" s="544">
        <v>0</v>
      </c>
      <c r="AE48" s="544">
        <v>0</v>
      </c>
      <c r="AF48" s="544">
        <v>0</v>
      </c>
      <c r="AG48" s="544">
        <v>0</v>
      </c>
      <c r="AH48" s="544">
        <v>0</v>
      </c>
      <c r="AI48" s="544">
        <v>0</v>
      </c>
      <c r="AJ48" s="545">
        <v>0</v>
      </c>
    </row>
    <row r="49" spans="1:84" s="6" customFormat="1" ht="15.6" thickBot="1" x14ac:dyDescent="0.4">
      <c r="A49" s="1"/>
      <c r="B49" s="1"/>
      <c r="C49" s="1"/>
      <c r="D49" s="1"/>
      <c r="E49" s="1"/>
      <c r="F49" s="1"/>
      <c r="G49" s="1"/>
      <c r="H49" s="1"/>
      <c r="I49" s="1"/>
      <c r="J49" s="1"/>
      <c r="K49" s="1"/>
      <c r="L49" s="1"/>
      <c r="M49" s="1"/>
      <c r="N49" s="1"/>
      <c r="O49" s="1"/>
      <c r="P49" s="1"/>
      <c r="Q49" s="559">
        <v>20</v>
      </c>
      <c r="R49" s="546">
        <v>0</v>
      </c>
      <c r="S49" s="546">
        <v>0</v>
      </c>
      <c r="T49" s="546">
        <v>0</v>
      </c>
      <c r="U49" s="546">
        <v>0</v>
      </c>
      <c r="V49" s="546">
        <v>0</v>
      </c>
      <c r="W49" s="546">
        <v>0</v>
      </c>
      <c r="X49" s="546">
        <v>0</v>
      </c>
      <c r="Y49" s="546">
        <v>0</v>
      </c>
      <c r="Z49" s="546">
        <v>0</v>
      </c>
      <c r="AA49" s="546">
        <v>0</v>
      </c>
      <c r="AB49" s="546">
        <v>0</v>
      </c>
      <c r="AC49" s="546">
        <v>0</v>
      </c>
      <c r="AD49" s="546">
        <v>0</v>
      </c>
      <c r="AE49" s="546">
        <v>0</v>
      </c>
      <c r="AF49" s="546">
        <v>0</v>
      </c>
      <c r="AG49" s="546">
        <v>0</v>
      </c>
      <c r="AH49" s="546">
        <v>0</v>
      </c>
      <c r="AI49" s="546">
        <v>0</v>
      </c>
      <c r="AJ49" s="547">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x14ac:dyDescent="0.35">
      <c r="A50" s="1"/>
      <c r="B50" s="1"/>
      <c r="C50" s="1"/>
      <c r="D50" s="1"/>
      <c r="E50" s="1"/>
      <c r="F50" s="1"/>
      <c r="G50" s="1"/>
      <c r="H50" s="1"/>
      <c r="I50" s="1"/>
      <c r="J50" s="1"/>
      <c r="K50" s="1"/>
      <c r="L50" s="1"/>
      <c r="M50" s="1"/>
      <c r="N50" s="1"/>
      <c r="O50" s="1"/>
      <c r="P50" s="1"/>
      <c r="Q50" s="560"/>
      <c r="R50" s="561">
        <v>1</v>
      </c>
      <c r="S50" s="561">
        <v>1</v>
      </c>
      <c r="T50" s="561">
        <v>1</v>
      </c>
      <c r="U50" s="561">
        <v>1</v>
      </c>
      <c r="V50" s="561">
        <v>1</v>
      </c>
      <c r="W50" s="561">
        <v>1</v>
      </c>
      <c r="X50" s="561">
        <v>1</v>
      </c>
      <c r="Y50" s="561">
        <v>1</v>
      </c>
      <c r="Z50" s="561">
        <v>1</v>
      </c>
      <c r="AA50" s="561">
        <v>1</v>
      </c>
      <c r="AB50" s="561">
        <v>1</v>
      </c>
      <c r="AC50" s="561">
        <v>1</v>
      </c>
      <c r="AD50" s="561">
        <v>1</v>
      </c>
      <c r="AE50" s="561">
        <v>1</v>
      </c>
      <c r="AF50" s="561">
        <v>1</v>
      </c>
      <c r="AG50" s="561">
        <v>1</v>
      </c>
      <c r="AH50" s="561">
        <v>1</v>
      </c>
      <c r="AI50" s="561">
        <v>1</v>
      </c>
      <c r="AJ50" s="561">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x14ac:dyDescent="0.35">
      <c r="A51" s="1"/>
      <c r="B51" s="650" t="s">
        <v>213</v>
      </c>
      <c r="C51" s="654" t="s">
        <v>253</v>
      </c>
      <c r="D51" s="656" t="s">
        <v>333</v>
      </c>
      <c r="E51" s="657"/>
      <c r="F51" s="657"/>
      <c r="G51" s="657"/>
      <c r="H51" s="657"/>
      <c r="I51" s="658"/>
      <c r="J51" s="656" t="s">
        <v>336</v>
      </c>
      <c r="K51" s="657"/>
      <c r="L51" s="657"/>
      <c r="M51" s="657"/>
      <c r="N51" s="657"/>
      <c r="O51" s="658"/>
      <c r="P51" s="1"/>
      <c r="Q51" s="560"/>
      <c r="R51" s="560" t="s">
        <v>350</v>
      </c>
      <c r="S51" s="560"/>
      <c r="T51" s="562"/>
      <c r="U51" s="562"/>
      <c r="V51" s="562"/>
      <c r="W51" s="562"/>
      <c r="X51" s="562"/>
      <c r="Y51" s="562"/>
      <c r="Z51" s="562"/>
      <c r="AA51" s="562"/>
      <c r="AB51" s="562"/>
      <c r="AC51" s="562"/>
      <c r="AD51" s="562"/>
      <c r="AE51" s="562"/>
      <c r="AF51" s="562"/>
      <c r="AG51" s="562"/>
      <c r="AH51" s="562"/>
      <c r="AI51" s="562"/>
      <c r="AJ51" s="562"/>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4.6" thickBot="1" x14ac:dyDescent="0.4">
      <c r="A52" s="1"/>
      <c r="B52" s="651"/>
      <c r="C52" s="655"/>
      <c r="D52" s="495" t="s">
        <v>261</v>
      </c>
      <c r="E52" s="496" t="s">
        <v>332</v>
      </c>
      <c r="F52" s="496" t="s">
        <v>262</v>
      </c>
      <c r="G52" s="496" t="s">
        <v>263</v>
      </c>
      <c r="H52" s="497" t="s">
        <v>264</v>
      </c>
      <c r="I52" s="498" t="s">
        <v>337</v>
      </c>
      <c r="J52" s="479" t="s">
        <v>334</v>
      </c>
      <c r="K52" s="480" t="s">
        <v>335</v>
      </c>
      <c r="L52" s="480" t="s">
        <v>262</v>
      </c>
      <c r="M52" s="480" t="s">
        <v>263</v>
      </c>
      <c r="N52" s="490" t="s">
        <v>264</v>
      </c>
      <c r="O52" s="498"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6.2" x14ac:dyDescent="0.35">
      <c r="A53" s="1"/>
      <c r="B53" s="652"/>
      <c r="C53" s="467">
        <v>2014</v>
      </c>
      <c r="D53" s="468">
        <v>20</v>
      </c>
      <c r="E53" s="511">
        <v>5.3999999999999999E-2</v>
      </c>
      <c r="F53" s="469">
        <v>1</v>
      </c>
      <c r="G53" s="469">
        <v>0.10199999999999999</v>
      </c>
      <c r="H53" s="482">
        <v>0.4</v>
      </c>
      <c r="I53" s="499">
        <v>25</v>
      </c>
      <c r="J53" s="468">
        <v>20</v>
      </c>
      <c r="K53" s="511">
        <v>5.3999999999999999E-2</v>
      </c>
      <c r="L53" s="469">
        <v>0.4</v>
      </c>
      <c r="M53" s="469">
        <v>0.10199999999999999</v>
      </c>
      <c r="N53" s="482">
        <v>0.4</v>
      </c>
      <c r="O53" s="501">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6.2" x14ac:dyDescent="0.35">
      <c r="A54" s="1"/>
      <c r="B54" s="652"/>
      <c r="C54" s="472">
        <v>2016</v>
      </c>
      <c r="D54" s="463">
        <f t="shared" ref="D54:O54" si="26">D53</f>
        <v>20</v>
      </c>
      <c r="E54" s="512">
        <f t="shared" si="26"/>
        <v>5.3999999999999999E-2</v>
      </c>
      <c r="F54" s="464">
        <f t="shared" si="26"/>
        <v>1</v>
      </c>
      <c r="G54" s="464">
        <f t="shared" si="26"/>
        <v>0.10199999999999999</v>
      </c>
      <c r="H54" s="466">
        <f t="shared" si="26"/>
        <v>0.4</v>
      </c>
      <c r="I54" s="494">
        <f t="shared" si="26"/>
        <v>25</v>
      </c>
      <c r="J54" s="463">
        <f t="shared" si="26"/>
        <v>20</v>
      </c>
      <c r="K54" s="512">
        <f t="shared" si="26"/>
        <v>5.3999999999999999E-2</v>
      </c>
      <c r="L54" s="464">
        <f t="shared" si="26"/>
        <v>0.4</v>
      </c>
      <c r="M54" s="464">
        <f t="shared" si="26"/>
        <v>0.10199999999999999</v>
      </c>
      <c r="N54" s="466">
        <f t="shared" si="26"/>
        <v>0.4</v>
      </c>
      <c r="O54" s="502">
        <f t="shared" si="26"/>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6.2" x14ac:dyDescent="0.35">
      <c r="A55" s="1"/>
      <c r="B55" s="652"/>
      <c r="C55" s="472">
        <v>2018</v>
      </c>
      <c r="D55" s="463">
        <f t="shared" ref="D55:D70" si="27">D54</f>
        <v>20</v>
      </c>
      <c r="E55" s="512">
        <f t="shared" ref="E55:E70" si="28">E54</f>
        <v>5.3999999999999999E-2</v>
      </c>
      <c r="F55" s="464">
        <f t="shared" ref="F55:F70" si="29">F54</f>
        <v>1</v>
      </c>
      <c r="G55" s="464">
        <f t="shared" ref="G55:G70" si="30">G54</f>
        <v>0.10199999999999999</v>
      </c>
      <c r="H55" s="466">
        <f t="shared" ref="H55:H70" si="31">H54</f>
        <v>0.4</v>
      </c>
      <c r="I55" s="494">
        <f t="shared" ref="I55:I70" si="32">I54</f>
        <v>25</v>
      </c>
      <c r="J55" s="463">
        <f t="shared" ref="J55:J70" si="33">J54</f>
        <v>20</v>
      </c>
      <c r="K55" s="512">
        <f t="shared" ref="K55:K70" si="34">K54</f>
        <v>5.3999999999999999E-2</v>
      </c>
      <c r="L55" s="464">
        <f t="shared" ref="L55:L70" si="35">L54</f>
        <v>0.4</v>
      </c>
      <c r="M55" s="464">
        <f t="shared" ref="M55:M70" si="36">M54</f>
        <v>0.10199999999999999</v>
      </c>
      <c r="N55" s="466">
        <f t="shared" ref="N55:N70" si="37">N54</f>
        <v>0.4</v>
      </c>
      <c r="O55" s="502">
        <f t="shared" ref="O55:O70" si="38">O54</f>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6.2" x14ac:dyDescent="0.35">
      <c r="A56" s="1"/>
      <c r="B56" s="652"/>
      <c r="C56" s="472">
        <v>2020</v>
      </c>
      <c r="D56" s="463">
        <f t="shared" si="27"/>
        <v>20</v>
      </c>
      <c r="E56" s="512">
        <f t="shared" si="28"/>
        <v>5.3999999999999999E-2</v>
      </c>
      <c r="F56" s="464">
        <f t="shared" si="29"/>
        <v>1</v>
      </c>
      <c r="G56" s="464">
        <f t="shared" si="30"/>
        <v>0.10199999999999999</v>
      </c>
      <c r="H56" s="466">
        <f t="shared" si="31"/>
        <v>0.4</v>
      </c>
      <c r="I56" s="494">
        <f t="shared" si="32"/>
        <v>25</v>
      </c>
      <c r="J56" s="463">
        <f t="shared" si="33"/>
        <v>20</v>
      </c>
      <c r="K56" s="512">
        <f t="shared" si="34"/>
        <v>5.3999999999999999E-2</v>
      </c>
      <c r="L56" s="464">
        <f t="shared" si="35"/>
        <v>0.4</v>
      </c>
      <c r="M56" s="464">
        <f t="shared" si="36"/>
        <v>0.10199999999999999</v>
      </c>
      <c r="N56" s="466">
        <f t="shared" si="37"/>
        <v>0.4</v>
      </c>
      <c r="O56" s="502">
        <f t="shared" si="38"/>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6.2" x14ac:dyDescent="0.35">
      <c r="A57" s="1"/>
      <c r="B57" s="652"/>
      <c r="C57" s="472">
        <v>2022</v>
      </c>
      <c r="D57" s="463">
        <f t="shared" si="27"/>
        <v>20</v>
      </c>
      <c r="E57" s="512">
        <f t="shared" si="28"/>
        <v>5.3999999999999999E-2</v>
      </c>
      <c r="F57" s="464">
        <f t="shared" si="29"/>
        <v>1</v>
      </c>
      <c r="G57" s="464">
        <f t="shared" si="30"/>
        <v>0.10199999999999999</v>
      </c>
      <c r="H57" s="466">
        <f t="shared" si="31"/>
        <v>0.4</v>
      </c>
      <c r="I57" s="494">
        <f t="shared" si="32"/>
        <v>25</v>
      </c>
      <c r="J57" s="463">
        <f t="shared" si="33"/>
        <v>20</v>
      </c>
      <c r="K57" s="512">
        <f t="shared" si="34"/>
        <v>5.3999999999999999E-2</v>
      </c>
      <c r="L57" s="464">
        <f t="shared" si="35"/>
        <v>0.4</v>
      </c>
      <c r="M57" s="464">
        <f t="shared" si="36"/>
        <v>0.10199999999999999</v>
      </c>
      <c r="N57" s="466">
        <f t="shared" si="37"/>
        <v>0.4</v>
      </c>
      <c r="O57" s="502">
        <f t="shared" si="38"/>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6.2" x14ac:dyDescent="0.35">
      <c r="A58" s="1"/>
      <c r="B58" s="652"/>
      <c r="C58" s="472">
        <v>2024</v>
      </c>
      <c r="D58" s="463">
        <f t="shared" si="27"/>
        <v>20</v>
      </c>
      <c r="E58" s="512">
        <f t="shared" si="28"/>
        <v>5.3999999999999999E-2</v>
      </c>
      <c r="F58" s="464">
        <f t="shared" si="29"/>
        <v>1</v>
      </c>
      <c r="G58" s="464">
        <f t="shared" si="30"/>
        <v>0.10199999999999999</v>
      </c>
      <c r="H58" s="466">
        <f t="shared" si="31"/>
        <v>0.4</v>
      </c>
      <c r="I58" s="494">
        <f t="shared" si="32"/>
        <v>25</v>
      </c>
      <c r="J58" s="463">
        <f t="shared" si="33"/>
        <v>20</v>
      </c>
      <c r="K58" s="512">
        <f t="shared" si="34"/>
        <v>5.3999999999999999E-2</v>
      </c>
      <c r="L58" s="464">
        <f t="shared" si="35"/>
        <v>0.4</v>
      </c>
      <c r="M58" s="464">
        <f t="shared" si="36"/>
        <v>0.10199999999999999</v>
      </c>
      <c r="N58" s="466">
        <f t="shared" si="37"/>
        <v>0.4</v>
      </c>
      <c r="O58" s="502">
        <f t="shared" si="38"/>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6.2" x14ac:dyDescent="0.35">
      <c r="A59" s="1"/>
      <c r="B59" s="652"/>
      <c r="C59" s="472">
        <v>2026</v>
      </c>
      <c r="D59" s="463">
        <f t="shared" si="27"/>
        <v>20</v>
      </c>
      <c r="E59" s="512">
        <f t="shared" si="28"/>
        <v>5.3999999999999999E-2</v>
      </c>
      <c r="F59" s="464">
        <f t="shared" si="29"/>
        <v>1</v>
      </c>
      <c r="G59" s="464">
        <f t="shared" si="30"/>
        <v>0.10199999999999999</v>
      </c>
      <c r="H59" s="466">
        <f t="shared" si="31"/>
        <v>0.4</v>
      </c>
      <c r="I59" s="494">
        <f t="shared" si="32"/>
        <v>25</v>
      </c>
      <c r="J59" s="463">
        <f t="shared" si="33"/>
        <v>20</v>
      </c>
      <c r="K59" s="512">
        <f t="shared" si="34"/>
        <v>5.3999999999999999E-2</v>
      </c>
      <c r="L59" s="464">
        <f t="shared" si="35"/>
        <v>0.4</v>
      </c>
      <c r="M59" s="464">
        <f t="shared" si="36"/>
        <v>0.10199999999999999</v>
      </c>
      <c r="N59" s="466">
        <f t="shared" si="37"/>
        <v>0.4</v>
      </c>
      <c r="O59" s="502">
        <f t="shared" si="38"/>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6.2" x14ac:dyDescent="0.35">
      <c r="A60" s="1"/>
      <c r="B60" s="652"/>
      <c r="C60" s="472">
        <v>2028</v>
      </c>
      <c r="D60" s="463">
        <f t="shared" si="27"/>
        <v>20</v>
      </c>
      <c r="E60" s="512">
        <f t="shared" si="28"/>
        <v>5.3999999999999999E-2</v>
      </c>
      <c r="F60" s="464">
        <f t="shared" si="29"/>
        <v>1</v>
      </c>
      <c r="G60" s="464">
        <f t="shared" si="30"/>
        <v>0.10199999999999999</v>
      </c>
      <c r="H60" s="466">
        <f t="shared" si="31"/>
        <v>0.4</v>
      </c>
      <c r="I60" s="494">
        <f t="shared" si="32"/>
        <v>25</v>
      </c>
      <c r="J60" s="463">
        <f t="shared" si="33"/>
        <v>20</v>
      </c>
      <c r="K60" s="512">
        <f t="shared" si="34"/>
        <v>5.3999999999999999E-2</v>
      </c>
      <c r="L60" s="464">
        <f t="shared" si="35"/>
        <v>0.4</v>
      </c>
      <c r="M60" s="464">
        <f t="shared" si="36"/>
        <v>0.10199999999999999</v>
      </c>
      <c r="N60" s="466">
        <f t="shared" si="37"/>
        <v>0.4</v>
      </c>
      <c r="O60" s="502">
        <f t="shared" si="38"/>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6.2" x14ac:dyDescent="0.35">
      <c r="A61" s="1"/>
      <c r="B61" s="652"/>
      <c r="C61" s="472">
        <v>2030</v>
      </c>
      <c r="D61" s="463">
        <f t="shared" si="27"/>
        <v>20</v>
      </c>
      <c r="E61" s="512">
        <f t="shared" si="28"/>
        <v>5.3999999999999999E-2</v>
      </c>
      <c r="F61" s="464">
        <f t="shared" si="29"/>
        <v>1</v>
      </c>
      <c r="G61" s="464">
        <f t="shared" si="30"/>
        <v>0.10199999999999999</v>
      </c>
      <c r="H61" s="466">
        <f t="shared" si="31"/>
        <v>0.4</v>
      </c>
      <c r="I61" s="494">
        <f t="shared" si="32"/>
        <v>25</v>
      </c>
      <c r="J61" s="463">
        <f t="shared" si="33"/>
        <v>20</v>
      </c>
      <c r="K61" s="512">
        <f t="shared" si="34"/>
        <v>5.3999999999999999E-2</v>
      </c>
      <c r="L61" s="464">
        <f t="shared" si="35"/>
        <v>0.4</v>
      </c>
      <c r="M61" s="464">
        <f t="shared" si="36"/>
        <v>0.10199999999999999</v>
      </c>
      <c r="N61" s="466">
        <f t="shared" si="37"/>
        <v>0.4</v>
      </c>
      <c r="O61" s="502">
        <f t="shared" si="38"/>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6.2" x14ac:dyDescent="0.35">
      <c r="A62" s="1"/>
      <c r="B62" s="652"/>
      <c r="C62" s="472">
        <v>2032</v>
      </c>
      <c r="D62" s="463">
        <f t="shared" si="27"/>
        <v>20</v>
      </c>
      <c r="E62" s="512">
        <f t="shared" si="28"/>
        <v>5.3999999999999999E-2</v>
      </c>
      <c r="F62" s="464">
        <f t="shared" si="29"/>
        <v>1</v>
      </c>
      <c r="G62" s="464">
        <f t="shared" si="30"/>
        <v>0.10199999999999999</v>
      </c>
      <c r="H62" s="466">
        <f t="shared" si="31"/>
        <v>0.4</v>
      </c>
      <c r="I62" s="494">
        <f t="shared" si="32"/>
        <v>25</v>
      </c>
      <c r="J62" s="463">
        <f t="shared" si="33"/>
        <v>20</v>
      </c>
      <c r="K62" s="512">
        <f t="shared" si="34"/>
        <v>5.3999999999999999E-2</v>
      </c>
      <c r="L62" s="464">
        <f t="shared" si="35"/>
        <v>0.4</v>
      </c>
      <c r="M62" s="464">
        <f t="shared" si="36"/>
        <v>0.10199999999999999</v>
      </c>
      <c r="N62" s="466">
        <f t="shared" si="37"/>
        <v>0.4</v>
      </c>
      <c r="O62" s="502">
        <f t="shared" si="38"/>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6.2" x14ac:dyDescent="0.35">
      <c r="A63" s="1"/>
      <c r="B63" s="652"/>
      <c r="C63" s="472">
        <v>2034</v>
      </c>
      <c r="D63" s="463">
        <f t="shared" si="27"/>
        <v>20</v>
      </c>
      <c r="E63" s="512">
        <f t="shared" si="28"/>
        <v>5.3999999999999999E-2</v>
      </c>
      <c r="F63" s="464">
        <f t="shared" si="29"/>
        <v>1</v>
      </c>
      <c r="G63" s="464">
        <f t="shared" si="30"/>
        <v>0.10199999999999999</v>
      </c>
      <c r="H63" s="466">
        <f t="shared" si="31"/>
        <v>0.4</v>
      </c>
      <c r="I63" s="494">
        <f t="shared" si="32"/>
        <v>25</v>
      </c>
      <c r="J63" s="463">
        <f t="shared" si="33"/>
        <v>20</v>
      </c>
      <c r="K63" s="512">
        <f t="shared" si="34"/>
        <v>5.3999999999999999E-2</v>
      </c>
      <c r="L63" s="464">
        <f t="shared" si="35"/>
        <v>0.4</v>
      </c>
      <c r="M63" s="464">
        <f t="shared" si="36"/>
        <v>0.10199999999999999</v>
      </c>
      <c r="N63" s="466">
        <f t="shared" si="37"/>
        <v>0.4</v>
      </c>
      <c r="O63" s="502">
        <f t="shared" si="38"/>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6.2" x14ac:dyDescent="0.35">
      <c r="A64" s="1"/>
      <c r="B64" s="652"/>
      <c r="C64" s="472">
        <v>2036</v>
      </c>
      <c r="D64" s="463">
        <f t="shared" si="27"/>
        <v>20</v>
      </c>
      <c r="E64" s="512">
        <f t="shared" si="28"/>
        <v>5.3999999999999999E-2</v>
      </c>
      <c r="F64" s="464">
        <f t="shared" si="29"/>
        <v>1</v>
      </c>
      <c r="G64" s="464">
        <f t="shared" si="30"/>
        <v>0.10199999999999999</v>
      </c>
      <c r="H64" s="466">
        <f t="shared" si="31"/>
        <v>0.4</v>
      </c>
      <c r="I64" s="494">
        <f t="shared" si="32"/>
        <v>25</v>
      </c>
      <c r="J64" s="463">
        <f t="shared" si="33"/>
        <v>20</v>
      </c>
      <c r="K64" s="512">
        <f t="shared" si="34"/>
        <v>5.3999999999999999E-2</v>
      </c>
      <c r="L64" s="464">
        <f t="shared" si="35"/>
        <v>0.4</v>
      </c>
      <c r="M64" s="464">
        <f t="shared" si="36"/>
        <v>0.10199999999999999</v>
      </c>
      <c r="N64" s="466">
        <f t="shared" si="37"/>
        <v>0.4</v>
      </c>
      <c r="O64" s="502">
        <f t="shared" si="38"/>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6.2" x14ac:dyDescent="0.35">
      <c r="A65" s="1"/>
      <c r="B65" s="652"/>
      <c r="C65" s="472">
        <v>2038</v>
      </c>
      <c r="D65" s="463">
        <f t="shared" si="27"/>
        <v>20</v>
      </c>
      <c r="E65" s="512">
        <f t="shared" si="28"/>
        <v>5.3999999999999999E-2</v>
      </c>
      <c r="F65" s="464">
        <f t="shared" si="29"/>
        <v>1</v>
      </c>
      <c r="G65" s="464">
        <f t="shared" si="30"/>
        <v>0.10199999999999999</v>
      </c>
      <c r="H65" s="466">
        <f t="shared" si="31"/>
        <v>0.4</v>
      </c>
      <c r="I65" s="494">
        <f t="shared" si="32"/>
        <v>25</v>
      </c>
      <c r="J65" s="463">
        <f t="shared" si="33"/>
        <v>20</v>
      </c>
      <c r="K65" s="512">
        <f t="shared" si="34"/>
        <v>5.3999999999999999E-2</v>
      </c>
      <c r="L65" s="464">
        <f t="shared" si="35"/>
        <v>0.4</v>
      </c>
      <c r="M65" s="464">
        <f t="shared" si="36"/>
        <v>0.10199999999999999</v>
      </c>
      <c r="N65" s="466">
        <f t="shared" si="37"/>
        <v>0.4</v>
      </c>
      <c r="O65" s="502">
        <f t="shared" si="38"/>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6.2" x14ac:dyDescent="0.35">
      <c r="A66" s="1"/>
      <c r="B66" s="652"/>
      <c r="C66" s="472">
        <v>2040</v>
      </c>
      <c r="D66" s="463">
        <f t="shared" si="27"/>
        <v>20</v>
      </c>
      <c r="E66" s="512">
        <f t="shared" si="28"/>
        <v>5.3999999999999999E-2</v>
      </c>
      <c r="F66" s="464">
        <f t="shared" si="29"/>
        <v>1</v>
      </c>
      <c r="G66" s="464">
        <f t="shared" si="30"/>
        <v>0.10199999999999999</v>
      </c>
      <c r="H66" s="466">
        <f t="shared" si="31"/>
        <v>0.4</v>
      </c>
      <c r="I66" s="494">
        <f t="shared" si="32"/>
        <v>25</v>
      </c>
      <c r="J66" s="463">
        <f t="shared" si="33"/>
        <v>20</v>
      </c>
      <c r="K66" s="512">
        <f t="shared" si="34"/>
        <v>5.3999999999999999E-2</v>
      </c>
      <c r="L66" s="464">
        <f t="shared" si="35"/>
        <v>0.4</v>
      </c>
      <c r="M66" s="464">
        <f t="shared" si="36"/>
        <v>0.10199999999999999</v>
      </c>
      <c r="N66" s="466">
        <f t="shared" si="37"/>
        <v>0.4</v>
      </c>
      <c r="O66" s="502">
        <f t="shared" si="38"/>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6.2" x14ac:dyDescent="0.35">
      <c r="A67" s="1"/>
      <c r="B67" s="652"/>
      <c r="C67" s="472">
        <v>2042</v>
      </c>
      <c r="D67" s="463">
        <f t="shared" si="27"/>
        <v>20</v>
      </c>
      <c r="E67" s="512">
        <f t="shared" si="28"/>
        <v>5.3999999999999999E-2</v>
      </c>
      <c r="F67" s="464">
        <f t="shared" si="29"/>
        <v>1</v>
      </c>
      <c r="G67" s="464">
        <f t="shared" si="30"/>
        <v>0.10199999999999999</v>
      </c>
      <c r="H67" s="466">
        <f t="shared" si="31"/>
        <v>0.4</v>
      </c>
      <c r="I67" s="494">
        <f t="shared" si="32"/>
        <v>25</v>
      </c>
      <c r="J67" s="463">
        <f t="shared" si="33"/>
        <v>20</v>
      </c>
      <c r="K67" s="512">
        <f t="shared" si="34"/>
        <v>5.3999999999999999E-2</v>
      </c>
      <c r="L67" s="464">
        <f t="shared" si="35"/>
        <v>0.4</v>
      </c>
      <c r="M67" s="464">
        <f t="shared" si="36"/>
        <v>0.10199999999999999</v>
      </c>
      <c r="N67" s="466">
        <f t="shared" si="37"/>
        <v>0.4</v>
      </c>
      <c r="O67" s="502">
        <f t="shared" si="38"/>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6.2" x14ac:dyDescent="0.35">
      <c r="A68" s="1"/>
      <c r="B68" s="652"/>
      <c r="C68" s="472">
        <v>2044</v>
      </c>
      <c r="D68" s="463">
        <f t="shared" si="27"/>
        <v>20</v>
      </c>
      <c r="E68" s="512">
        <f t="shared" si="28"/>
        <v>5.3999999999999999E-2</v>
      </c>
      <c r="F68" s="464">
        <f t="shared" si="29"/>
        <v>1</v>
      </c>
      <c r="G68" s="464">
        <f t="shared" si="30"/>
        <v>0.10199999999999999</v>
      </c>
      <c r="H68" s="466">
        <f t="shared" si="31"/>
        <v>0.4</v>
      </c>
      <c r="I68" s="494">
        <f t="shared" si="32"/>
        <v>25</v>
      </c>
      <c r="J68" s="463">
        <f t="shared" si="33"/>
        <v>20</v>
      </c>
      <c r="K68" s="512">
        <f t="shared" si="34"/>
        <v>5.3999999999999999E-2</v>
      </c>
      <c r="L68" s="464">
        <f t="shared" si="35"/>
        <v>0.4</v>
      </c>
      <c r="M68" s="464">
        <f t="shared" si="36"/>
        <v>0.10199999999999999</v>
      </c>
      <c r="N68" s="466">
        <f t="shared" si="37"/>
        <v>0.4</v>
      </c>
      <c r="O68" s="502">
        <f t="shared" si="38"/>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6.2" x14ac:dyDescent="0.35">
      <c r="A69" s="1"/>
      <c r="B69" s="652"/>
      <c r="C69" s="472">
        <v>2046</v>
      </c>
      <c r="D69" s="463">
        <f t="shared" si="27"/>
        <v>20</v>
      </c>
      <c r="E69" s="512">
        <f t="shared" si="28"/>
        <v>5.3999999999999999E-2</v>
      </c>
      <c r="F69" s="464">
        <f t="shared" si="29"/>
        <v>1</v>
      </c>
      <c r="G69" s="464">
        <f t="shared" si="30"/>
        <v>0.10199999999999999</v>
      </c>
      <c r="H69" s="466">
        <f t="shared" si="31"/>
        <v>0.4</v>
      </c>
      <c r="I69" s="494">
        <f t="shared" si="32"/>
        <v>25</v>
      </c>
      <c r="J69" s="463">
        <f t="shared" si="33"/>
        <v>20</v>
      </c>
      <c r="K69" s="512">
        <f t="shared" si="34"/>
        <v>5.3999999999999999E-2</v>
      </c>
      <c r="L69" s="464">
        <f t="shared" si="35"/>
        <v>0.4</v>
      </c>
      <c r="M69" s="464">
        <f t="shared" si="36"/>
        <v>0.10199999999999999</v>
      </c>
      <c r="N69" s="466">
        <f t="shared" si="37"/>
        <v>0.4</v>
      </c>
      <c r="O69" s="502">
        <f t="shared" si="38"/>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6.2" x14ac:dyDescent="0.35">
      <c r="A70" s="1"/>
      <c r="B70" s="652"/>
      <c r="C70" s="472">
        <v>2048</v>
      </c>
      <c r="D70" s="463">
        <f t="shared" si="27"/>
        <v>20</v>
      </c>
      <c r="E70" s="512">
        <f t="shared" si="28"/>
        <v>5.3999999999999999E-2</v>
      </c>
      <c r="F70" s="464">
        <f t="shared" si="29"/>
        <v>1</v>
      </c>
      <c r="G70" s="464">
        <f t="shared" si="30"/>
        <v>0.10199999999999999</v>
      </c>
      <c r="H70" s="466">
        <f t="shared" si="31"/>
        <v>0.4</v>
      </c>
      <c r="I70" s="494">
        <f t="shared" si="32"/>
        <v>25</v>
      </c>
      <c r="J70" s="463">
        <f t="shared" si="33"/>
        <v>20</v>
      </c>
      <c r="K70" s="512">
        <f t="shared" si="34"/>
        <v>5.3999999999999999E-2</v>
      </c>
      <c r="L70" s="464">
        <f t="shared" si="35"/>
        <v>0.4</v>
      </c>
      <c r="M70" s="464">
        <f t="shared" si="36"/>
        <v>0.10199999999999999</v>
      </c>
      <c r="N70" s="466">
        <f t="shared" si="37"/>
        <v>0.4</v>
      </c>
      <c r="O70" s="502">
        <f t="shared" si="38"/>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653"/>
      <c r="C71" s="474">
        <v>2050</v>
      </c>
      <c r="D71" s="475">
        <f t="shared" ref="D71:O71" si="39">D70</f>
        <v>20</v>
      </c>
      <c r="E71" s="513">
        <f t="shared" si="39"/>
        <v>5.3999999999999999E-2</v>
      </c>
      <c r="F71" s="476">
        <f t="shared" si="39"/>
        <v>1</v>
      </c>
      <c r="G71" s="476">
        <f t="shared" si="39"/>
        <v>0.10199999999999999</v>
      </c>
      <c r="H71" s="483">
        <f t="shared" si="39"/>
        <v>0.4</v>
      </c>
      <c r="I71" s="500">
        <f t="shared" si="39"/>
        <v>25</v>
      </c>
      <c r="J71" s="475">
        <f t="shared" si="39"/>
        <v>20</v>
      </c>
      <c r="K71" s="513">
        <f t="shared" si="39"/>
        <v>5.3999999999999999E-2</v>
      </c>
      <c r="L71" s="476">
        <f t="shared" si="39"/>
        <v>0.4</v>
      </c>
      <c r="M71" s="476">
        <f t="shared" si="39"/>
        <v>0.10199999999999999</v>
      </c>
      <c r="N71" s="483">
        <f t="shared" si="39"/>
        <v>0.4</v>
      </c>
      <c r="O71" s="503">
        <f t="shared" si="39"/>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O30:O48 D7:D25 I30:J48 D30:D48 I7:I25 O53:O71 I53:J71 D53:D71">
      <formula1>0</formula1>
    </dataValidation>
    <dataValidation type="whole" allowBlank="1" showInputMessage="1" showErrorMessage="1" sqref="C7:C25 C30:C48 C53:C71">
      <formula1>2014</formula1>
      <formula2>2050</formula2>
    </dataValidation>
    <dataValidation type="decimal" allowBlank="1" showInputMessage="1" showErrorMessage="1" sqref="J7:M25 E30:H48 R30:AJ49 E7:H25 K30:N48 E53:H71 K53:N7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F4" sqref="F4"/>
    </sheetView>
  </sheetViews>
  <sheetFormatPr defaultColWidth="9.19921875" defaultRowHeight="15" x14ac:dyDescent="0.35"/>
  <cols>
    <col min="1" max="1" width="4" style="49" customWidth="1"/>
    <col min="2" max="2" width="8.69921875" style="49" customWidth="1"/>
    <col min="3" max="3" width="6.5" style="49" customWidth="1"/>
    <col min="4" max="6" width="10.296875" style="49" customWidth="1"/>
    <col min="7" max="7" width="19.5" style="49" customWidth="1"/>
    <col min="8" max="8" width="6.296875" style="49" customWidth="1"/>
    <col min="9" max="9" width="6.19921875" style="49" customWidth="1"/>
    <col min="10" max="10" width="17.296875" style="49" customWidth="1"/>
    <col min="11" max="11" width="9.796875" style="49" customWidth="1"/>
    <col min="12" max="12" width="11.796875" style="49" customWidth="1"/>
    <col min="13" max="13" width="10.5" style="49" customWidth="1"/>
    <col min="14" max="14" width="7" style="49" customWidth="1"/>
    <col min="15" max="15" width="7.19921875" style="49" customWidth="1"/>
    <col min="16" max="16" width="7.5" style="49" customWidth="1"/>
    <col min="17" max="17" width="6.5" style="49" customWidth="1"/>
    <col min="18" max="19" width="7" style="49" customWidth="1"/>
    <col min="20" max="20" width="6.5" style="49" customWidth="1"/>
    <col min="21" max="22" width="6.69921875" style="49" customWidth="1"/>
    <col min="23" max="23" width="6.796875" style="49" customWidth="1"/>
    <col min="24" max="24" width="9.19921875" style="49" customWidth="1"/>
    <col min="25" max="25" width="20.296875" style="49" customWidth="1"/>
    <col min="26" max="27" width="10.296875" style="49" customWidth="1"/>
    <col min="28" max="43" width="9.5" style="49" bestFit="1" customWidth="1"/>
    <col min="44" max="44" width="9.19921875" style="49"/>
    <col min="45" max="45" width="48.796875" style="49" customWidth="1"/>
    <col min="46" max="46" width="14.5" style="53" customWidth="1"/>
    <col min="47" max="47" width="20.69921875" style="53" customWidth="1"/>
    <col min="48" max="48" width="14.796875" style="53" hidden="1" customWidth="1"/>
    <col min="49" max="49" width="14.796875" style="53" customWidth="1"/>
    <col min="50" max="50" width="14.19921875" style="49" customWidth="1"/>
    <col min="51" max="51" width="18.296875" style="49" customWidth="1"/>
    <col min="52" max="52" width="16.796875" style="49" customWidth="1"/>
    <col min="53" max="16384" width="9.19921875" style="49"/>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x14ac:dyDescent="0.55000000000000004">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x14ac:dyDescent="0.55000000000000004">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x14ac:dyDescent="0.4">
      <c r="A4" s="56"/>
      <c r="B4" s="1"/>
      <c r="C4" s="276" t="s">
        <v>267</v>
      </c>
      <c r="D4" s="56"/>
      <c r="E4" s="277"/>
      <c r="F4" s="278" t="s">
        <v>93</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6" thickBot="1" x14ac:dyDescent="0.4">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x14ac:dyDescent="0.35">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3.95" customHeight="1" x14ac:dyDescent="0.35">
      <c r="A7" s="1"/>
      <c r="B7" s="281" t="s">
        <v>151</v>
      </c>
      <c r="C7" s="371" t="b">
        <v>0</v>
      </c>
      <c r="D7" s="372" t="b">
        <v>0</v>
      </c>
      <c r="E7" s="371" t="b">
        <v>0</v>
      </c>
      <c r="F7" s="373" t="b">
        <v>0</v>
      </c>
      <c r="G7" s="373" t="b">
        <v>0</v>
      </c>
      <c r="H7" s="373" t="b">
        <v>0</v>
      </c>
      <c r="I7" s="373" t="b">
        <v>0</v>
      </c>
      <c r="J7" s="373" t="b">
        <v>0</v>
      </c>
      <c r="K7" s="374" t="b">
        <v>0</v>
      </c>
      <c r="L7" s="374" t="b">
        <v>0</v>
      </c>
      <c r="M7" s="374" t="b">
        <v>0</v>
      </c>
      <c r="N7" s="374" t="b">
        <v>0</v>
      </c>
      <c r="O7" s="374" t="b">
        <v>0</v>
      </c>
      <c r="P7" s="374" t="b">
        <v>0</v>
      </c>
      <c r="Q7" s="374" t="b">
        <v>0</v>
      </c>
      <c r="R7" s="374" t="b">
        <v>0</v>
      </c>
      <c r="S7" s="374" t="b">
        <v>0</v>
      </c>
      <c r="T7" s="374" t="b">
        <v>0</v>
      </c>
      <c r="U7" s="375" t="b">
        <v>0</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3.95" customHeight="1" x14ac:dyDescent="0.35">
      <c r="A8" s="1"/>
      <c r="B8" s="281" t="s">
        <v>155</v>
      </c>
      <c r="C8" s="371" t="b">
        <v>0</v>
      </c>
      <c r="D8" s="372" t="b">
        <v>0</v>
      </c>
      <c r="E8" s="371" t="b">
        <v>0</v>
      </c>
      <c r="F8" s="373" t="b">
        <v>0</v>
      </c>
      <c r="G8" s="373" t="b">
        <v>0</v>
      </c>
      <c r="H8" s="373" t="b">
        <v>0</v>
      </c>
      <c r="I8" s="373" t="b">
        <v>0</v>
      </c>
      <c r="J8" s="373" t="b">
        <v>0</v>
      </c>
      <c r="K8" s="374" t="b">
        <v>0</v>
      </c>
      <c r="L8" s="374" t="b">
        <v>0</v>
      </c>
      <c r="M8" s="374" t="b">
        <v>0</v>
      </c>
      <c r="N8" s="374" t="b">
        <v>0</v>
      </c>
      <c r="O8" s="374" t="b">
        <v>0</v>
      </c>
      <c r="P8" s="374" t="b">
        <v>0</v>
      </c>
      <c r="Q8" s="374" t="b">
        <v>0</v>
      </c>
      <c r="R8" s="374" t="b">
        <v>0</v>
      </c>
      <c r="S8" s="374" t="b">
        <v>0</v>
      </c>
      <c r="T8" s="374" t="b">
        <v>0</v>
      </c>
      <c r="U8" s="375" t="b">
        <v>0</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3.95" customHeight="1" x14ac:dyDescent="0.35">
      <c r="A9" s="1"/>
      <c r="B9" s="283" t="s">
        <v>153</v>
      </c>
      <c r="C9" s="371" t="b">
        <v>0</v>
      </c>
      <c r="D9" s="372" t="b">
        <v>0</v>
      </c>
      <c r="E9" s="371" t="b">
        <v>0</v>
      </c>
      <c r="F9" s="373" t="b">
        <v>0</v>
      </c>
      <c r="G9" s="373" t="b">
        <v>0</v>
      </c>
      <c r="H9" s="373" t="b">
        <v>0</v>
      </c>
      <c r="I9" s="373" t="b">
        <v>0</v>
      </c>
      <c r="J9" s="373" t="b">
        <v>0</v>
      </c>
      <c r="K9" s="374" t="b">
        <v>0</v>
      </c>
      <c r="L9" s="374" t="b">
        <v>0</v>
      </c>
      <c r="M9" s="376" t="b">
        <v>0</v>
      </c>
      <c r="N9" s="374" t="b">
        <v>0</v>
      </c>
      <c r="O9" s="374" t="b">
        <v>0</v>
      </c>
      <c r="P9" s="374" t="b">
        <v>0</v>
      </c>
      <c r="Q9" s="374" t="b">
        <v>0</v>
      </c>
      <c r="R9" s="374" t="b">
        <v>0</v>
      </c>
      <c r="S9" s="374" t="b">
        <v>0</v>
      </c>
      <c r="T9" s="374" t="b">
        <v>0</v>
      </c>
      <c r="U9" s="375" t="b">
        <v>0</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3.95" customHeight="1" x14ac:dyDescent="0.35">
      <c r="A10" s="1"/>
      <c r="B10" s="283" t="s">
        <v>157</v>
      </c>
      <c r="C10" s="371" t="b">
        <v>0</v>
      </c>
      <c r="D10" s="372" t="b">
        <v>0</v>
      </c>
      <c r="E10" s="371" t="b">
        <v>0</v>
      </c>
      <c r="F10" s="373" t="b">
        <v>0</v>
      </c>
      <c r="G10" s="373" t="b">
        <v>0</v>
      </c>
      <c r="H10" s="373" t="b">
        <v>0</v>
      </c>
      <c r="I10" s="373" t="b">
        <v>0</v>
      </c>
      <c r="J10" s="373" t="b">
        <v>0</v>
      </c>
      <c r="K10" s="374" t="b">
        <v>0</v>
      </c>
      <c r="L10" s="374" t="b">
        <v>0</v>
      </c>
      <c r="M10" s="374" t="b">
        <v>0</v>
      </c>
      <c r="N10" s="374" t="b">
        <v>0</v>
      </c>
      <c r="O10" s="374" t="b">
        <v>0</v>
      </c>
      <c r="P10" s="374" t="b">
        <v>0</v>
      </c>
      <c r="Q10" s="374" t="b">
        <v>0</v>
      </c>
      <c r="R10" s="374" t="b">
        <v>0</v>
      </c>
      <c r="S10" s="374" t="b">
        <v>0</v>
      </c>
      <c r="T10" s="374" t="b">
        <v>0</v>
      </c>
      <c r="U10" s="375" t="b">
        <v>0</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3.95" customHeight="1" x14ac:dyDescent="0.35">
      <c r="A11" s="1"/>
      <c r="B11" s="283" t="s">
        <v>159</v>
      </c>
      <c r="C11" s="371" t="b">
        <v>0</v>
      </c>
      <c r="D11" s="372" t="b">
        <v>0</v>
      </c>
      <c r="E11" s="371" t="b">
        <v>0</v>
      </c>
      <c r="F11" s="373" t="b">
        <v>0</v>
      </c>
      <c r="G11" s="373" t="b">
        <v>0</v>
      </c>
      <c r="H11" s="373" t="b">
        <v>0</v>
      </c>
      <c r="I11" s="373" t="b">
        <v>0</v>
      </c>
      <c r="J11" s="373" t="b">
        <v>0</v>
      </c>
      <c r="K11" s="374" t="b">
        <v>0</v>
      </c>
      <c r="L11" s="374" t="b">
        <v>0</v>
      </c>
      <c r="M11" s="374" t="b">
        <v>0</v>
      </c>
      <c r="N11" s="374" t="b">
        <v>0</v>
      </c>
      <c r="O11" s="374" t="b">
        <v>0</v>
      </c>
      <c r="P11" s="374" t="b">
        <v>0</v>
      </c>
      <c r="Q11" s="374" t="b">
        <v>0</v>
      </c>
      <c r="R11" s="374" t="b">
        <v>0</v>
      </c>
      <c r="S11" s="374" t="b">
        <v>0</v>
      </c>
      <c r="T11" s="374" t="b">
        <v>0</v>
      </c>
      <c r="U11" s="375" t="b">
        <v>0</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3.95" customHeight="1" x14ac:dyDescent="0.35">
      <c r="A12" s="1"/>
      <c r="B12" s="283" t="s">
        <v>161</v>
      </c>
      <c r="C12" s="371" t="b">
        <v>0</v>
      </c>
      <c r="D12" s="372" t="b">
        <v>0</v>
      </c>
      <c r="E12" s="371" t="b">
        <v>0</v>
      </c>
      <c r="F12" s="373" t="b">
        <v>0</v>
      </c>
      <c r="G12" s="373" t="b">
        <v>0</v>
      </c>
      <c r="H12" s="373" t="b">
        <v>0</v>
      </c>
      <c r="I12" s="373" t="b">
        <v>0</v>
      </c>
      <c r="J12" s="373" t="b">
        <v>0</v>
      </c>
      <c r="K12" s="374" t="b">
        <v>0</v>
      </c>
      <c r="L12" s="374" t="b">
        <v>0</v>
      </c>
      <c r="M12" s="374" t="b">
        <v>0</v>
      </c>
      <c r="N12" s="374" t="b">
        <v>0</v>
      </c>
      <c r="O12" s="374" t="b">
        <v>0</v>
      </c>
      <c r="P12" s="374" t="b">
        <v>0</v>
      </c>
      <c r="Q12" s="374" t="b">
        <v>0</v>
      </c>
      <c r="R12" s="374" t="b">
        <v>0</v>
      </c>
      <c r="S12" s="374" t="b">
        <v>0</v>
      </c>
      <c r="T12" s="374" t="b">
        <v>0</v>
      </c>
      <c r="U12" s="375" t="b">
        <v>0</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3.95" customHeight="1" x14ac:dyDescent="0.35">
      <c r="A13" s="1"/>
      <c r="B13" s="283" t="s">
        <v>165</v>
      </c>
      <c r="C13" s="371" t="b">
        <v>0</v>
      </c>
      <c r="D13" s="372" t="b">
        <v>0</v>
      </c>
      <c r="E13" s="371" t="b">
        <v>0</v>
      </c>
      <c r="F13" s="373" t="b">
        <v>0</v>
      </c>
      <c r="G13" s="373" t="b">
        <v>0</v>
      </c>
      <c r="H13" s="373" t="b">
        <v>0</v>
      </c>
      <c r="I13" s="373" t="b">
        <v>0</v>
      </c>
      <c r="J13" s="373" t="b">
        <v>0</v>
      </c>
      <c r="K13" s="374" t="b">
        <v>0</v>
      </c>
      <c r="L13" s="374" t="b">
        <v>0</v>
      </c>
      <c r="M13" s="374" t="b">
        <v>0</v>
      </c>
      <c r="N13" s="374" t="b">
        <v>0</v>
      </c>
      <c r="O13" s="374" t="b">
        <v>0</v>
      </c>
      <c r="P13" s="374" t="b">
        <v>0</v>
      </c>
      <c r="Q13" s="374" t="b">
        <v>0</v>
      </c>
      <c r="R13" s="374" t="b">
        <v>0</v>
      </c>
      <c r="S13" s="374" t="b">
        <v>0</v>
      </c>
      <c r="T13" s="374" t="b">
        <v>0</v>
      </c>
      <c r="U13" s="375" t="b">
        <v>0</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3.95" customHeight="1" x14ac:dyDescent="0.35">
      <c r="A14" s="1"/>
      <c r="B14" s="283" t="s">
        <v>163</v>
      </c>
      <c r="C14" s="371" t="b">
        <v>0</v>
      </c>
      <c r="D14" s="372" t="b">
        <v>0</v>
      </c>
      <c r="E14" s="371" t="b">
        <v>0</v>
      </c>
      <c r="F14" s="373" t="b">
        <v>0</v>
      </c>
      <c r="G14" s="373" t="b">
        <v>0</v>
      </c>
      <c r="H14" s="373" t="b">
        <v>0</v>
      </c>
      <c r="I14" s="373" t="b">
        <v>0</v>
      </c>
      <c r="J14" s="373" t="b">
        <v>0</v>
      </c>
      <c r="K14" s="374" t="b">
        <v>0</v>
      </c>
      <c r="L14" s="374" t="b">
        <v>0</v>
      </c>
      <c r="M14" s="374" t="b">
        <v>0</v>
      </c>
      <c r="N14" s="374" t="b">
        <v>0</v>
      </c>
      <c r="O14" s="374" t="b">
        <v>0</v>
      </c>
      <c r="P14" s="374" t="b">
        <v>0</v>
      </c>
      <c r="Q14" s="374" t="b">
        <v>0</v>
      </c>
      <c r="R14" s="374" t="b">
        <v>0</v>
      </c>
      <c r="S14" s="374" t="b">
        <v>0</v>
      </c>
      <c r="T14" s="374" t="b">
        <v>0</v>
      </c>
      <c r="U14" s="375" t="b">
        <v>0</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3.95" customHeight="1" x14ac:dyDescent="0.35">
      <c r="A15" s="1"/>
      <c r="B15" s="281" t="s">
        <v>167</v>
      </c>
      <c r="C15" s="371" t="b">
        <v>0</v>
      </c>
      <c r="D15" s="372" t="b">
        <v>0</v>
      </c>
      <c r="E15" s="371" t="b">
        <v>0</v>
      </c>
      <c r="F15" s="377" t="b">
        <v>0</v>
      </c>
      <c r="G15" s="377" t="b">
        <v>0</v>
      </c>
      <c r="H15" s="377" t="b">
        <v>0</v>
      </c>
      <c r="I15" s="377" t="b">
        <v>0</v>
      </c>
      <c r="J15" s="377" t="b">
        <v>0</v>
      </c>
      <c r="K15" s="378" t="b">
        <v>0</v>
      </c>
      <c r="L15" s="378" t="b">
        <v>0</v>
      </c>
      <c r="M15" s="378" t="b">
        <v>0</v>
      </c>
      <c r="N15" s="378" t="b">
        <v>0</v>
      </c>
      <c r="O15" s="378" t="b">
        <v>0</v>
      </c>
      <c r="P15" s="378" t="b">
        <v>0</v>
      </c>
      <c r="Q15" s="378" t="b">
        <v>0</v>
      </c>
      <c r="R15" s="378" t="b">
        <v>0</v>
      </c>
      <c r="S15" s="378" t="b">
        <v>0</v>
      </c>
      <c r="T15" s="378" t="b">
        <v>0</v>
      </c>
      <c r="U15" s="379" t="b">
        <v>0</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3.95" customHeight="1" x14ac:dyDescent="0.35">
      <c r="A16" s="1"/>
      <c r="B16" s="281" t="s">
        <v>169</v>
      </c>
      <c r="C16" s="371" t="b">
        <v>0</v>
      </c>
      <c r="D16" s="372" t="b">
        <v>0</v>
      </c>
      <c r="E16" s="371" t="b">
        <v>0</v>
      </c>
      <c r="F16" s="377" t="b">
        <v>0</v>
      </c>
      <c r="G16" s="377" t="b">
        <v>0</v>
      </c>
      <c r="H16" s="377" t="b">
        <v>0</v>
      </c>
      <c r="I16" s="377" t="b">
        <v>0</v>
      </c>
      <c r="J16" s="377" t="b">
        <v>0</v>
      </c>
      <c r="K16" s="378" t="b">
        <v>0</v>
      </c>
      <c r="L16" s="378" t="b">
        <v>0</v>
      </c>
      <c r="M16" s="378" t="b">
        <v>0</v>
      </c>
      <c r="N16" s="378" t="b">
        <v>0</v>
      </c>
      <c r="O16" s="378" t="b">
        <v>0</v>
      </c>
      <c r="P16" s="378" t="b">
        <v>0</v>
      </c>
      <c r="Q16" s="378" t="b">
        <v>0</v>
      </c>
      <c r="R16" s="378" t="b">
        <v>0</v>
      </c>
      <c r="S16" s="378" t="b">
        <v>0</v>
      </c>
      <c r="T16" s="378" t="b">
        <v>0</v>
      </c>
      <c r="U16" s="379" t="b">
        <v>0</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3.95" customHeight="1" x14ac:dyDescent="0.35">
      <c r="A17" s="1"/>
      <c r="B17" s="281" t="s">
        <v>172</v>
      </c>
      <c r="C17" s="371" t="b">
        <v>0</v>
      </c>
      <c r="D17" s="372" t="b">
        <v>0</v>
      </c>
      <c r="E17" s="371" t="b">
        <v>0</v>
      </c>
      <c r="F17" s="377" t="b">
        <v>0</v>
      </c>
      <c r="G17" s="377" t="b">
        <v>0</v>
      </c>
      <c r="H17" s="377" t="b">
        <v>0</v>
      </c>
      <c r="I17" s="377" t="b">
        <v>0</v>
      </c>
      <c r="J17" s="377" t="b">
        <v>0</v>
      </c>
      <c r="K17" s="378" t="b">
        <v>0</v>
      </c>
      <c r="L17" s="378" t="b">
        <v>0</v>
      </c>
      <c r="M17" s="378" t="b">
        <v>0</v>
      </c>
      <c r="N17" s="378" t="b">
        <v>0</v>
      </c>
      <c r="O17" s="378" t="b">
        <v>0</v>
      </c>
      <c r="P17" s="378" t="b">
        <v>0</v>
      </c>
      <c r="Q17" s="378" t="b">
        <v>0</v>
      </c>
      <c r="R17" s="378" t="b">
        <v>0</v>
      </c>
      <c r="S17" s="378" t="b">
        <v>0</v>
      </c>
      <c r="T17" s="378" t="b">
        <v>0</v>
      </c>
      <c r="U17" s="379" t="b">
        <v>0</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3.95" customHeight="1" x14ac:dyDescent="0.35">
      <c r="A18" s="1"/>
      <c r="B18" s="281" t="s">
        <v>173</v>
      </c>
      <c r="C18" s="371" t="b">
        <v>0</v>
      </c>
      <c r="D18" s="372" t="b">
        <v>0</v>
      </c>
      <c r="E18" s="371" t="b">
        <v>0</v>
      </c>
      <c r="F18" s="378" t="b">
        <v>0</v>
      </c>
      <c r="G18" s="378" t="b">
        <v>0</v>
      </c>
      <c r="H18" s="378" t="b">
        <v>0</v>
      </c>
      <c r="I18" s="378" t="b">
        <v>0</v>
      </c>
      <c r="J18" s="378" t="b">
        <v>0</v>
      </c>
      <c r="K18" s="378" t="b">
        <v>0</v>
      </c>
      <c r="L18" s="378" t="b">
        <v>0</v>
      </c>
      <c r="M18" s="378" t="b">
        <v>0</v>
      </c>
      <c r="N18" s="378" t="b">
        <v>0</v>
      </c>
      <c r="O18" s="378" t="b">
        <v>0</v>
      </c>
      <c r="P18" s="378" t="b">
        <v>0</v>
      </c>
      <c r="Q18" s="378" t="b">
        <v>0</v>
      </c>
      <c r="R18" s="378" t="b">
        <v>0</v>
      </c>
      <c r="S18" s="378" t="b">
        <v>0</v>
      </c>
      <c r="T18" s="378" t="b">
        <v>0</v>
      </c>
      <c r="U18" s="379" t="b">
        <v>0</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3.95" customHeight="1" x14ac:dyDescent="0.35">
      <c r="A19" s="1"/>
      <c r="B19" s="283" t="s">
        <v>174</v>
      </c>
      <c r="C19" s="371" t="b">
        <v>0</v>
      </c>
      <c r="D19" s="372" t="b">
        <v>0</v>
      </c>
      <c r="E19" s="371" t="b">
        <v>0</v>
      </c>
      <c r="F19" s="378" t="b">
        <v>0</v>
      </c>
      <c r="G19" s="378" t="b">
        <v>0</v>
      </c>
      <c r="H19" s="378" t="b">
        <v>0</v>
      </c>
      <c r="I19" s="378" t="b">
        <v>0</v>
      </c>
      <c r="J19" s="378" t="b">
        <v>0</v>
      </c>
      <c r="K19" s="378" t="b">
        <v>0</v>
      </c>
      <c r="L19" s="378" t="b">
        <v>0</v>
      </c>
      <c r="M19" s="378" t="b">
        <v>0</v>
      </c>
      <c r="N19" s="378" t="b">
        <v>0</v>
      </c>
      <c r="O19" s="378" t="b">
        <v>0</v>
      </c>
      <c r="P19" s="378" t="b">
        <v>0</v>
      </c>
      <c r="Q19" s="378" t="b">
        <v>0</v>
      </c>
      <c r="R19" s="378" t="b">
        <v>0</v>
      </c>
      <c r="S19" s="378" t="b">
        <v>0</v>
      </c>
      <c r="T19" s="378" t="b">
        <v>0</v>
      </c>
      <c r="U19" s="379" t="b">
        <v>0</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3.95" customHeight="1" x14ac:dyDescent="0.35">
      <c r="A20" s="1"/>
      <c r="B20" s="281" t="s">
        <v>170</v>
      </c>
      <c r="C20" s="371" t="b">
        <v>0</v>
      </c>
      <c r="D20" s="372" t="b">
        <v>0</v>
      </c>
      <c r="E20" s="371" t="b">
        <v>0</v>
      </c>
      <c r="F20" s="378" t="b">
        <v>0</v>
      </c>
      <c r="G20" s="378" t="b">
        <v>0</v>
      </c>
      <c r="H20" s="378" t="b">
        <v>0</v>
      </c>
      <c r="I20" s="378" t="b">
        <v>0</v>
      </c>
      <c r="J20" s="378" t="b">
        <v>0</v>
      </c>
      <c r="K20" s="378" t="b">
        <v>0</v>
      </c>
      <c r="L20" s="378" t="b">
        <v>0</v>
      </c>
      <c r="M20" s="378" t="b">
        <v>0</v>
      </c>
      <c r="N20" s="378" t="b">
        <v>0</v>
      </c>
      <c r="O20" s="378" t="b">
        <v>0</v>
      </c>
      <c r="P20" s="378" t="b">
        <v>0</v>
      </c>
      <c r="Q20" s="378" t="b">
        <v>0</v>
      </c>
      <c r="R20" s="378" t="b">
        <v>0</v>
      </c>
      <c r="S20" s="378" t="b">
        <v>0</v>
      </c>
      <c r="T20" s="378" t="b">
        <v>0</v>
      </c>
      <c r="U20" s="379" t="b">
        <v>0</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3.95" customHeight="1" x14ac:dyDescent="0.35">
      <c r="A21" s="1"/>
      <c r="B21" s="281" t="s">
        <v>175</v>
      </c>
      <c r="C21" s="371" t="b">
        <v>0</v>
      </c>
      <c r="D21" s="372" t="b">
        <v>0</v>
      </c>
      <c r="E21" s="371" t="b">
        <v>0</v>
      </c>
      <c r="F21" s="378" t="b">
        <v>0</v>
      </c>
      <c r="G21" s="378" t="b">
        <v>0</v>
      </c>
      <c r="H21" s="378" t="b">
        <v>0</v>
      </c>
      <c r="I21" s="378" t="b">
        <v>0</v>
      </c>
      <c r="J21" s="378" t="b">
        <v>0</v>
      </c>
      <c r="K21" s="378" t="b">
        <v>0</v>
      </c>
      <c r="L21" s="378" t="b">
        <v>0</v>
      </c>
      <c r="M21" s="378" t="b">
        <v>0</v>
      </c>
      <c r="N21" s="378" t="b">
        <v>0</v>
      </c>
      <c r="O21" s="378" t="b">
        <v>0</v>
      </c>
      <c r="P21" s="378" t="b">
        <v>0</v>
      </c>
      <c r="Q21" s="378" t="b">
        <v>0</v>
      </c>
      <c r="R21" s="378" t="b">
        <v>0</v>
      </c>
      <c r="S21" s="378" t="b">
        <v>0</v>
      </c>
      <c r="T21" s="378" t="b">
        <v>0</v>
      </c>
      <c r="U21" s="379" t="b">
        <v>0</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3.95" customHeight="1" x14ac:dyDescent="0.35">
      <c r="A22" s="1"/>
      <c r="B22" s="281" t="s">
        <v>176</v>
      </c>
      <c r="C22" s="371" t="b">
        <v>0</v>
      </c>
      <c r="D22" s="372" t="b">
        <v>0</v>
      </c>
      <c r="E22" s="371" t="b">
        <v>0</v>
      </c>
      <c r="F22" s="378" t="b">
        <v>0</v>
      </c>
      <c r="G22" s="378" t="b">
        <v>0</v>
      </c>
      <c r="H22" s="378" t="b">
        <v>0</v>
      </c>
      <c r="I22" s="378" t="b">
        <v>0</v>
      </c>
      <c r="J22" s="378" t="b">
        <v>0</v>
      </c>
      <c r="K22" s="378" t="b">
        <v>0</v>
      </c>
      <c r="L22" s="378" t="b">
        <v>0</v>
      </c>
      <c r="M22" s="378" t="b">
        <v>0</v>
      </c>
      <c r="N22" s="378" t="b">
        <v>0</v>
      </c>
      <c r="O22" s="378" t="b">
        <v>0</v>
      </c>
      <c r="P22" s="378" t="b">
        <v>0</v>
      </c>
      <c r="Q22" s="378" t="b">
        <v>0</v>
      </c>
      <c r="R22" s="378" t="b">
        <v>0</v>
      </c>
      <c r="S22" s="378" t="b">
        <v>0</v>
      </c>
      <c r="T22" s="378" t="b">
        <v>0</v>
      </c>
      <c r="U22" s="379" t="b">
        <v>0</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3.95" customHeight="1" x14ac:dyDescent="0.35">
      <c r="A23" s="1"/>
      <c r="B23" s="281" t="s">
        <v>177</v>
      </c>
      <c r="C23" s="371" t="b">
        <v>0</v>
      </c>
      <c r="D23" s="372" t="b">
        <v>0</v>
      </c>
      <c r="E23" s="371" t="b">
        <v>0</v>
      </c>
      <c r="F23" s="378" t="b">
        <v>0</v>
      </c>
      <c r="G23" s="378" t="b">
        <v>0</v>
      </c>
      <c r="H23" s="378" t="b">
        <v>0</v>
      </c>
      <c r="I23" s="378" t="b">
        <v>0</v>
      </c>
      <c r="J23" s="378" t="b">
        <v>0</v>
      </c>
      <c r="K23" s="378" t="b">
        <v>0</v>
      </c>
      <c r="L23" s="378" t="b">
        <v>0</v>
      </c>
      <c r="M23" s="378" t="b">
        <v>0</v>
      </c>
      <c r="N23" s="378" t="b">
        <v>0</v>
      </c>
      <c r="O23" s="378" t="b">
        <v>0</v>
      </c>
      <c r="P23" s="378" t="b">
        <v>0</v>
      </c>
      <c r="Q23" s="378" t="b">
        <v>0</v>
      </c>
      <c r="R23" s="378" t="b">
        <v>0</v>
      </c>
      <c r="S23" s="378" t="b">
        <v>0</v>
      </c>
      <c r="T23" s="378" t="b">
        <v>0</v>
      </c>
      <c r="U23" s="379" t="b">
        <v>0</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3.95" customHeight="1" x14ac:dyDescent="0.35">
      <c r="A24" s="1"/>
      <c r="B24" s="283" t="s">
        <v>180</v>
      </c>
      <c r="C24" s="371" t="b">
        <v>0</v>
      </c>
      <c r="D24" s="372" t="b">
        <v>0</v>
      </c>
      <c r="E24" s="371" t="b">
        <v>0</v>
      </c>
      <c r="F24" s="378" t="b">
        <v>0</v>
      </c>
      <c r="G24" s="378" t="b">
        <v>0</v>
      </c>
      <c r="H24" s="378" t="b">
        <v>0</v>
      </c>
      <c r="I24" s="378" t="b">
        <v>0</v>
      </c>
      <c r="J24" s="378" t="b">
        <v>0</v>
      </c>
      <c r="K24" s="378" t="b">
        <v>0</v>
      </c>
      <c r="L24" s="378" t="b">
        <v>0</v>
      </c>
      <c r="M24" s="378" t="b">
        <v>0</v>
      </c>
      <c r="N24" s="378" t="b">
        <v>0</v>
      </c>
      <c r="O24" s="378" t="b">
        <v>0</v>
      </c>
      <c r="P24" s="378" t="b">
        <v>0</v>
      </c>
      <c r="Q24" s="378" t="b">
        <v>0</v>
      </c>
      <c r="R24" s="378" t="b">
        <v>0</v>
      </c>
      <c r="S24" s="378" t="b">
        <v>0</v>
      </c>
      <c r="T24" s="378" t="b">
        <v>0</v>
      </c>
      <c r="U24" s="379" t="b">
        <v>0</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3.95" customHeight="1" x14ac:dyDescent="0.35">
      <c r="A25" s="1"/>
      <c r="B25" s="283" t="s">
        <v>179</v>
      </c>
      <c r="C25" s="371" t="b">
        <v>0</v>
      </c>
      <c r="D25" s="372" t="b">
        <v>0</v>
      </c>
      <c r="E25" s="371" t="b">
        <v>0</v>
      </c>
      <c r="F25" s="378" t="b">
        <v>0</v>
      </c>
      <c r="G25" s="378" t="b">
        <v>0</v>
      </c>
      <c r="H25" s="378" t="b">
        <v>0</v>
      </c>
      <c r="I25" s="378" t="b">
        <v>0</v>
      </c>
      <c r="J25" s="378" t="b">
        <v>0</v>
      </c>
      <c r="K25" s="378" t="b">
        <v>0</v>
      </c>
      <c r="L25" s="378" t="b">
        <v>0</v>
      </c>
      <c r="M25" s="378" t="b">
        <v>0</v>
      </c>
      <c r="N25" s="378" t="b">
        <v>0</v>
      </c>
      <c r="O25" s="378" t="b">
        <v>0</v>
      </c>
      <c r="P25" s="378" t="b">
        <v>0</v>
      </c>
      <c r="Q25" s="378" t="b">
        <v>0</v>
      </c>
      <c r="R25" s="378" t="b">
        <v>0</v>
      </c>
      <c r="S25" s="378" t="b">
        <v>0</v>
      </c>
      <c r="T25" s="378" t="b">
        <v>0</v>
      </c>
      <c r="U25" s="379" t="b">
        <v>0</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3.95" customHeight="1" x14ac:dyDescent="0.35">
      <c r="A26" s="1"/>
      <c r="B26" s="281" t="s">
        <v>178</v>
      </c>
      <c r="C26" s="371" t="b">
        <v>0</v>
      </c>
      <c r="D26" s="372" t="b">
        <v>0</v>
      </c>
      <c r="E26" s="371" t="b">
        <v>0</v>
      </c>
      <c r="F26" s="378" t="b">
        <v>0</v>
      </c>
      <c r="G26" s="378" t="b">
        <v>0</v>
      </c>
      <c r="H26" s="378" t="b">
        <v>0</v>
      </c>
      <c r="I26" s="378" t="b">
        <v>0</v>
      </c>
      <c r="J26" s="378" t="b">
        <v>0</v>
      </c>
      <c r="K26" s="378" t="b">
        <v>0</v>
      </c>
      <c r="L26" s="378" t="b">
        <v>0</v>
      </c>
      <c r="M26" s="378" t="b">
        <v>0</v>
      </c>
      <c r="N26" s="378" t="b">
        <v>0</v>
      </c>
      <c r="O26" s="378" t="b">
        <v>0</v>
      </c>
      <c r="P26" s="378" t="b">
        <v>0</v>
      </c>
      <c r="Q26" s="378" t="b">
        <v>0</v>
      </c>
      <c r="R26" s="378" t="b">
        <v>0</v>
      </c>
      <c r="S26" s="378" t="b">
        <v>0</v>
      </c>
      <c r="T26" s="378" t="b">
        <v>0</v>
      </c>
      <c r="U26" s="379" t="b">
        <v>0</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3.95" customHeight="1" x14ac:dyDescent="0.35">
      <c r="A27" s="1"/>
      <c r="B27" s="283" t="s">
        <v>181</v>
      </c>
      <c r="C27" s="371" t="b">
        <v>0</v>
      </c>
      <c r="D27" s="372" t="b">
        <v>0</v>
      </c>
      <c r="E27" s="371" t="b">
        <v>0</v>
      </c>
      <c r="F27" s="378" t="b">
        <v>0</v>
      </c>
      <c r="G27" s="378" t="b">
        <v>0</v>
      </c>
      <c r="H27" s="378" t="b">
        <v>0</v>
      </c>
      <c r="I27" s="378" t="b">
        <v>0</v>
      </c>
      <c r="J27" s="378" t="b">
        <v>0</v>
      </c>
      <c r="K27" s="378" t="b">
        <v>0</v>
      </c>
      <c r="L27" s="378" t="b">
        <v>0</v>
      </c>
      <c r="M27" s="378" t="b">
        <v>0</v>
      </c>
      <c r="N27" s="378" t="b">
        <v>0</v>
      </c>
      <c r="O27" s="378" t="b">
        <v>0</v>
      </c>
      <c r="P27" s="378" t="b">
        <v>0</v>
      </c>
      <c r="Q27" s="378" t="b">
        <v>0</v>
      </c>
      <c r="R27" s="378" t="b">
        <v>0</v>
      </c>
      <c r="S27" s="378" t="b">
        <v>0</v>
      </c>
      <c r="T27" s="378" t="b">
        <v>0</v>
      </c>
      <c r="U27" s="379" t="b">
        <v>0</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3.95" customHeight="1" x14ac:dyDescent="0.35">
      <c r="A28" s="1"/>
      <c r="B28" s="281" t="s">
        <v>182</v>
      </c>
      <c r="C28" s="371" t="b">
        <v>0</v>
      </c>
      <c r="D28" s="372" t="b">
        <v>0</v>
      </c>
      <c r="E28" s="371" t="b">
        <v>0</v>
      </c>
      <c r="F28" s="378" t="b">
        <v>0</v>
      </c>
      <c r="G28" s="378" t="b">
        <v>0</v>
      </c>
      <c r="H28" s="378" t="b">
        <v>0</v>
      </c>
      <c r="I28" s="378" t="b">
        <v>0</v>
      </c>
      <c r="J28" s="378" t="b">
        <v>0</v>
      </c>
      <c r="K28" s="378" t="b">
        <v>0</v>
      </c>
      <c r="L28" s="378" t="b">
        <v>0</v>
      </c>
      <c r="M28" s="378" t="b">
        <v>0</v>
      </c>
      <c r="N28" s="378" t="b">
        <v>0</v>
      </c>
      <c r="O28" s="378" t="b">
        <v>0</v>
      </c>
      <c r="P28" s="378" t="b">
        <v>0</v>
      </c>
      <c r="Q28" s="378" t="b">
        <v>0</v>
      </c>
      <c r="R28" s="378" t="b">
        <v>0</v>
      </c>
      <c r="S28" s="378" t="b">
        <v>0</v>
      </c>
      <c r="T28" s="378" t="b">
        <v>0</v>
      </c>
      <c r="U28" s="379" t="b">
        <v>0</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3.95" customHeight="1" x14ac:dyDescent="0.35">
      <c r="A29" s="1"/>
      <c r="B29" s="281" t="s">
        <v>184</v>
      </c>
      <c r="C29" s="371" t="b">
        <v>0</v>
      </c>
      <c r="D29" s="372" t="b">
        <v>0</v>
      </c>
      <c r="E29" s="371" t="b">
        <v>0</v>
      </c>
      <c r="F29" s="378" t="b">
        <v>0</v>
      </c>
      <c r="G29" s="378" t="b">
        <v>0</v>
      </c>
      <c r="H29" s="378" t="b">
        <v>0</v>
      </c>
      <c r="I29" s="378" t="b">
        <v>0</v>
      </c>
      <c r="J29" s="378" t="b">
        <v>0</v>
      </c>
      <c r="K29" s="378" t="b">
        <v>0</v>
      </c>
      <c r="L29" s="378" t="b">
        <v>0</v>
      </c>
      <c r="M29" s="378" t="b">
        <v>0</v>
      </c>
      <c r="N29" s="378" t="b">
        <v>0</v>
      </c>
      <c r="O29" s="378" t="b">
        <v>0</v>
      </c>
      <c r="P29" s="378" t="b">
        <v>0</v>
      </c>
      <c r="Q29" s="378" t="b">
        <v>0</v>
      </c>
      <c r="R29" s="378" t="b">
        <v>0</v>
      </c>
      <c r="S29" s="378" t="b">
        <v>0</v>
      </c>
      <c r="T29" s="378" t="b">
        <v>0</v>
      </c>
      <c r="U29" s="379" t="b">
        <v>0</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3.95" customHeight="1" x14ac:dyDescent="0.35">
      <c r="A30" s="1"/>
      <c r="B30" s="281" t="s">
        <v>183</v>
      </c>
      <c r="C30" s="371" t="b">
        <v>0</v>
      </c>
      <c r="D30" s="372" t="b">
        <v>0</v>
      </c>
      <c r="E30" s="371" t="b">
        <v>0</v>
      </c>
      <c r="F30" s="378" t="b">
        <v>0</v>
      </c>
      <c r="G30" s="378" t="b">
        <v>0</v>
      </c>
      <c r="H30" s="378" t="b">
        <v>0</v>
      </c>
      <c r="I30" s="378" t="b">
        <v>0</v>
      </c>
      <c r="J30" s="378" t="b">
        <v>0</v>
      </c>
      <c r="K30" s="378" t="b">
        <v>0</v>
      </c>
      <c r="L30" s="378" t="b">
        <v>0</v>
      </c>
      <c r="M30" s="378" t="b">
        <v>0</v>
      </c>
      <c r="N30" s="378" t="b">
        <v>0</v>
      </c>
      <c r="O30" s="378" t="b">
        <v>0</v>
      </c>
      <c r="P30" s="378" t="b">
        <v>0</v>
      </c>
      <c r="Q30" s="378" t="b">
        <v>0</v>
      </c>
      <c r="R30" s="378" t="b">
        <v>0</v>
      </c>
      <c r="S30" s="378" t="b">
        <v>0</v>
      </c>
      <c r="T30" s="378" t="b">
        <v>0</v>
      </c>
      <c r="U30" s="379" t="b">
        <v>0</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3.95" customHeight="1" x14ac:dyDescent="0.35">
      <c r="A31" s="1"/>
      <c r="B31" s="281" t="s">
        <v>185</v>
      </c>
      <c r="C31" s="371" t="b">
        <v>0</v>
      </c>
      <c r="D31" s="372" t="b">
        <v>0</v>
      </c>
      <c r="E31" s="371" t="b">
        <v>0</v>
      </c>
      <c r="F31" s="378" t="b">
        <v>0</v>
      </c>
      <c r="G31" s="378" t="b">
        <v>0</v>
      </c>
      <c r="H31" s="378" t="b">
        <v>0</v>
      </c>
      <c r="I31" s="378" t="b">
        <v>0</v>
      </c>
      <c r="J31" s="378" t="b">
        <v>0</v>
      </c>
      <c r="K31" s="378" t="b">
        <v>0</v>
      </c>
      <c r="L31" s="378" t="b">
        <v>0</v>
      </c>
      <c r="M31" s="378" t="b">
        <v>0</v>
      </c>
      <c r="N31" s="378" t="b">
        <v>0</v>
      </c>
      <c r="O31" s="378" t="b">
        <v>0</v>
      </c>
      <c r="P31" s="378" t="b">
        <v>0</v>
      </c>
      <c r="Q31" s="378" t="b">
        <v>0</v>
      </c>
      <c r="R31" s="378" t="b">
        <v>0</v>
      </c>
      <c r="S31" s="378" t="b">
        <v>0</v>
      </c>
      <c r="T31" s="378" t="b">
        <v>0</v>
      </c>
      <c r="U31" s="379" t="b">
        <v>0</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3.95" customHeight="1" x14ac:dyDescent="0.35">
      <c r="A32" s="1"/>
      <c r="B32" s="281" t="s">
        <v>188</v>
      </c>
      <c r="C32" s="371" t="b">
        <v>0</v>
      </c>
      <c r="D32" s="372" t="b">
        <v>0</v>
      </c>
      <c r="E32" s="371" t="b">
        <v>0</v>
      </c>
      <c r="F32" s="378" t="b">
        <v>0</v>
      </c>
      <c r="G32" s="378" t="b">
        <v>0</v>
      </c>
      <c r="H32" s="378" t="b">
        <v>0</v>
      </c>
      <c r="I32" s="378" t="b">
        <v>0</v>
      </c>
      <c r="J32" s="378" t="b">
        <v>0</v>
      </c>
      <c r="K32" s="378" t="b">
        <v>0</v>
      </c>
      <c r="L32" s="378" t="b">
        <v>0</v>
      </c>
      <c r="M32" s="378" t="b">
        <v>0</v>
      </c>
      <c r="N32" s="378" t="b">
        <v>0</v>
      </c>
      <c r="O32" s="378" t="b">
        <v>0</v>
      </c>
      <c r="P32" s="378" t="b">
        <v>0</v>
      </c>
      <c r="Q32" s="378" t="b">
        <v>0</v>
      </c>
      <c r="R32" s="378" t="b">
        <v>0</v>
      </c>
      <c r="S32" s="378" t="b">
        <v>0</v>
      </c>
      <c r="T32" s="378" t="b">
        <v>0</v>
      </c>
      <c r="U32" s="379" t="b">
        <v>0</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3.95" customHeight="1" x14ac:dyDescent="0.35">
      <c r="A33" s="264"/>
      <c r="B33" s="281" t="s">
        <v>192</v>
      </c>
      <c r="C33" s="371" t="b">
        <v>0</v>
      </c>
      <c r="D33" s="372" t="b">
        <v>0</v>
      </c>
      <c r="E33" s="371" t="b">
        <v>0</v>
      </c>
      <c r="F33" s="378" t="b">
        <v>0</v>
      </c>
      <c r="G33" s="378" t="b">
        <v>0</v>
      </c>
      <c r="H33" s="378" t="b">
        <v>0</v>
      </c>
      <c r="I33" s="378" t="b">
        <v>0</v>
      </c>
      <c r="J33" s="378" t="b">
        <v>0</v>
      </c>
      <c r="K33" s="378" t="b">
        <v>0</v>
      </c>
      <c r="L33" s="378" t="b">
        <v>0</v>
      </c>
      <c r="M33" s="378" t="b">
        <v>0</v>
      </c>
      <c r="N33" s="378" t="b">
        <v>0</v>
      </c>
      <c r="O33" s="378" t="b">
        <v>0</v>
      </c>
      <c r="P33" s="378" t="b">
        <v>0</v>
      </c>
      <c r="Q33" s="378" t="b">
        <v>0</v>
      </c>
      <c r="R33" s="378" t="b">
        <v>0</v>
      </c>
      <c r="S33" s="378" t="b">
        <v>0</v>
      </c>
      <c r="T33" s="378" t="b">
        <v>0</v>
      </c>
      <c r="U33" s="379" t="b">
        <v>0</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3.95" customHeight="1" x14ac:dyDescent="0.35">
      <c r="A34" s="1"/>
      <c r="B34" s="281" t="s">
        <v>189</v>
      </c>
      <c r="C34" s="371" t="b">
        <v>0</v>
      </c>
      <c r="D34" s="372" t="b">
        <v>0</v>
      </c>
      <c r="E34" s="371" t="b">
        <v>0</v>
      </c>
      <c r="F34" s="378" t="b">
        <v>0</v>
      </c>
      <c r="G34" s="378" t="b">
        <v>0</v>
      </c>
      <c r="H34" s="378" t="b">
        <v>0</v>
      </c>
      <c r="I34" s="378" t="b">
        <v>0</v>
      </c>
      <c r="J34" s="378" t="b">
        <v>0</v>
      </c>
      <c r="K34" s="378" t="b">
        <v>0</v>
      </c>
      <c r="L34" s="378" t="b">
        <v>0</v>
      </c>
      <c r="M34" s="378" t="b">
        <v>0</v>
      </c>
      <c r="N34" s="378" t="b">
        <v>0</v>
      </c>
      <c r="O34" s="378" t="b">
        <v>0</v>
      </c>
      <c r="P34" s="378" t="b">
        <v>0</v>
      </c>
      <c r="Q34" s="378" t="b">
        <v>0</v>
      </c>
      <c r="R34" s="378" t="b">
        <v>0</v>
      </c>
      <c r="S34" s="378" t="b">
        <v>0</v>
      </c>
      <c r="T34" s="378" t="b">
        <v>0</v>
      </c>
      <c r="U34" s="379" t="b">
        <v>0</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3.95" customHeight="1" x14ac:dyDescent="0.35">
      <c r="A35" s="1"/>
      <c r="B35" s="283" t="s">
        <v>190</v>
      </c>
      <c r="C35" s="371" t="b">
        <v>0</v>
      </c>
      <c r="D35" s="372" t="b">
        <v>0</v>
      </c>
      <c r="E35" s="371" t="b">
        <v>0</v>
      </c>
      <c r="F35" s="378" t="b">
        <v>0</v>
      </c>
      <c r="G35" s="378" t="b">
        <v>0</v>
      </c>
      <c r="H35" s="378" t="b">
        <v>0</v>
      </c>
      <c r="I35" s="378" t="b">
        <v>0</v>
      </c>
      <c r="J35" s="378" t="b">
        <v>0</v>
      </c>
      <c r="K35" s="378" t="b">
        <v>0</v>
      </c>
      <c r="L35" s="378" t="b">
        <v>0</v>
      </c>
      <c r="M35" s="378" t="b">
        <v>0</v>
      </c>
      <c r="N35" s="378" t="b">
        <v>0</v>
      </c>
      <c r="O35" s="378" t="b">
        <v>0</v>
      </c>
      <c r="P35" s="378" t="b">
        <v>0</v>
      </c>
      <c r="Q35" s="378" t="b">
        <v>0</v>
      </c>
      <c r="R35" s="378" t="b">
        <v>0</v>
      </c>
      <c r="S35" s="378" t="b">
        <v>0</v>
      </c>
      <c r="T35" s="378" t="b">
        <v>0</v>
      </c>
      <c r="U35" s="379" t="b">
        <v>0</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3.95" customHeight="1" x14ac:dyDescent="0.35">
      <c r="A36" s="1"/>
      <c r="B36" s="283" t="s">
        <v>191</v>
      </c>
      <c r="C36" s="371" t="b">
        <v>0</v>
      </c>
      <c r="D36" s="372" t="b">
        <v>0</v>
      </c>
      <c r="E36" s="371" t="b">
        <v>0</v>
      </c>
      <c r="F36" s="378" t="b">
        <v>0</v>
      </c>
      <c r="G36" s="378" t="b">
        <v>0</v>
      </c>
      <c r="H36" s="378" t="b">
        <v>0</v>
      </c>
      <c r="I36" s="378" t="b">
        <v>0</v>
      </c>
      <c r="J36" s="378" t="b">
        <v>0</v>
      </c>
      <c r="K36" s="378" t="b">
        <v>0</v>
      </c>
      <c r="L36" s="378" t="b">
        <v>0</v>
      </c>
      <c r="M36" s="378" t="b">
        <v>0</v>
      </c>
      <c r="N36" s="378" t="b">
        <v>0</v>
      </c>
      <c r="O36" s="378" t="b">
        <v>0</v>
      </c>
      <c r="P36" s="378" t="b">
        <v>0</v>
      </c>
      <c r="Q36" s="378" t="b">
        <v>0</v>
      </c>
      <c r="R36" s="378" t="b">
        <v>0</v>
      </c>
      <c r="S36" s="378" t="b">
        <v>0</v>
      </c>
      <c r="T36" s="378" t="b">
        <v>0</v>
      </c>
      <c r="U36" s="379" t="b">
        <v>0</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3.95" customHeight="1" x14ac:dyDescent="0.35">
      <c r="A37" s="1"/>
      <c r="B37" s="283" t="s">
        <v>193</v>
      </c>
      <c r="C37" s="371" t="b">
        <v>0</v>
      </c>
      <c r="D37" s="372" t="b">
        <v>0</v>
      </c>
      <c r="E37" s="371" t="b">
        <v>0</v>
      </c>
      <c r="F37" s="378" t="b">
        <v>0</v>
      </c>
      <c r="G37" s="378" t="b">
        <v>0</v>
      </c>
      <c r="H37" s="378" t="b">
        <v>0</v>
      </c>
      <c r="I37" s="378" t="b">
        <v>0</v>
      </c>
      <c r="J37" s="378" t="b">
        <v>0</v>
      </c>
      <c r="K37" s="378" t="b">
        <v>0</v>
      </c>
      <c r="L37" s="378" t="b">
        <v>0</v>
      </c>
      <c r="M37" s="378" t="b">
        <v>0</v>
      </c>
      <c r="N37" s="378" t="b">
        <v>0</v>
      </c>
      <c r="O37" s="378" t="b">
        <v>0</v>
      </c>
      <c r="P37" s="378" t="b">
        <v>0</v>
      </c>
      <c r="Q37" s="378" t="b">
        <v>0</v>
      </c>
      <c r="R37" s="378" t="b">
        <v>0</v>
      </c>
      <c r="S37" s="378" t="b">
        <v>0</v>
      </c>
      <c r="T37" s="378" t="b">
        <v>0</v>
      </c>
      <c r="U37" s="379" t="b">
        <v>0</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3.95" customHeight="1" x14ac:dyDescent="0.35">
      <c r="A38" s="1"/>
      <c r="B38" s="283" t="s">
        <v>186</v>
      </c>
      <c r="C38" s="371" t="b">
        <v>0</v>
      </c>
      <c r="D38" s="372" t="b">
        <v>0</v>
      </c>
      <c r="E38" s="371" t="b">
        <v>0</v>
      </c>
      <c r="F38" s="378" t="b">
        <v>0</v>
      </c>
      <c r="G38" s="378" t="b">
        <v>0</v>
      </c>
      <c r="H38" s="378" t="b">
        <v>0</v>
      </c>
      <c r="I38" s="378" t="b">
        <v>0</v>
      </c>
      <c r="J38" s="378" t="b">
        <v>0</v>
      </c>
      <c r="K38" s="378" t="b">
        <v>0</v>
      </c>
      <c r="L38" s="378" t="b">
        <v>0</v>
      </c>
      <c r="M38" s="378" t="b">
        <v>0</v>
      </c>
      <c r="N38" s="378" t="b">
        <v>0</v>
      </c>
      <c r="O38" s="378" t="b">
        <v>0</v>
      </c>
      <c r="P38" s="378" t="b">
        <v>0</v>
      </c>
      <c r="Q38" s="378" t="b">
        <v>0</v>
      </c>
      <c r="R38" s="378" t="b">
        <v>0</v>
      </c>
      <c r="S38" s="378" t="b">
        <v>0</v>
      </c>
      <c r="T38" s="378" t="b">
        <v>0</v>
      </c>
      <c r="U38" s="379" t="b">
        <v>0</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3.95" customHeight="1" x14ac:dyDescent="0.35">
      <c r="A39" s="1"/>
      <c r="B39" s="283" t="s">
        <v>187</v>
      </c>
      <c r="C39" s="371" t="b">
        <v>0</v>
      </c>
      <c r="D39" s="372" t="b">
        <v>0</v>
      </c>
      <c r="E39" s="371" t="b">
        <v>0</v>
      </c>
      <c r="F39" s="378" t="b">
        <v>0</v>
      </c>
      <c r="G39" s="378" t="b">
        <v>0</v>
      </c>
      <c r="H39" s="378" t="b">
        <v>0</v>
      </c>
      <c r="I39" s="378" t="b">
        <v>0</v>
      </c>
      <c r="J39" s="378" t="b">
        <v>0</v>
      </c>
      <c r="K39" s="378" t="b">
        <v>0</v>
      </c>
      <c r="L39" s="378" t="b">
        <v>0</v>
      </c>
      <c r="M39" s="378" t="b">
        <v>0</v>
      </c>
      <c r="N39" s="378" t="b">
        <v>0</v>
      </c>
      <c r="O39" s="378" t="b">
        <v>0</v>
      </c>
      <c r="P39" s="378" t="b">
        <v>0</v>
      </c>
      <c r="Q39" s="378" t="b">
        <v>0</v>
      </c>
      <c r="R39" s="378" t="b">
        <v>0</v>
      </c>
      <c r="S39" s="378" t="b">
        <v>0</v>
      </c>
      <c r="T39" s="378" t="b">
        <v>0</v>
      </c>
      <c r="U39" s="379" t="b">
        <v>0</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3.95" customHeight="1" x14ac:dyDescent="0.35">
      <c r="A40" s="1"/>
      <c r="B40" s="283" t="s">
        <v>194</v>
      </c>
      <c r="C40" s="371" t="b">
        <v>0</v>
      </c>
      <c r="D40" s="372" t="b">
        <v>0</v>
      </c>
      <c r="E40" s="371" t="b">
        <v>0</v>
      </c>
      <c r="F40" s="378" t="b">
        <v>0</v>
      </c>
      <c r="G40" s="378" t="b">
        <v>0</v>
      </c>
      <c r="H40" s="378" t="b">
        <v>0</v>
      </c>
      <c r="I40" s="378" t="b">
        <v>0</v>
      </c>
      <c r="J40" s="378" t="b">
        <v>0</v>
      </c>
      <c r="K40" s="378" t="b">
        <v>0</v>
      </c>
      <c r="L40" s="378" t="b">
        <v>0</v>
      </c>
      <c r="M40" s="378" t="b">
        <v>0</v>
      </c>
      <c r="N40" s="378" t="b">
        <v>0</v>
      </c>
      <c r="O40" s="378" t="b">
        <v>0</v>
      </c>
      <c r="P40" s="378" t="b">
        <v>0</v>
      </c>
      <c r="Q40" s="378" t="b">
        <v>0</v>
      </c>
      <c r="R40" s="378" t="b">
        <v>0</v>
      </c>
      <c r="S40" s="378" t="b">
        <v>0</v>
      </c>
      <c r="T40" s="378" t="b">
        <v>0</v>
      </c>
      <c r="U40" s="379" t="b">
        <v>0</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3.95" customHeight="1" x14ac:dyDescent="0.35">
      <c r="A41" s="1"/>
      <c r="B41" s="281" t="s">
        <v>195</v>
      </c>
      <c r="C41" s="371" t="b">
        <v>0</v>
      </c>
      <c r="D41" s="372" t="b">
        <v>0</v>
      </c>
      <c r="E41" s="371" t="b">
        <v>0</v>
      </c>
      <c r="F41" s="378" t="b">
        <v>0</v>
      </c>
      <c r="G41" s="378" t="b">
        <v>0</v>
      </c>
      <c r="H41" s="378" t="b">
        <v>0</v>
      </c>
      <c r="I41" s="378" t="b">
        <v>0</v>
      </c>
      <c r="J41" s="378" t="b">
        <v>0</v>
      </c>
      <c r="K41" s="378" t="b">
        <v>0</v>
      </c>
      <c r="L41" s="378" t="b">
        <v>0</v>
      </c>
      <c r="M41" s="378" t="b">
        <v>0</v>
      </c>
      <c r="N41" s="378" t="b">
        <v>0</v>
      </c>
      <c r="O41" s="378" t="b">
        <v>0</v>
      </c>
      <c r="P41" s="378" t="b">
        <v>0</v>
      </c>
      <c r="Q41" s="378" t="b">
        <v>0</v>
      </c>
      <c r="R41" s="378" t="b">
        <v>0</v>
      </c>
      <c r="S41" s="378" t="b">
        <v>0</v>
      </c>
      <c r="T41" s="378" t="b">
        <v>0</v>
      </c>
      <c r="U41" s="379" t="b">
        <v>0</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3.95" customHeight="1" x14ac:dyDescent="0.35">
      <c r="A42" s="1"/>
      <c r="B42" s="283" t="s">
        <v>196</v>
      </c>
      <c r="C42" s="380" t="b">
        <v>0</v>
      </c>
      <c r="D42" s="378" t="b">
        <v>0</v>
      </c>
      <c r="E42" s="381" t="b">
        <v>0</v>
      </c>
      <c r="F42" s="378" t="b">
        <v>0</v>
      </c>
      <c r="G42" s="378" t="b">
        <v>0</v>
      </c>
      <c r="H42" s="378" t="b">
        <v>0</v>
      </c>
      <c r="I42" s="378" t="b">
        <v>0</v>
      </c>
      <c r="J42" s="378" t="b">
        <v>0</v>
      </c>
      <c r="K42" s="378" t="b">
        <v>0</v>
      </c>
      <c r="L42" s="378" t="b">
        <v>0</v>
      </c>
      <c r="M42" s="378" t="b">
        <v>0</v>
      </c>
      <c r="N42" s="378" t="b">
        <v>0</v>
      </c>
      <c r="O42" s="378" t="b">
        <v>0</v>
      </c>
      <c r="P42" s="378" t="b">
        <v>0</v>
      </c>
      <c r="Q42" s="378" t="b">
        <v>0</v>
      </c>
      <c r="R42" s="378" t="b">
        <v>0</v>
      </c>
      <c r="S42" s="378" t="b">
        <v>0</v>
      </c>
      <c r="T42" s="378" t="b">
        <v>0</v>
      </c>
      <c r="U42" s="379" t="b">
        <v>0</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3.95" customHeight="1" x14ac:dyDescent="0.35">
      <c r="A43" s="1"/>
      <c r="B43" s="283" t="s">
        <v>197</v>
      </c>
      <c r="C43" s="378" t="b">
        <v>0</v>
      </c>
      <c r="D43" s="378" t="b">
        <v>0</v>
      </c>
      <c r="E43" s="378" t="b">
        <v>0</v>
      </c>
      <c r="F43" s="378" t="b">
        <v>0</v>
      </c>
      <c r="G43" s="378" t="b">
        <v>0</v>
      </c>
      <c r="H43" s="378" t="b">
        <v>0</v>
      </c>
      <c r="I43" s="378" t="b">
        <v>0</v>
      </c>
      <c r="J43" s="378" t="b">
        <v>0</v>
      </c>
      <c r="K43" s="378" t="b">
        <v>0</v>
      </c>
      <c r="L43" s="378" t="b">
        <v>0</v>
      </c>
      <c r="M43" s="378" t="b">
        <v>0</v>
      </c>
      <c r="N43" s="378" t="b">
        <v>0</v>
      </c>
      <c r="O43" s="378" t="b">
        <v>0</v>
      </c>
      <c r="P43" s="378" t="b">
        <v>0</v>
      </c>
      <c r="Q43" s="378" t="b">
        <v>0</v>
      </c>
      <c r="R43" s="378" t="b">
        <v>0</v>
      </c>
      <c r="S43" s="378" t="b">
        <v>0</v>
      </c>
      <c r="T43" s="378" t="b">
        <v>0</v>
      </c>
      <c r="U43" s="379" t="b">
        <v>0</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3.95" customHeight="1" x14ac:dyDescent="0.35">
      <c r="A44" s="1"/>
      <c r="B44" s="283" t="s">
        <v>198</v>
      </c>
      <c r="C44" s="378" t="b">
        <v>0</v>
      </c>
      <c r="D44" s="378" t="b">
        <v>0</v>
      </c>
      <c r="E44" s="378" t="b">
        <v>0</v>
      </c>
      <c r="F44" s="378" t="b">
        <v>0</v>
      </c>
      <c r="G44" s="378" t="b">
        <v>0</v>
      </c>
      <c r="H44" s="378" t="b">
        <v>0</v>
      </c>
      <c r="I44" s="378" t="b">
        <v>0</v>
      </c>
      <c r="J44" s="378" t="b">
        <v>0</v>
      </c>
      <c r="K44" s="378" t="b">
        <v>0</v>
      </c>
      <c r="L44" s="378" t="b">
        <v>0</v>
      </c>
      <c r="M44" s="378" t="b">
        <v>0</v>
      </c>
      <c r="N44" s="378" t="b">
        <v>0</v>
      </c>
      <c r="O44" s="378" t="b">
        <v>0</v>
      </c>
      <c r="P44" s="378" t="b">
        <v>0</v>
      </c>
      <c r="Q44" s="378" t="b">
        <v>0</v>
      </c>
      <c r="R44" s="378" t="b">
        <v>0</v>
      </c>
      <c r="S44" s="378" t="b">
        <v>0</v>
      </c>
      <c r="T44" s="378" t="b">
        <v>0</v>
      </c>
      <c r="U44" s="379" t="b">
        <v>0</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3.95" customHeight="1" x14ac:dyDescent="0.35">
      <c r="A45" s="1"/>
      <c r="B45" s="281" t="s">
        <v>199</v>
      </c>
      <c r="C45" s="378" t="b">
        <v>0</v>
      </c>
      <c r="D45" s="378" t="b">
        <v>0</v>
      </c>
      <c r="E45" s="378" t="b">
        <v>0</v>
      </c>
      <c r="F45" s="378" t="b">
        <v>0</v>
      </c>
      <c r="G45" s="378" t="b">
        <v>0</v>
      </c>
      <c r="H45" s="378" t="b">
        <v>0</v>
      </c>
      <c r="I45" s="378" t="b">
        <v>0</v>
      </c>
      <c r="J45" s="378" t="b">
        <v>0</v>
      </c>
      <c r="K45" s="378" t="b">
        <v>0</v>
      </c>
      <c r="L45" s="378" t="b">
        <v>0</v>
      </c>
      <c r="M45" s="378" t="b">
        <v>0</v>
      </c>
      <c r="N45" s="378" t="b">
        <v>0</v>
      </c>
      <c r="O45" s="378" t="b">
        <v>0</v>
      </c>
      <c r="P45" s="378" t="b">
        <v>0</v>
      </c>
      <c r="Q45" s="378" t="b">
        <v>0</v>
      </c>
      <c r="R45" s="378" t="b">
        <v>0</v>
      </c>
      <c r="S45" s="378" t="b">
        <v>0</v>
      </c>
      <c r="T45" s="378" t="b">
        <v>0</v>
      </c>
      <c r="U45" s="379" t="b">
        <v>0</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3.95" customHeight="1" x14ac:dyDescent="0.35">
      <c r="A46" s="1"/>
      <c r="B46" s="281" t="s">
        <v>200</v>
      </c>
      <c r="C46" s="378" t="b">
        <v>0</v>
      </c>
      <c r="D46" s="378" t="b">
        <v>0</v>
      </c>
      <c r="E46" s="378" t="b">
        <v>0</v>
      </c>
      <c r="F46" s="378" t="b">
        <v>0</v>
      </c>
      <c r="G46" s="378" t="b">
        <v>0</v>
      </c>
      <c r="H46" s="378" t="b">
        <v>0</v>
      </c>
      <c r="I46" s="378" t="b">
        <v>0</v>
      </c>
      <c r="J46" s="378" t="b">
        <v>0</v>
      </c>
      <c r="K46" s="378" t="b">
        <v>0</v>
      </c>
      <c r="L46" s="378" t="b">
        <v>0</v>
      </c>
      <c r="M46" s="378" t="b">
        <v>0</v>
      </c>
      <c r="N46" s="378" t="b">
        <v>0</v>
      </c>
      <c r="O46" s="378" t="b">
        <v>0</v>
      </c>
      <c r="P46" s="378" t="b">
        <v>0</v>
      </c>
      <c r="Q46" s="378" t="b">
        <v>0</v>
      </c>
      <c r="R46" s="378" t="b">
        <v>0</v>
      </c>
      <c r="S46" s="378" t="b">
        <v>0</v>
      </c>
      <c r="T46" s="378" t="b">
        <v>0</v>
      </c>
      <c r="U46" s="379" t="b">
        <v>0</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3.95" customHeight="1" x14ac:dyDescent="0.35">
      <c r="A47" s="1"/>
      <c r="B47" s="281" t="s">
        <v>201</v>
      </c>
      <c r="C47" s="378" t="b">
        <v>0</v>
      </c>
      <c r="D47" s="378" t="b">
        <v>0</v>
      </c>
      <c r="E47" s="378" t="b">
        <v>0</v>
      </c>
      <c r="F47" s="378" t="b">
        <v>0</v>
      </c>
      <c r="G47" s="378" t="b">
        <v>0</v>
      </c>
      <c r="H47" s="378" t="b">
        <v>0</v>
      </c>
      <c r="I47" s="378" t="b">
        <v>0</v>
      </c>
      <c r="J47" s="378" t="b">
        <v>0</v>
      </c>
      <c r="K47" s="378" t="b">
        <v>0</v>
      </c>
      <c r="L47" s="378" t="b">
        <v>0</v>
      </c>
      <c r="M47" s="378" t="b">
        <v>0</v>
      </c>
      <c r="N47" s="378" t="b">
        <v>0</v>
      </c>
      <c r="O47" s="378" t="b">
        <v>0</v>
      </c>
      <c r="P47" s="378" t="b">
        <v>0</v>
      </c>
      <c r="Q47" s="378" t="b">
        <v>0</v>
      </c>
      <c r="R47" s="378" t="b">
        <v>0</v>
      </c>
      <c r="S47" s="378" t="b">
        <v>0</v>
      </c>
      <c r="T47" s="378" t="b">
        <v>0</v>
      </c>
      <c r="U47" s="379" t="b">
        <v>0</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3.95" customHeight="1" x14ac:dyDescent="0.35">
      <c r="A48" s="1"/>
      <c r="B48" s="283" t="s">
        <v>202</v>
      </c>
      <c r="C48" s="378" t="b">
        <v>0</v>
      </c>
      <c r="D48" s="378" t="b">
        <v>0</v>
      </c>
      <c r="E48" s="378" t="b">
        <v>0</v>
      </c>
      <c r="F48" s="378" t="b">
        <v>0</v>
      </c>
      <c r="G48" s="378" t="b">
        <v>0</v>
      </c>
      <c r="H48" s="378" t="b">
        <v>0</v>
      </c>
      <c r="I48" s="378" t="b">
        <v>0</v>
      </c>
      <c r="J48" s="378" t="b">
        <v>0</v>
      </c>
      <c r="K48" s="378" t="b">
        <v>0</v>
      </c>
      <c r="L48" s="378" t="b">
        <v>0</v>
      </c>
      <c r="M48" s="378" t="b">
        <v>0</v>
      </c>
      <c r="N48" s="378" t="b">
        <v>0</v>
      </c>
      <c r="O48" s="378" t="b">
        <v>0</v>
      </c>
      <c r="P48" s="378" t="b">
        <v>0</v>
      </c>
      <c r="Q48" s="378" t="b">
        <v>0</v>
      </c>
      <c r="R48" s="378" t="b">
        <v>0</v>
      </c>
      <c r="S48" s="378" t="b">
        <v>0</v>
      </c>
      <c r="T48" s="378" t="b">
        <v>0</v>
      </c>
      <c r="U48" s="379" t="b">
        <v>0</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3.95" customHeight="1" x14ac:dyDescent="0.35">
      <c r="A49" s="1"/>
      <c r="B49" s="283" t="s">
        <v>203</v>
      </c>
      <c r="C49" s="378" t="b">
        <v>0</v>
      </c>
      <c r="D49" s="378" t="b">
        <v>0</v>
      </c>
      <c r="E49" s="378" t="b">
        <v>0</v>
      </c>
      <c r="F49" s="378" t="b">
        <v>0</v>
      </c>
      <c r="G49" s="378" t="b">
        <v>0</v>
      </c>
      <c r="H49" s="378" t="b">
        <v>0</v>
      </c>
      <c r="I49" s="378" t="b">
        <v>0</v>
      </c>
      <c r="J49" s="378" t="b">
        <v>0</v>
      </c>
      <c r="K49" s="378" t="b">
        <v>0</v>
      </c>
      <c r="L49" s="378" t="b">
        <v>0</v>
      </c>
      <c r="M49" s="378" t="b">
        <v>0</v>
      </c>
      <c r="N49" s="378" t="b">
        <v>0</v>
      </c>
      <c r="O49" s="378" t="b">
        <v>0</v>
      </c>
      <c r="P49" s="378" t="b">
        <v>0</v>
      </c>
      <c r="Q49" s="378" t="b">
        <v>0</v>
      </c>
      <c r="R49" s="378" t="b">
        <v>0</v>
      </c>
      <c r="S49" s="378" t="b">
        <v>0</v>
      </c>
      <c r="T49" s="378" t="b">
        <v>0</v>
      </c>
      <c r="U49" s="379" t="b">
        <v>0</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3.95" customHeight="1" x14ac:dyDescent="0.35">
      <c r="A50" s="1"/>
      <c r="B50" s="281" t="s">
        <v>205</v>
      </c>
      <c r="C50" s="378" t="b">
        <v>0</v>
      </c>
      <c r="D50" s="378" t="b">
        <v>0</v>
      </c>
      <c r="E50" s="378" t="b">
        <v>0</v>
      </c>
      <c r="F50" s="378" t="b">
        <v>0</v>
      </c>
      <c r="G50" s="378" t="b">
        <v>0</v>
      </c>
      <c r="H50" s="378" t="b">
        <v>0</v>
      </c>
      <c r="I50" s="378" t="b">
        <v>0</v>
      </c>
      <c r="J50" s="378" t="b">
        <v>0</v>
      </c>
      <c r="K50" s="378" t="b">
        <v>0</v>
      </c>
      <c r="L50" s="378" t="b">
        <v>0</v>
      </c>
      <c r="M50" s="378" t="b">
        <v>0</v>
      </c>
      <c r="N50" s="378" t="b">
        <v>0</v>
      </c>
      <c r="O50" s="378" t="b">
        <v>0</v>
      </c>
      <c r="P50" s="378" t="b">
        <v>0</v>
      </c>
      <c r="Q50" s="378" t="b">
        <v>0</v>
      </c>
      <c r="R50" s="378" t="b">
        <v>0</v>
      </c>
      <c r="S50" s="378" t="b">
        <v>0</v>
      </c>
      <c r="T50" s="378" t="b">
        <v>0</v>
      </c>
      <c r="U50" s="379" t="b">
        <v>0</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3.95" customHeight="1" x14ac:dyDescent="0.35">
      <c r="A51" s="1"/>
      <c r="B51" s="283" t="s">
        <v>204</v>
      </c>
      <c r="C51" s="378" t="b">
        <v>0</v>
      </c>
      <c r="D51" s="378" t="b">
        <v>0</v>
      </c>
      <c r="E51" s="378" t="b">
        <v>0</v>
      </c>
      <c r="F51" s="378" t="b">
        <v>0</v>
      </c>
      <c r="G51" s="378" t="b">
        <v>0</v>
      </c>
      <c r="H51" s="378" t="b">
        <v>0</v>
      </c>
      <c r="I51" s="378" t="b">
        <v>0</v>
      </c>
      <c r="J51" s="378" t="b">
        <v>0</v>
      </c>
      <c r="K51" s="378" t="b">
        <v>0</v>
      </c>
      <c r="L51" s="378" t="b">
        <v>0</v>
      </c>
      <c r="M51" s="378" t="b">
        <v>0</v>
      </c>
      <c r="N51" s="378" t="b">
        <v>0</v>
      </c>
      <c r="O51" s="378" t="b">
        <v>0</v>
      </c>
      <c r="P51" s="378" t="b">
        <v>0</v>
      </c>
      <c r="Q51" s="378" t="b">
        <v>0</v>
      </c>
      <c r="R51" s="378" t="b">
        <v>0</v>
      </c>
      <c r="S51" s="378" t="b">
        <v>0</v>
      </c>
      <c r="T51" s="378" t="b">
        <v>0</v>
      </c>
      <c r="U51" s="379" t="b">
        <v>0</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3.95" customHeight="1" x14ac:dyDescent="0.35">
      <c r="A52" s="1"/>
      <c r="B52" s="281" t="s">
        <v>206</v>
      </c>
      <c r="C52" s="378" t="b">
        <v>0</v>
      </c>
      <c r="D52" s="378" t="b">
        <v>0</v>
      </c>
      <c r="E52" s="378" t="b">
        <v>0</v>
      </c>
      <c r="F52" s="378" t="b">
        <v>0</v>
      </c>
      <c r="G52" s="378" t="b">
        <v>0</v>
      </c>
      <c r="H52" s="378" t="b">
        <v>0</v>
      </c>
      <c r="I52" s="378" t="b">
        <v>0</v>
      </c>
      <c r="J52" s="378" t="b">
        <v>0</v>
      </c>
      <c r="K52" s="378" t="b">
        <v>0</v>
      </c>
      <c r="L52" s="378" t="b">
        <v>0</v>
      </c>
      <c r="M52" s="378" t="b">
        <v>0</v>
      </c>
      <c r="N52" s="378" t="b">
        <v>0</v>
      </c>
      <c r="O52" s="378" t="b">
        <v>0</v>
      </c>
      <c r="P52" s="378" t="b">
        <v>0</v>
      </c>
      <c r="Q52" s="378" t="b">
        <v>0</v>
      </c>
      <c r="R52" s="378" t="b">
        <v>0</v>
      </c>
      <c r="S52" s="378" t="b">
        <v>0</v>
      </c>
      <c r="T52" s="378" t="b">
        <v>0</v>
      </c>
      <c r="U52" s="379" t="b">
        <v>0</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3.95" customHeight="1" x14ac:dyDescent="0.35">
      <c r="A53" s="1"/>
      <c r="B53" s="281" t="s">
        <v>208</v>
      </c>
      <c r="C53" s="378" t="b">
        <v>0</v>
      </c>
      <c r="D53" s="378" t="b">
        <v>0</v>
      </c>
      <c r="E53" s="378" t="b">
        <v>0</v>
      </c>
      <c r="F53" s="378" t="b">
        <v>0</v>
      </c>
      <c r="G53" s="378" t="b">
        <v>0</v>
      </c>
      <c r="H53" s="378" t="b">
        <v>0</v>
      </c>
      <c r="I53" s="378" t="b">
        <v>0</v>
      </c>
      <c r="J53" s="378" t="b">
        <v>0</v>
      </c>
      <c r="K53" s="378" t="b">
        <v>0</v>
      </c>
      <c r="L53" s="378" t="b">
        <v>0</v>
      </c>
      <c r="M53" s="378" t="b">
        <v>0</v>
      </c>
      <c r="N53" s="378" t="b">
        <v>0</v>
      </c>
      <c r="O53" s="378" t="b">
        <v>0</v>
      </c>
      <c r="P53" s="378" t="b">
        <v>0</v>
      </c>
      <c r="Q53" s="378" t="b">
        <v>0</v>
      </c>
      <c r="R53" s="378" t="b">
        <v>0</v>
      </c>
      <c r="S53" s="378" t="b">
        <v>0</v>
      </c>
      <c r="T53" s="378" t="b">
        <v>0</v>
      </c>
      <c r="U53" s="379" t="b">
        <v>0</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3.95" customHeight="1" x14ac:dyDescent="0.35">
      <c r="A54" s="1"/>
      <c r="B54" s="281" t="s">
        <v>207</v>
      </c>
      <c r="C54" s="378" t="b">
        <v>0</v>
      </c>
      <c r="D54" s="378" t="b">
        <v>0</v>
      </c>
      <c r="E54" s="378" t="b">
        <v>0</v>
      </c>
      <c r="F54" s="378" t="b">
        <v>0</v>
      </c>
      <c r="G54" s="378" t="b">
        <v>0</v>
      </c>
      <c r="H54" s="378" t="b">
        <v>0</v>
      </c>
      <c r="I54" s="378" t="b">
        <v>0</v>
      </c>
      <c r="J54" s="378" t="b">
        <v>0</v>
      </c>
      <c r="K54" s="378" t="b">
        <v>0</v>
      </c>
      <c r="L54" s="378" t="b">
        <v>0</v>
      </c>
      <c r="M54" s="378" t="b">
        <v>0</v>
      </c>
      <c r="N54" s="378" t="b">
        <v>0</v>
      </c>
      <c r="O54" s="378" t="b">
        <v>0</v>
      </c>
      <c r="P54" s="378" t="b">
        <v>0</v>
      </c>
      <c r="Q54" s="378" t="b">
        <v>0</v>
      </c>
      <c r="R54" s="378" t="b">
        <v>0</v>
      </c>
      <c r="S54" s="378" t="b">
        <v>0</v>
      </c>
      <c r="T54" s="378" t="b">
        <v>0</v>
      </c>
      <c r="U54" s="379" t="b">
        <v>0</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3.95" customHeight="1" thickBot="1" x14ac:dyDescent="0.4">
      <c r="A55" s="1"/>
      <c r="B55" s="284" t="s">
        <v>209</v>
      </c>
      <c r="C55" s="382" t="b">
        <v>0</v>
      </c>
      <c r="D55" s="382" t="b">
        <v>0</v>
      </c>
      <c r="E55" s="382" t="b">
        <v>0</v>
      </c>
      <c r="F55" s="382" t="b">
        <v>0</v>
      </c>
      <c r="G55" s="382" t="b">
        <v>0</v>
      </c>
      <c r="H55" s="382" t="b">
        <v>0</v>
      </c>
      <c r="I55" s="382" t="b">
        <v>0</v>
      </c>
      <c r="J55" s="382" t="b">
        <v>0</v>
      </c>
      <c r="K55" s="382" t="b">
        <v>0</v>
      </c>
      <c r="L55" s="382" t="b">
        <v>0</v>
      </c>
      <c r="M55" s="382" t="b">
        <v>0</v>
      </c>
      <c r="N55" s="382" t="b">
        <v>0</v>
      </c>
      <c r="O55" s="382" t="b">
        <v>0</v>
      </c>
      <c r="P55" s="382" t="b">
        <v>0</v>
      </c>
      <c r="Q55" s="382" t="b">
        <v>0</v>
      </c>
      <c r="R55" s="382" t="b">
        <v>0</v>
      </c>
      <c r="S55" s="382" t="b">
        <v>0</v>
      </c>
      <c r="T55" s="382" t="b">
        <v>0</v>
      </c>
      <c r="U55" s="383" t="b">
        <v>0</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x14ac:dyDescent="0.35">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x14ac:dyDescent="0.35">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x14ac:dyDescent="0.35">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x14ac:dyDescent="0.35">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x14ac:dyDescent="0.35">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x14ac:dyDescent="0.35">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x14ac:dyDescent="0.35">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x14ac:dyDescent="0.35">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x14ac:dyDescent="0.35">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x14ac:dyDescent="0.35">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x14ac:dyDescent="0.35">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x14ac:dyDescent="0.35">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x14ac:dyDescent="0.35">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x14ac:dyDescent="0.35">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x14ac:dyDescent="0.35">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x14ac:dyDescent="0.35">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x14ac:dyDescent="0.35">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x14ac:dyDescent="0.35">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x14ac:dyDescent="0.35">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x14ac:dyDescent="0.35">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x14ac:dyDescent="0.35">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x14ac:dyDescent="0.35">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x14ac:dyDescent="0.35">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x14ac:dyDescent="0.35">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x14ac:dyDescent="0.35">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x14ac:dyDescent="0.35">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x14ac:dyDescent="0.35">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x14ac:dyDescent="0.35">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x14ac:dyDescent="0.35">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x14ac:dyDescent="0.35">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x14ac:dyDescent="0.35">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x14ac:dyDescent="0.35">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x14ac:dyDescent="0.35">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x14ac:dyDescent="0.35">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x14ac:dyDescent="0.35">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x14ac:dyDescent="0.35">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x14ac:dyDescent="0.35">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x14ac:dyDescent="0.35">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x14ac:dyDescent="0.35">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x14ac:dyDescent="0.35">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x14ac:dyDescent="0.35">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x14ac:dyDescent="0.35">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x14ac:dyDescent="0.35">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x14ac:dyDescent="0.35">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x14ac:dyDescent="0.35">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x14ac:dyDescent="0.35">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x14ac:dyDescent="0.35">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x14ac:dyDescent="0.35">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x14ac:dyDescent="0.35">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x14ac:dyDescent="0.35">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x14ac:dyDescent="0.35">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x14ac:dyDescent="0.35">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x14ac:dyDescent="0.35">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x14ac:dyDescent="0.35">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x14ac:dyDescent="0.35">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x14ac:dyDescent="0.35">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x14ac:dyDescent="0.35">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x14ac:dyDescent="0.35">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x14ac:dyDescent="0.35">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x14ac:dyDescent="0.35">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x14ac:dyDescent="0.35">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x14ac:dyDescent="0.35">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x14ac:dyDescent="0.35">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x14ac:dyDescent="0.35">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x14ac:dyDescent="0.35">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x14ac:dyDescent="0.35">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x14ac:dyDescent="0.35">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x14ac:dyDescent="0.35">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x14ac:dyDescent="0.35">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x14ac:dyDescent="0.35">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x14ac:dyDescent="0.35">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x14ac:dyDescent="0.35">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x14ac:dyDescent="0.35">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x14ac:dyDescent="0.35">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x14ac:dyDescent="0.35">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x14ac:dyDescent="0.35">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x14ac:dyDescent="0.35">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x14ac:dyDescent="0.35">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x14ac:dyDescent="0.35">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x14ac:dyDescent="0.35">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x14ac:dyDescent="0.35">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x14ac:dyDescent="0.35">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x14ac:dyDescent="0.35">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x14ac:dyDescent="0.35">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x14ac:dyDescent="0.35">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x14ac:dyDescent="0.35">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x14ac:dyDescent="0.35">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x14ac:dyDescent="0.35">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x14ac:dyDescent="0.35">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x14ac:dyDescent="0.35">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x14ac:dyDescent="0.35">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x14ac:dyDescent="0.35">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x14ac:dyDescent="0.35">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x14ac:dyDescent="0.35">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x14ac:dyDescent="0.35">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x14ac:dyDescent="0.35">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x14ac:dyDescent="0.35">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x14ac:dyDescent="0.35">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x14ac:dyDescent="0.35">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x14ac:dyDescent="0.35">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x14ac:dyDescent="0.35">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x14ac:dyDescent="0.35">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x14ac:dyDescent="0.35">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x14ac:dyDescent="0.35">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x14ac:dyDescent="0.35">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x14ac:dyDescent="0.35">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x14ac:dyDescent="0.35">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x14ac:dyDescent="0.35">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x14ac:dyDescent="0.35">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x14ac:dyDescent="0.35">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x14ac:dyDescent="0.35">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x14ac:dyDescent="0.35">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x14ac:dyDescent="0.35">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x14ac:dyDescent="0.35">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x14ac:dyDescent="0.35">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x14ac:dyDescent="0.35">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x14ac:dyDescent="0.35">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x14ac:dyDescent="0.35">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x14ac:dyDescent="0.35">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x14ac:dyDescent="0.35">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x14ac:dyDescent="0.35">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x14ac:dyDescent="0.35">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x14ac:dyDescent="0.35">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x14ac:dyDescent="0.35">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x14ac:dyDescent="0.35">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x14ac:dyDescent="0.35">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x14ac:dyDescent="0.35">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x14ac:dyDescent="0.35">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x14ac:dyDescent="0.35">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x14ac:dyDescent="0.35">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x14ac:dyDescent="0.35">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x14ac:dyDescent="0.35">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x14ac:dyDescent="0.35">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x14ac:dyDescent="0.35">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x14ac:dyDescent="0.35">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x14ac:dyDescent="0.35">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x14ac:dyDescent="0.35">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x14ac:dyDescent="0.35">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x14ac:dyDescent="0.35">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x14ac:dyDescent="0.35">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x14ac:dyDescent="0.35">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x14ac:dyDescent="0.35">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x14ac:dyDescent="0.35">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x14ac:dyDescent="0.35">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x14ac:dyDescent="0.35">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x14ac:dyDescent="0.35">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x14ac:dyDescent="0.35">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x14ac:dyDescent="0.35">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x14ac:dyDescent="0.35">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x14ac:dyDescent="0.35">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x14ac:dyDescent="0.35">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x14ac:dyDescent="0.35">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x14ac:dyDescent="0.35">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x14ac:dyDescent="0.35">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x14ac:dyDescent="0.35">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x14ac:dyDescent="0.35">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x14ac:dyDescent="0.35">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x14ac:dyDescent="0.35">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x14ac:dyDescent="0.35">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x14ac:dyDescent="0.35">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x14ac:dyDescent="0.35">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x14ac:dyDescent="0.35">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x14ac:dyDescent="0.35">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x14ac:dyDescent="0.35">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x14ac:dyDescent="0.35">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x14ac:dyDescent="0.35">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x14ac:dyDescent="0.35">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x14ac:dyDescent="0.35">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x14ac:dyDescent="0.35">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x14ac:dyDescent="0.35">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x14ac:dyDescent="0.35">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x14ac:dyDescent="0.35">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x14ac:dyDescent="0.35">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x14ac:dyDescent="0.35">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x14ac:dyDescent="0.35">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x14ac:dyDescent="0.35">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x14ac:dyDescent="0.35">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x14ac:dyDescent="0.35">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x14ac:dyDescent="0.35">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x14ac:dyDescent="0.35">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x14ac:dyDescent="0.35">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x14ac:dyDescent="0.35">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x14ac:dyDescent="0.35">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x14ac:dyDescent="0.35">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x14ac:dyDescent="0.35">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x14ac:dyDescent="0.35">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x14ac:dyDescent="0.35">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x14ac:dyDescent="0.35">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x14ac:dyDescent="0.35">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x14ac:dyDescent="0.35">
      <c r="A245" s="51"/>
      <c r="F245" s="51"/>
      <c r="G245" s="51"/>
      <c r="H245" s="51"/>
      <c r="I245" s="51"/>
      <c r="J245" s="51"/>
      <c r="K245" s="51"/>
      <c r="L245" s="51"/>
      <c r="M245" s="51"/>
      <c r="N245" s="51"/>
      <c r="O245" s="51"/>
      <c r="P245" s="51"/>
      <c r="Q245" s="51"/>
      <c r="R245" s="51"/>
      <c r="S245" s="51"/>
      <c r="T245" s="51"/>
      <c r="U245" s="51"/>
      <c r="V245" s="51"/>
    </row>
    <row r="246" spans="1:81" x14ac:dyDescent="0.35">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M7" sqref="M7:O55"/>
    </sheetView>
  </sheetViews>
  <sheetFormatPr defaultColWidth="10.796875" defaultRowHeight="15.6" x14ac:dyDescent="0.3"/>
  <cols>
    <col min="1" max="4" width="10.796875" style="384"/>
    <col min="5" max="5" width="21" style="384" bestFit="1" customWidth="1"/>
    <col min="6" max="9" width="10.796875" style="384"/>
    <col min="10" max="10" width="21.5" style="384" bestFit="1" customWidth="1"/>
    <col min="11" max="14" width="10.796875" style="384"/>
    <col min="15" max="15" width="20.69921875" style="384" bestFit="1" customWidth="1"/>
    <col min="16" max="16384" width="10.796875" style="384"/>
  </cols>
  <sheetData>
    <row r="2" spans="2:19" ht="27.6" x14ac:dyDescent="0.45">
      <c r="B2" s="224" t="s">
        <v>331</v>
      </c>
    </row>
    <row r="5" spans="2:19" ht="23.4" thickBot="1" x14ac:dyDescent="0.45">
      <c r="B5" s="662" t="s">
        <v>147</v>
      </c>
      <c r="C5" s="662"/>
      <c r="D5" s="662"/>
      <c r="E5" s="662"/>
      <c r="F5" s="443"/>
      <c r="G5" s="662" t="s">
        <v>212</v>
      </c>
      <c r="H5" s="662"/>
      <c r="I5" s="662"/>
      <c r="J5" s="662"/>
      <c r="K5" s="442"/>
      <c r="L5" s="663" t="s">
        <v>213</v>
      </c>
      <c r="M5" s="663"/>
      <c r="N5" s="663"/>
      <c r="O5" s="663"/>
      <c r="P5" s="442"/>
      <c r="Q5" s="443"/>
      <c r="R5" s="443"/>
      <c r="S5" s="443"/>
    </row>
    <row r="6" spans="2:19" ht="16.2" thickBot="1" x14ac:dyDescent="0.35">
      <c r="B6" s="446" t="s">
        <v>143</v>
      </c>
      <c r="C6" s="447" t="s">
        <v>327</v>
      </c>
      <c r="D6" s="447" t="s">
        <v>328</v>
      </c>
      <c r="E6" s="448" t="s">
        <v>326</v>
      </c>
      <c r="F6" s="444"/>
      <c r="G6" s="446" t="s">
        <v>143</v>
      </c>
      <c r="H6" s="447" t="s">
        <v>327</v>
      </c>
      <c r="I6" s="447" t="s">
        <v>328</v>
      </c>
      <c r="J6" s="448" t="s">
        <v>326</v>
      </c>
      <c r="K6" s="445"/>
      <c r="L6" s="446" t="s">
        <v>143</v>
      </c>
      <c r="M6" s="447" t="s">
        <v>327</v>
      </c>
      <c r="N6" s="447" t="s">
        <v>328</v>
      </c>
      <c r="O6" s="448" t="s">
        <v>326</v>
      </c>
      <c r="P6" s="442"/>
      <c r="Q6" s="443"/>
      <c r="R6" s="443"/>
      <c r="S6" s="443"/>
    </row>
    <row r="7" spans="2:19" x14ac:dyDescent="0.3">
      <c r="B7" s="450" t="s">
        <v>151</v>
      </c>
      <c r="C7" s="458">
        <v>1.5E-3</v>
      </c>
      <c r="D7" s="458">
        <v>0.13250000000000001</v>
      </c>
      <c r="E7" s="451">
        <v>2</v>
      </c>
      <c r="F7" s="444"/>
      <c r="G7" s="450" t="s">
        <v>151</v>
      </c>
      <c r="H7" s="458">
        <v>1.5E-3</v>
      </c>
      <c r="I7" s="458">
        <v>0.13250000000000001</v>
      </c>
      <c r="J7" s="451">
        <v>2</v>
      </c>
      <c r="K7" s="444"/>
      <c r="L7" s="450" t="s">
        <v>151</v>
      </c>
      <c r="M7" s="458">
        <v>1.5E-3</v>
      </c>
      <c r="N7" s="458">
        <v>0.13250000000000001</v>
      </c>
      <c r="O7" s="451">
        <v>2</v>
      </c>
      <c r="P7" s="443"/>
      <c r="Q7" s="443"/>
      <c r="R7" s="443"/>
      <c r="S7" s="443"/>
    </row>
    <row r="8" spans="2:19" x14ac:dyDescent="0.3">
      <c r="B8" s="452" t="s">
        <v>153</v>
      </c>
      <c r="C8" s="459">
        <v>1.5E-3</v>
      </c>
      <c r="D8" s="459">
        <v>0.13250000000000001</v>
      </c>
      <c r="E8" s="453">
        <v>2</v>
      </c>
      <c r="F8" s="444"/>
      <c r="G8" s="452" t="s">
        <v>153</v>
      </c>
      <c r="H8" s="459">
        <v>1.5E-3</v>
      </c>
      <c r="I8" s="459">
        <v>0.13250000000000001</v>
      </c>
      <c r="J8" s="453">
        <v>2</v>
      </c>
      <c r="K8" s="444"/>
      <c r="L8" s="452" t="s">
        <v>153</v>
      </c>
      <c r="M8" s="459">
        <v>1.5E-3</v>
      </c>
      <c r="N8" s="459">
        <v>0.13250000000000001</v>
      </c>
      <c r="O8" s="453">
        <v>2</v>
      </c>
      <c r="P8" s="443"/>
      <c r="Q8" s="443"/>
      <c r="R8" s="443"/>
      <c r="S8" s="443"/>
    </row>
    <row r="9" spans="2:19" x14ac:dyDescent="0.3">
      <c r="B9" s="452" t="s">
        <v>155</v>
      </c>
      <c r="C9" s="459">
        <v>1.5E-3</v>
      </c>
      <c r="D9" s="459">
        <v>0.13250000000000001</v>
      </c>
      <c r="E9" s="453">
        <v>2</v>
      </c>
      <c r="F9" s="444"/>
      <c r="G9" s="452" t="s">
        <v>155</v>
      </c>
      <c r="H9" s="459">
        <v>1.5E-3</v>
      </c>
      <c r="I9" s="459">
        <v>0.13250000000000001</v>
      </c>
      <c r="J9" s="453">
        <v>2</v>
      </c>
      <c r="K9" s="444"/>
      <c r="L9" s="452" t="s">
        <v>155</v>
      </c>
      <c r="M9" s="459">
        <v>1.5E-3</v>
      </c>
      <c r="N9" s="459">
        <v>0.13250000000000001</v>
      </c>
      <c r="O9" s="453">
        <v>2</v>
      </c>
      <c r="P9" s="443"/>
      <c r="Q9" s="443"/>
      <c r="R9" s="443"/>
      <c r="S9" s="443"/>
    </row>
    <row r="10" spans="2:19" x14ac:dyDescent="0.3">
      <c r="B10" s="452" t="s">
        <v>157</v>
      </c>
      <c r="C10" s="459">
        <v>1.5E-3</v>
      </c>
      <c r="D10" s="459">
        <v>0.13250000000000001</v>
      </c>
      <c r="E10" s="453">
        <v>2</v>
      </c>
      <c r="F10" s="444"/>
      <c r="G10" s="452" t="s">
        <v>157</v>
      </c>
      <c r="H10" s="459">
        <v>1.5E-3</v>
      </c>
      <c r="I10" s="459">
        <v>0.13250000000000001</v>
      </c>
      <c r="J10" s="453">
        <v>2</v>
      </c>
      <c r="K10" s="444"/>
      <c r="L10" s="452" t="s">
        <v>157</v>
      </c>
      <c r="M10" s="459">
        <v>1.5E-3</v>
      </c>
      <c r="N10" s="459">
        <v>0.13250000000000001</v>
      </c>
      <c r="O10" s="453">
        <v>2</v>
      </c>
      <c r="P10" s="443"/>
      <c r="Q10" s="443"/>
      <c r="R10" s="443"/>
      <c r="S10" s="443"/>
    </row>
    <row r="11" spans="2:19" x14ac:dyDescent="0.3">
      <c r="B11" s="452" t="s">
        <v>159</v>
      </c>
      <c r="C11" s="459">
        <v>1.5E-3</v>
      </c>
      <c r="D11" s="459">
        <v>0.13250000000000001</v>
      </c>
      <c r="E11" s="453">
        <v>2</v>
      </c>
      <c r="F11" s="444"/>
      <c r="G11" s="452" t="s">
        <v>159</v>
      </c>
      <c r="H11" s="459">
        <v>1.5E-3</v>
      </c>
      <c r="I11" s="459">
        <v>0.13250000000000001</v>
      </c>
      <c r="J11" s="453">
        <v>2</v>
      </c>
      <c r="K11" s="444"/>
      <c r="L11" s="452" t="s">
        <v>159</v>
      </c>
      <c r="M11" s="459">
        <v>1.5E-3</v>
      </c>
      <c r="N11" s="459">
        <v>0.13250000000000001</v>
      </c>
      <c r="O11" s="453">
        <v>2</v>
      </c>
      <c r="P11" s="443"/>
      <c r="Q11" s="443"/>
      <c r="R11" s="443"/>
      <c r="S11" s="443"/>
    </row>
    <row r="12" spans="2:19" x14ac:dyDescent="0.3">
      <c r="B12" s="452" t="s">
        <v>161</v>
      </c>
      <c r="C12" s="459">
        <v>1.5E-3</v>
      </c>
      <c r="D12" s="459">
        <v>0.13250000000000001</v>
      </c>
      <c r="E12" s="453">
        <v>2</v>
      </c>
      <c r="F12" s="444"/>
      <c r="G12" s="452" t="s">
        <v>161</v>
      </c>
      <c r="H12" s="459">
        <v>1.5E-3</v>
      </c>
      <c r="I12" s="459">
        <v>0.13250000000000001</v>
      </c>
      <c r="J12" s="453">
        <v>2</v>
      </c>
      <c r="K12" s="444"/>
      <c r="L12" s="452" t="s">
        <v>161</v>
      </c>
      <c r="M12" s="459">
        <v>1.5E-3</v>
      </c>
      <c r="N12" s="459">
        <v>0.13250000000000001</v>
      </c>
      <c r="O12" s="453">
        <v>2</v>
      </c>
      <c r="P12" s="443"/>
      <c r="Q12" s="443"/>
      <c r="R12" s="443"/>
      <c r="S12" s="443"/>
    </row>
    <row r="13" spans="2:19" x14ac:dyDescent="0.3">
      <c r="B13" s="452" t="s">
        <v>163</v>
      </c>
      <c r="C13" s="459">
        <v>1.5E-3</v>
      </c>
      <c r="D13" s="459">
        <v>0.13250000000000001</v>
      </c>
      <c r="E13" s="453">
        <v>2</v>
      </c>
      <c r="F13" s="444"/>
      <c r="G13" s="452" t="s">
        <v>163</v>
      </c>
      <c r="H13" s="459">
        <v>1.5E-3</v>
      </c>
      <c r="I13" s="459">
        <v>0.13250000000000001</v>
      </c>
      <c r="J13" s="453">
        <v>2</v>
      </c>
      <c r="K13" s="444"/>
      <c r="L13" s="452" t="s">
        <v>163</v>
      </c>
      <c r="M13" s="459">
        <v>1.5E-3</v>
      </c>
      <c r="N13" s="459">
        <v>0.13250000000000001</v>
      </c>
      <c r="O13" s="453">
        <v>2</v>
      </c>
      <c r="P13" s="443"/>
      <c r="Q13" s="443"/>
      <c r="R13" s="443"/>
      <c r="S13" s="443"/>
    </row>
    <row r="14" spans="2:19" x14ac:dyDescent="0.3">
      <c r="B14" s="452" t="s">
        <v>165</v>
      </c>
      <c r="C14" s="459">
        <v>1.5E-3</v>
      </c>
      <c r="D14" s="459">
        <v>0.13250000000000001</v>
      </c>
      <c r="E14" s="453">
        <v>2</v>
      </c>
      <c r="F14" s="444"/>
      <c r="G14" s="452" t="s">
        <v>165</v>
      </c>
      <c r="H14" s="459">
        <v>1.5E-3</v>
      </c>
      <c r="I14" s="459">
        <v>0.13250000000000001</v>
      </c>
      <c r="J14" s="453">
        <v>2</v>
      </c>
      <c r="K14" s="444"/>
      <c r="L14" s="452" t="s">
        <v>165</v>
      </c>
      <c r="M14" s="459">
        <v>1.5E-3</v>
      </c>
      <c r="N14" s="459">
        <v>0.13250000000000001</v>
      </c>
      <c r="O14" s="453">
        <v>2</v>
      </c>
      <c r="P14" s="443"/>
      <c r="Q14" s="443"/>
      <c r="R14" s="443"/>
      <c r="S14" s="443"/>
    </row>
    <row r="15" spans="2:19" x14ac:dyDescent="0.3">
      <c r="B15" s="452" t="s">
        <v>167</v>
      </c>
      <c r="C15" s="459">
        <v>1.5E-3</v>
      </c>
      <c r="D15" s="459">
        <v>0.13250000000000001</v>
      </c>
      <c r="E15" s="453">
        <v>2</v>
      </c>
      <c r="F15" s="444"/>
      <c r="G15" s="452" t="s">
        <v>167</v>
      </c>
      <c r="H15" s="459">
        <v>1.5E-3</v>
      </c>
      <c r="I15" s="459">
        <v>0.13250000000000001</v>
      </c>
      <c r="J15" s="453">
        <v>2</v>
      </c>
      <c r="K15" s="444"/>
      <c r="L15" s="452" t="s">
        <v>167</v>
      </c>
      <c r="M15" s="459">
        <v>1.5E-3</v>
      </c>
      <c r="N15" s="459">
        <v>0.13250000000000001</v>
      </c>
      <c r="O15" s="453">
        <v>2</v>
      </c>
      <c r="P15" s="443"/>
      <c r="Q15" s="443"/>
      <c r="R15" s="443"/>
      <c r="S15" s="443"/>
    </row>
    <row r="16" spans="2:19" x14ac:dyDescent="0.3">
      <c r="B16" s="452" t="s">
        <v>169</v>
      </c>
      <c r="C16" s="459">
        <v>1.5E-3</v>
      </c>
      <c r="D16" s="459">
        <v>0.13250000000000001</v>
      </c>
      <c r="E16" s="453">
        <v>2</v>
      </c>
      <c r="F16" s="444"/>
      <c r="G16" s="452" t="s">
        <v>169</v>
      </c>
      <c r="H16" s="459">
        <v>1.5E-3</v>
      </c>
      <c r="I16" s="459">
        <v>0.13250000000000001</v>
      </c>
      <c r="J16" s="453">
        <v>2</v>
      </c>
      <c r="K16" s="444"/>
      <c r="L16" s="452" t="s">
        <v>169</v>
      </c>
      <c r="M16" s="459">
        <v>1.5E-3</v>
      </c>
      <c r="N16" s="459">
        <v>0.13250000000000001</v>
      </c>
      <c r="O16" s="453">
        <v>2</v>
      </c>
      <c r="P16" s="443"/>
      <c r="Q16" s="443"/>
      <c r="R16" s="443"/>
      <c r="S16" s="443"/>
    </row>
    <row r="17" spans="2:19" x14ac:dyDescent="0.3">
      <c r="B17" s="452" t="s">
        <v>170</v>
      </c>
      <c r="C17" s="459">
        <v>1.5E-3</v>
      </c>
      <c r="D17" s="459">
        <v>0.13250000000000001</v>
      </c>
      <c r="E17" s="453">
        <v>2</v>
      </c>
      <c r="F17" s="444"/>
      <c r="G17" s="452" t="s">
        <v>170</v>
      </c>
      <c r="H17" s="459">
        <v>1.5E-3</v>
      </c>
      <c r="I17" s="459">
        <v>0.13250000000000001</v>
      </c>
      <c r="J17" s="453">
        <v>2</v>
      </c>
      <c r="K17" s="444"/>
      <c r="L17" s="452" t="s">
        <v>170</v>
      </c>
      <c r="M17" s="459">
        <v>1.5E-3</v>
      </c>
      <c r="N17" s="459">
        <v>0.13250000000000001</v>
      </c>
      <c r="O17" s="453">
        <v>2</v>
      </c>
      <c r="P17" s="443"/>
      <c r="Q17" s="443"/>
      <c r="R17" s="443"/>
      <c r="S17" s="443"/>
    </row>
    <row r="18" spans="2:19" x14ac:dyDescent="0.3">
      <c r="B18" s="452" t="s">
        <v>172</v>
      </c>
      <c r="C18" s="459">
        <v>1.5E-3</v>
      </c>
      <c r="D18" s="459">
        <v>0.13250000000000001</v>
      </c>
      <c r="E18" s="453">
        <v>2</v>
      </c>
      <c r="F18" s="444"/>
      <c r="G18" s="452" t="s">
        <v>172</v>
      </c>
      <c r="H18" s="459">
        <v>1.5E-3</v>
      </c>
      <c r="I18" s="459">
        <v>0.13250000000000001</v>
      </c>
      <c r="J18" s="453">
        <v>2</v>
      </c>
      <c r="K18" s="444"/>
      <c r="L18" s="452" t="s">
        <v>172</v>
      </c>
      <c r="M18" s="459">
        <v>1.5E-3</v>
      </c>
      <c r="N18" s="459">
        <v>0.13250000000000001</v>
      </c>
      <c r="O18" s="453">
        <v>2</v>
      </c>
      <c r="P18" s="443"/>
      <c r="Q18" s="443"/>
      <c r="R18" s="443"/>
      <c r="S18" s="443"/>
    </row>
    <row r="19" spans="2:19" x14ac:dyDescent="0.3">
      <c r="B19" s="452" t="s">
        <v>173</v>
      </c>
      <c r="C19" s="459">
        <v>1.5E-3</v>
      </c>
      <c r="D19" s="459">
        <v>0.13250000000000001</v>
      </c>
      <c r="E19" s="453">
        <v>2</v>
      </c>
      <c r="F19" s="444"/>
      <c r="G19" s="452" t="s">
        <v>173</v>
      </c>
      <c r="H19" s="459">
        <v>1.5E-3</v>
      </c>
      <c r="I19" s="459">
        <v>0.13250000000000001</v>
      </c>
      <c r="J19" s="453">
        <v>2</v>
      </c>
      <c r="K19" s="444"/>
      <c r="L19" s="452" t="s">
        <v>173</v>
      </c>
      <c r="M19" s="459">
        <v>1.5E-3</v>
      </c>
      <c r="N19" s="459">
        <v>0.13250000000000001</v>
      </c>
      <c r="O19" s="453">
        <v>2</v>
      </c>
      <c r="P19" s="443"/>
      <c r="Q19" s="443"/>
      <c r="R19" s="443"/>
      <c r="S19" s="443"/>
    </row>
    <row r="20" spans="2:19" x14ac:dyDescent="0.3">
      <c r="B20" s="452" t="s">
        <v>174</v>
      </c>
      <c r="C20" s="459">
        <v>1.5E-3</v>
      </c>
      <c r="D20" s="459">
        <v>0.13250000000000001</v>
      </c>
      <c r="E20" s="453">
        <v>2</v>
      </c>
      <c r="F20" s="444"/>
      <c r="G20" s="452" t="s">
        <v>174</v>
      </c>
      <c r="H20" s="459">
        <v>1.5E-3</v>
      </c>
      <c r="I20" s="459">
        <v>0.13250000000000001</v>
      </c>
      <c r="J20" s="453">
        <v>2</v>
      </c>
      <c r="K20" s="444"/>
      <c r="L20" s="452" t="s">
        <v>174</v>
      </c>
      <c r="M20" s="459">
        <v>1.5E-3</v>
      </c>
      <c r="N20" s="459">
        <v>0.13250000000000001</v>
      </c>
      <c r="O20" s="453">
        <v>2</v>
      </c>
      <c r="P20" s="443"/>
      <c r="Q20" s="443"/>
      <c r="R20" s="443"/>
      <c r="S20" s="443"/>
    </row>
    <row r="21" spans="2:19" x14ac:dyDescent="0.3">
      <c r="B21" s="452" t="s">
        <v>175</v>
      </c>
      <c r="C21" s="459">
        <v>1.5E-3</v>
      </c>
      <c r="D21" s="459">
        <v>0.13250000000000001</v>
      </c>
      <c r="E21" s="453">
        <v>2</v>
      </c>
      <c r="F21" s="444"/>
      <c r="G21" s="452" t="s">
        <v>175</v>
      </c>
      <c r="H21" s="459">
        <v>1.5E-3</v>
      </c>
      <c r="I21" s="459">
        <v>0.13250000000000001</v>
      </c>
      <c r="J21" s="453">
        <v>2</v>
      </c>
      <c r="K21" s="444"/>
      <c r="L21" s="452" t="s">
        <v>175</v>
      </c>
      <c r="M21" s="459">
        <v>1.5E-3</v>
      </c>
      <c r="N21" s="459">
        <v>0.13250000000000001</v>
      </c>
      <c r="O21" s="453">
        <v>2</v>
      </c>
      <c r="P21" s="443"/>
      <c r="Q21" s="443"/>
      <c r="R21" s="443"/>
      <c r="S21" s="443"/>
    </row>
    <row r="22" spans="2:19" x14ac:dyDescent="0.3">
      <c r="B22" s="452" t="s">
        <v>176</v>
      </c>
      <c r="C22" s="459">
        <v>1.5E-3</v>
      </c>
      <c r="D22" s="459">
        <v>0.13250000000000001</v>
      </c>
      <c r="E22" s="453">
        <v>2</v>
      </c>
      <c r="F22" s="444"/>
      <c r="G22" s="452" t="s">
        <v>176</v>
      </c>
      <c r="H22" s="459">
        <v>1.5E-3</v>
      </c>
      <c r="I22" s="459">
        <v>0.13250000000000001</v>
      </c>
      <c r="J22" s="453">
        <v>2</v>
      </c>
      <c r="K22" s="444"/>
      <c r="L22" s="452" t="s">
        <v>176</v>
      </c>
      <c r="M22" s="459">
        <v>1.5E-3</v>
      </c>
      <c r="N22" s="459">
        <v>0.13250000000000001</v>
      </c>
      <c r="O22" s="453">
        <v>2</v>
      </c>
      <c r="P22" s="443"/>
      <c r="Q22" s="443"/>
      <c r="R22" s="443"/>
      <c r="S22" s="443"/>
    </row>
    <row r="23" spans="2:19" x14ac:dyDescent="0.3">
      <c r="B23" s="452" t="s">
        <v>177</v>
      </c>
      <c r="C23" s="459">
        <v>1.5E-3</v>
      </c>
      <c r="D23" s="459">
        <v>0.13250000000000001</v>
      </c>
      <c r="E23" s="453">
        <v>2</v>
      </c>
      <c r="F23" s="444"/>
      <c r="G23" s="452" t="s">
        <v>177</v>
      </c>
      <c r="H23" s="459">
        <v>1.5E-3</v>
      </c>
      <c r="I23" s="459">
        <v>0.13250000000000001</v>
      </c>
      <c r="J23" s="453">
        <v>2</v>
      </c>
      <c r="K23" s="444"/>
      <c r="L23" s="452" t="s">
        <v>177</v>
      </c>
      <c r="M23" s="459">
        <v>1.5E-3</v>
      </c>
      <c r="N23" s="459">
        <v>0.13250000000000001</v>
      </c>
      <c r="O23" s="453">
        <v>2</v>
      </c>
      <c r="P23" s="443"/>
      <c r="Q23" s="443"/>
      <c r="R23" s="443"/>
      <c r="S23" s="443"/>
    </row>
    <row r="24" spans="2:19" x14ac:dyDescent="0.3">
      <c r="B24" s="452" t="s">
        <v>178</v>
      </c>
      <c r="C24" s="459">
        <v>1.5E-3</v>
      </c>
      <c r="D24" s="459">
        <v>0.13250000000000001</v>
      </c>
      <c r="E24" s="453">
        <v>2</v>
      </c>
      <c r="F24" s="444"/>
      <c r="G24" s="452" t="s">
        <v>178</v>
      </c>
      <c r="H24" s="459">
        <v>1.5E-3</v>
      </c>
      <c r="I24" s="459">
        <v>0.13250000000000001</v>
      </c>
      <c r="J24" s="453">
        <v>2</v>
      </c>
      <c r="K24" s="444"/>
      <c r="L24" s="452" t="s">
        <v>178</v>
      </c>
      <c r="M24" s="459">
        <v>1.5E-3</v>
      </c>
      <c r="N24" s="459">
        <v>0.13250000000000001</v>
      </c>
      <c r="O24" s="453">
        <v>2</v>
      </c>
      <c r="P24" s="443"/>
      <c r="Q24" s="443"/>
      <c r="R24" s="443"/>
      <c r="S24" s="443"/>
    </row>
    <row r="25" spans="2:19" x14ac:dyDescent="0.3">
      <c r="B25" s="452" t="s">
        <v>179</v>
      </c>
      <c r="C25" s="459">
        <v>1.5E-3</v>
      </c>
      <c r="D25" s="459">
        <v>0.13250000000000001</v>
      </c>
      <c r="E25" s="453">
        <v>2</v>
      </c>
      <c r="F25" s="444"/>
      <c r="G25" s="452" t="s">
        <v>179</v>
      </c>
      <c r="H25" s="459">
        <v>1.5E-3</v>
      </c>
      <c r="I25" s="459">
        <v>0.13250000000000001</v>
      </c>
      <c r="J25" s="453">
        <v>2</v>
      </c>
      <c r="K25" s="444"/>
      <c r="L25" s="452" t="s">
        <v>179</v>
      </c>
      <c r="M25" s="459">
        <v>1.5E-3</v>
      </c>
      <c r="N25" s="459">
        <v>0.13250000000000001</v>
      </c>
      <c r="O25" s="453">
        <v>2</v>
      </c>
      <c r="P25" s="443"/>
      <c r="Q25" s="443"/>
      <c r="R25" s="443"/>
      <c r="S25" s="443"/>
    </row>
    <row r="26" spans="2:19" x14ac:dyDescent="0.3">
      <c r="B26" s="452" t="s">
        <v>180</v>
      </c>
      <c r="C26" s="459">
        <v>1.5E-3</v>
      </c>
      <c r="D26" s="459">
        <v>0.13250000000000001</v>
      </c>
      <c r="E26" s="453">
        <v>2</v>
      </c>
      <c r="F26" s="444"/>
      <c r="G26" s="452" t="s">
        <v>180</v>
      </c>
      <c r="H26" s="459">
        <v>1.5E-3</v>
      </c>
      <c r="I26" s="459">
        <v>0.13250000000000001</v>
      </c>
      <c r="J26" s="453">
        <v>2</v>
      </c>
      <c r="K26" s="444"/>
      <c r="L26" s="452" t="s">
        <v>180</v>
      </c>
      <c r="M26" s="459">
        <v>1.5E-3</v>
      </c>
      <c r="N26" s="459">
        <v>0.13250000000000001</v>
      </c>
      <c r="O26" s="453">
        <v>2</v>
      </c>
      <c r="P26" s="443"/>
      <c r="Q26" s="457"/>
      <c r="R26" s="443" t="s">
        <v>329</v>
      </c>
      <c r="S26" s="443" t="s">
        <v>330</v>
      </c>
    </row>
    <row r="27" spans="2:19" x14ac:dyDescent="0.3">
      <c r="B27" s="452" t="s">
        <v>181</v>
      </c>
      <c r="C27" s="459">
        <v>1.5E-3</v>
      </c>
      <c r="D27" s="459">
        <v>0.13250000000000001</v>
      </c>
      <c r="E27" s="453">
        <v>2</v>
      </c>
      <c r="F27" s="444"/>
      <c r="G27" s="452" t="s">
        <v>181</v>
      </c>
      <c r="H27" s="459">
        <v>1.5E-3</v>
      </c>
      <c r="I27" s="459">
        <v>0.13250000000000001</v>
      </c>
      <c r="J27" s="453">
        <v>2</v>
      </c>
      <c r="K27" s="444"/>
      <c r="L27" s="452" t="s">
        <v>181</v>
      </c>
      <c r="M27" s="459">
        <v>1.5E-3</v>
      </c>
      <c r="N27" s="459">
        <v>0.13250000000000001</v>
      </c>
      <c r="O27" s="453">
        <v>2</v>
      </c>
      <c r="P27" s="443"/>
      <c r="Q27" s="443"/>
      <c r="R27" s="443"/>
      <c r="S27" s="443"/>
    </row>
    <row r="28" spans="2:19" x14ac:dyDescent="0.3">
      <c r="B28" s="452" t="s">
        <v>182</v>
      </c>
      <c r="C28" s="459">
        <v>1.5E-3</v>
      </c>
      <c r="D28" s="459">
        <v>0.13250000000000001</v>
      </c>
      <c r="E28" s="453">
        <v>2</v>
      </c>
      <c r="F28" s="444"/>
      <c r="G28" s="452" t="s">
        <v>182</v>
      </c>
      <c r="H28" s="459">
        <v>1.5E-3</v>
      </c>
      <c r="I28" s="459">
        <v>0.13250000000000001</v>
      </c>
      <c r="J28" s="453">
        <v>2</v>
      </c>
      <c r="K28" s="444"/>
      <c r="L28" s="452" t="s">
        <v>182</v>
      </c>
      <c r="M28" s="459">
        <v>1.5E-3</v>
      </c>
      <c r="N28" s="459">
        <v>0.13250000000000001</v>
      </c>
      <c r="O28" s="453">
        <v>2</v>
      </c>
      <c r="P28" s="443"/>
      <c r="Q28" s="443"/>
      <c r="R28" s="443"/>
      <c r="S28" s="443"/>
    </row>
    <row r="29" spans="2:19" x14ac:dyDescent="0.3">
      <c r="B29" s="452" t="s">
        <v>183</v>
      </c>
      <c r="C29" s="459">
        <v>1.5E-3</v>
      </c>
      <c r="D29" s="459">
        <v>0.13250000000000001</v>
      </c>
      <c r="E29" s="453">
        <v>2</v>
      </c>
      <c r="F29" s="444"/>
      <c r="G29" s="452" t="s">
        <v>183</v>
      </c>
      <c r="H29" s="459">
        <v>1.5E-3</v>
      </c>
      <c r="I29" s="459">
        <v>0.13250000000000001</v>
      </c>
      <c r="J29" s="453">
        <v>2</v>
      </c>
      <c r="K29" s="444"/>
      <c r="L29" s="452" t="s">
        <v>183</v>
      </c>
      <c r="M29" s="459">
        <v>1.5E-3</v>
      </c>
      <c r="N29" s="459">
        <v>0.13250000000000001</v>
      </c>
      <c r="O29" s="453">
        <v>2</v>
      </c>
      <c r="P29" s="443"/>
      <c r="Q29" s="443"/>
      <c r="R29" s="443"/>
      <c r="S29" s="443"/>
    </row>
    <row r="30" spans="2:19" x14ac:dyDescent="0.3">
      <c r="B30" s="452" t="s">
        <v>184</v>
      </c>
      <c r="C30" s="459">
        <v>1.5E-3</v>
      </c>
      <c r="D30" s="459">
        <v>0.13250000000000001</v>
      </c>
      <c r="E30" s="453">
        <v>2</v>
      </c>
      <c r="F30" s="444"/>
      <c r="G30" s="452" t="s">
        <v>184</v>
      </c>
      <c r="H30" s="459">
        <v>1.5E-3</v>
      </c>
      <c r="I30" s="459">
        <v>0.13250000000000001</v>
      </c>
      <c r="J30" s="453">
        <v>2</v>
      </c>
      <c r="K30" s="444"/>
      <c r="L30" s="452" t="s">
        <v>184</v>
      </c>
      <c r="M30" s="459">
        <v>1.5E-3</v>
      </c>
      <c r="N30" s="459">
        <v>0.13250000000000001</v>
      </c>
      <c r="O30" s="453">
        <v>2</v>
      </c>
      <c r="P30" s="443"/>
      <c r="Q30" s="443"/>
      <c r="R30" s="443"/>
      <c r="S30" s="443"/>
    </row>
    <row r="31" spans="2:19" x14ac:dyDescent="0.3">
      <c r="B31" s="452" t="s">
        <v>185</v>
      </c>
      <c r="C31" s="459">
        <v>1.5E-3</v>
      </c>
      <c r="D31" s="459">
        <v>0.13250000000000001</v>
      </c>
      <c r="E31" s="453">
        <v>2</v>
      </c>
      <c r="F31" s="444"/>
      <c r="G31" s="452" t="s">
        <v>185</v>
      </c>
      <c r="H31" s="459">
        <v>1.5E-3</v>
      </c>
      <c r="I31" s="459">
        <v>0.13250000000000001</v>
      </c>
      <c r="J31" s="453">
        <v>2</v>
      </c>
      <c r="K31" s="444"/>
      <c r="L31" s="452" t="s">
        <v>185</v>
      </c>
      <c r="M31" s="459">
        <v>1.5E-3</v>
      </c>
      <c r="N31" s="459">
        <v>0.13250000000000001</v>
      </c>
      <c r="O31" s="453">
        <v>2</v>
      </c>
      <c r="P31" s="443"/>
      <c r="Q31" s="443"/>
      <c r="R31" s="443"/>
      <c r="S31" s="443"/>
    </row>
    <row r="32" spans="2:19" x14ac:dyDescent="0.3">
      <c r="B32" s="452" t="s">
        <v>186</v>
      </c>
      <c r="C32" s="459">
        <v>1.5E-3</v>
      </c>
      <c r="D32" s="459">
        <v>0.13250000000000001</v>
      </c>
      <c r="E32" s="453">
        <v>2</v>
      </c>
      <c r="F32" s="444"/>
      <c r="G32" s="452" t="s">
        <v>186</v>
      </c>
      <c r="H32" s="459">
        <v>1.5E-3</v>
      </c>
      <c r="I32" s="459">
        <v>0.13250000000000001</v>
      </c>
      <c r="J32" s="453">
        <v>2</v>
      </c>
      <c r="K32" s="444"/>
      <c r="L32" s="452" t="s">
        <v>186</v>
      </c>
      <c r="M32" s="459">
        <v>1.5E-3</v>
      </c>
      <c r="N32" s="459">
        <v>0.13250000000000001</v>
      </c>
      <c r="O32" s="453">
        <v>2</v>
      </c>
      <c r="P32" s="443"/>
      <c r="Q32" s="443"/>
      <c r="R32" s="443"/>
      <c r="S32" s="443"/>
    </row>
    <row r="33" spans="2:19" x14ac:dyDescent="0.3">
      <c r="B33" s="452" t="s">
        <v>187</v>
      </c>
      <c r="C33" s="459">
        <v>1.5E-3</v>
      </c>
      <c r="D33" s="459">
        <v>0.13250000000000001</v>
      </c>
      <c r="E33" s="453">
        <v>2</v>
      </c>
      <c r="F33" s="444"/>
      <c r="G33" s="452" t="s">
        <v>187</v>
      </c>
      <c r="H33" s="459">
        <v>1.5E-3</v>
      </c>
      <c r="I33" s="459">
        <v>0.13250000000000001</v>
      </c>
      <c r="J33" s="453">
        <v>2</v>
      </c>
      <c r="K33" s="444"/>
      <c r="L33" s="452" t="s">
        <v>187</v>
      </c>
      <c r="M33" s="459">
        <v>1.5E-3</v>
      </c>
      <c r="N33" s="459">
        <v>0.13250000000000001</v>
      </c>
      <c r="O33" s="453">
        <v>2</v>
      </c>
      <c r="P33" s="443"/>
      <c r="Q33" s="443"/>
      <c r="R33" s="443"/>
      <c r="S33" s="443"/>
    </row>
    <row r="34" spans="2:19" x14ac:dyDescent="0.3">
      <c r="B34" s="452" t="s">
        <v>188</v>
      </c>
      <c r="C34" s="459">
        <v>1.5E-3</v>
      </c>
      <c r="D34" s="459">
        <v>0.13250000000000001</v>
      </c>
      <c r="E34" s="453">
        <v>2</v>
      </c>
      <c r="F34" s="444"/>
      <c r="G34" s="452" t="s">
        <v>188</v>
      </c>
      <c r="H34" s="459">
        <v>1.5E-3</v>
      </c>
      <c r="I34" s="459">
        <v>0.13250000000000001</v>
      </c>
      <c r="J34" s="453">
        <v>2</v>
      </c>
      <c r="K34" s="444"/>
      <c r="L34" s="452" t="s">
        <v>188</v>
      </c>
      <c r="M34" s="459">
        <v>1.5E-3</v>
      </c>
      <c r="N34" s="459">
        <v>0.13250000000000001</v>
      </c>
      <c r="O34" s="453">
        <v>2</v>
      </c>
      <c r="P34" s="443"/>
      <c r="Q34" s="443"/>
      <c r="R34" s="443"/>
      <c r="S34" s="443"/>
    </row>
    <row r="35" spans="2:19" x14ac:dyDescent="0.3">
      <c r="B35" s="452" t="s">
        <v>189</v>
      </c>
      <c r="C35" s="459">
        <v>1.5E-3</v>
      </c>
      <c r="D35" s="459">
        <v>0.13250000000000001</v>
      </c>
      <c r="E35" s="453">
        <v>2</v>
      </c>
      <c r="F35" s="444"/>
      <c r="G35" s="452" t="s">
        <v>189</v>
      </c>
      <c r="H35" s="459">
        <v>1.5E-3</v>
      </c>
      <c r="I35" s="459">
        <v>0.13250000000000001</v>
      </c>
      <c r="J35" s="453">
        <v>2</v>
      </c>
      <c r="K35" s="444"/>
      <c r="L35" s="452" t="s">
        <v>189</v>
      </c>
      <c r="M35" s="459">
        <v>1.5E-3</v>
      </c>
      <c r="N35" s="459">
        <v>0.13250000000000001</v>
      </c>
      <c r="O35" s="453">
        <v>2</v>
      </c>
      <c r="P35" s="443"/>
      <c r="Q35" s="443"/>
      <c r="R35" s="443"/>
      <c r="S35" s="443"/>
    </row>
    <row r="36" spans="2:19" x14ac:dyDescent="0.3">
      <c r="B36" s="452" t="s">
        <v>190</v>
      </c>
      <c r="C36" s="459">
        <v>1.5E-3</v>
      </c>
      <c r="D36" s="459">
        <v>0.13250000000000001</v>
      </c>
      <c r="E36" s="453">
        <v>2</v>
      </c>
      <c r="F36" s="444"/>
      <c r="G36" s="452" t="s">
        <v>190</v>
      </c>
      <c r="H36" s="459">
        <v>1.5E-3</v>
      </c>
      <c r="I36" s="459">
        <v>0.13250000000000001</v>
      </c>
      <c r="J36" s="453">
        <v>2</v>
      </c>
      <c r="K36" s="444"/>
      <c r="L36" s="452" t="s">
        <v>190</v>
      </c>
      <c r="M36" s="459">
        <v>1.5E-3</v>
      </c>
      <c r="N36" s="459">
        <v>0.13250000000000001</v>
      </c>
      <c r="O36" s="453">
        <v>2</v>
      </c>
      <c r="P36" s="443"/>
      <c r="Q36" s="443"/>
      <c r="R36" s="443"/>
      <c r="S36" s="443"/>
    </row>
    <row r="37" spans="2:19" x14ac:dyDescent="0.3">
      <c r="B37" s="452" t="s">
        <v>191</v>
      </c>
      <c r="C37" s="459">
        <v>1.5E-3</v>
      </c>
      <c r="D37" s="459">
        <v>0.13250000000000001</v>
      </c>
      <c r="E37" s="453">
        <v>2</v>
      </c>
      <c r="F37" s="444"/>
      <c r="G37" s="452" t="s">
        <v>191</v>
      </c>
      <c r="H37" s="459">
        <v>1.5E-3</v>
      </c>
      <c r="I37" s="459">
        <v>0.13250000000000001</v>
      </c>
      <c r="J37" s="453">
        <v>2</v>
      </c>
      <c r="K37" s="444"/>
      <c r="L37" s="452" t="s">
        <v>191</v>
      </c>
      <c r="M37" s="459">
        <v>1.5E-3</v>
      </c>
      <c r="N37" s="459">
        <v>0.13250000000000001</v>
      </c>
      <c r="O37" s="453">
        <v>2</v>
      </c>
      <c r="P37" s="443"/>
      <c r="Q37" s="443"/>
      <c r="R37" s="443"/>
      <c r="S37" s="443"/>
    </row>
    <row r="38" spans="2:19" x14ac:dyDescent="0.3">
      <c r="B38" s="452" t="s">
        <v>192</v>
      </c>
      <c r="C38" s="459">
        <v>1.5E-3</v>
      </c>
      <c r="D38" s="459">
        <v>0.13250000000000001</v>
      </c>
      <c r="E38" s="453">
        <v>2</v>
      </c>
      <c r="F38" s="444"/>
      <c r="G38" s="452" t="s">
        <v>192</v>
      </c>
      <c r="H38" s="459">
        <v>1.5E-3</v>
      </c>
      <c r="I38" s="459">
        <v>0.13250000000000001</v>
      </c>
      <c r="J38" s="453">
        <v>2</v>
      </c>
      <c r="K38" s="444"/>
      <c r="L38" s="452" t="s">
        <v>192</v>
      </c>
      <c r="M38" s="459">
        <v>1.5E-3</v>
      </c>
      <c r="N38" s="459">
        <v>0.13250000000000001</v>
      </c>
      <c r="O38" s="453">
        <v>2</v>
      </c>
      <c r="P38" s="443"/>
      <c r="Q38" s="443"/>
      <c r="R38" s="443"/>
      <c r="S38" s="443"/>
    </row>
    <row r="39" spans="2:19" x14ac:dyDescent="0.3">
      <c r="B39" s="452" t="s">
        <v>193</v>
      </c>
      <c r="C39" s="459">
        <v>1.5E-3</v>
      </c>
      <c r="D39" s="459">
        <v>0.13250000000000001</v>
      </c>
      <c r="E39" s="453">
        <v>2</v>
      </c>
      <c r="F39" s="444"/>
      <c r="G39" s="452" t="s">
        <v>193</v>
      </c>
      <c r="H39" s="459">
        <v>1.5E-3</v>
      </c>
      <c r="I39" s="459">
        <v>0.13250000000000001</v>
      </c>
      <c r="J39" s="453">
        <v>2</v>
      </c>
      <c r="K39" s="444"/>
      <c r="L39" s="452" t="s">
        <v>193</v>
      </c>
      <c r="M39" s="459">
        <v>1.5E-3</v>
      </c>
      <c r="N39" s="459">
        <v>0.13250000000000001</v>
      </c>
      <c r="O39" s="453">
        <v>2</v>
      </c>
      <c r="P39" s="443"/>
      <c r="Q39" s="443"/>
      <c r="R39" s="443"/>
      <c r="S39" s="443"/>
    </row>
    <row r="40" spans="2:19" x14ac:dyDescent="0.3">
      <c r="B40" s="452" t="s">
        <v>194</v>
      </c>
      <c r="C40" s="459">
        <v>1.5E-3</v>
      </c>
      <c r="D40" s="459">
        <v>0.13250000000000001</v>
      </c>
      <c r="E40" s="453">
        <v>2</v>
      </c>
      <c r="F40" s="444"/>
      <c r="G40" s="452" t="s">
        <v>194</v>
      </c>
      <c r="H40" s="459">
        <v>1.5E-3</v>
      </c>
      <c r="I40" s="459">
        <v>0.13250000000000001</v>
      </c>
      <c r="J40" s="453">
        <v>2</v>
      </c>
      <c r="K40" s="444"/>
      <c r="L40" s="452" t="s">
        <v>194</v>
      </c>
      <c r="M40" s="459">
        <v>1.5E-3</v>
      </c>
      <c r="N40" s="459">
        <v>0.13250000000000001</v>
      </c>
      <c r="O40" s="453">
        <v>2</v>
      </c>
      <c r="P40" s="443"/>
      <c r="Q40" s="443"/>
      <c r="R40" s="443"/>
      <c r="S40" s="443"/>
    </row>
    <row r="41" spans="2:19" x14ac:dyDescent="0.3">
      <c r="B41" s="452" t="s">
        <v>195</v>
      </c>
      <c r="C41" s="459">
        <v>1.5E-3</v>
      </c>
      <c r="D41" s="459">
        <v>0.13250000000000001</v>
      </c>
      <c r="E41" s="453">
        <v>2</v>
      </c>
      <c r="F41" s="444"/>
      <c r="G41" s="452" t="s">
        <v>195</v>
      </c>
      <c r="H41" s="459">
        <v>1.5E-3</v>
      </c>
      <c r="I41" s="459">
        <v>0.13250000000000001</v>
      </c>
      <c r="J41" s="453">
        <v>2</v>
      </c>
      <c r="K41" s="444"/>
      <c r="L41" s="452" t="s">
        <v>195</v>
      </c>
      <c r="M41" s="459">
        <v>1.5E-3</v>
      </c>
      <c r="N41" s="459">
        <v>0.13250000000000001</v>
      </c>
      <c r="O41" s="453">
        <v>2</v>
      </c>
      <c r="P41" s="443"/>
      <c r="Q41" s="443"/>
      <c r="R41" s="443"/>
      <c r="S41" s="443"/>
    </row>
    <row r="42" spans="2:19" x14ac:dyDescent="0.3">
      <c r="B42" s="452" t="s">
        <v>196</v>
      </c>
      <c r="C42" s="459">
        <v>1.5E-3</v>
      </c>
      <c r="D42" s="459">
        <v>0.13250000000000001</v>
      </c>
      <c r="E42" s="453">
        <v>2</v>
      </c>
      <c r="F42" s="444"/>
      <c r="G42" s="452" t="s">
        <v>196</v>
      </c>
      <c r="H42" s="459">
        <v>1.5E-3</v>
      </c>
      <c r="I42" s="459">
        <v>0.13250000000000001</v>
      </c>
      <c r="J42" s="453">
        <v>2</v>
      </c>
      <c r="K42" s="444"/>
      <c r="L42" s="452" t="s">
        <v>196</v>
      </c>
      <c r="M42" s="459">
        <v>1.5E-3</v>
      </c>
      <c r="N42" s="459">
        <v>0.13250000000000001</v>
      </c>
      <c r="O42" s="453">
        <v>2</v>
      </c>
      <c r="P42" s="443"/>
      <c r="Q42" s="443"/>
      <c r="R42" s="443"/>
      <c r="S42" s="443"/>
    </row>
    <row r="43" spans="2:19" x14ac:dyDescent="0.3">
      <c r="B43" s="452" t="s">
        <v>197</v>
      </c>
      <c r="C43" s="459">
        <v>1.5E-3</v>
      </c>
      <c r="D43" s="459">
        <v>0.13250000000000001</v>
      </c>
      <c r="E43" s="453">
        <v>2</v>
      </c>
      <c r="F43" s="444"/>
      <c r="G43" s="452" t="s">
        <v>197</v>
      </c>
      <c r="H43" s="459">
        <v>1.5E-3</v>
      </c>
      <c r="I43" s="459">
        <v>0.13250000000000001</v>
      </c>
      <c r="J43" s="453">
        <v>2</v>
      </c>
      <c r="K43" s="444"/>
      <c r="L43" s="452" t="s">
        <v>197</v>
      </c>
      <c r="M43" s="459">
        <v>1.5E-3</v>
      </c>
      <c r="N43" s="459">
        <v>0.13250000000000001</v>
      </c>
      <c r="O43" s="453">
        <v>2</v>
      </c>
      <c r="P43" s="443"/>
      <c r="Q43" s="443"/>
      <c r="R43" s="443"/>
      <c r="S43" s="443"/>
    </row>
    <row r="44" spans="2:19" x14ac:dyDescent="0.3">
      <c r="B44" s="452" t="s">
        <v>198</v>
      </c>
      <c r="C44" s="459">
        <v>1.5E-3</v>
      </c>
      <c r="D44" s="459">
        <v>0.13250000000000001</v>
      </c>
      <c r="E44" s="453">
        <v>2</v>
      </c>
      <c r="F44" s="444"/>
      <c r="G44" s="452" t="s">
        <v>198</v>
      </c>
      <c r="H44" s="459">
        <v>1.5E-3</v>
      </c>
      <c r="I44" s="459">
        <v>0.13250000000000001</v>
      </c>
      <c r="J44" s="453">
        <v>2</v>
      </c>
      <c r="K44" s="444"/>
      <c r="L44" s="452" t="s">
        <v>198</v>
      </c>
      <c r="M44" s="459">
        <v>1.5E-3</v>
      </c>
      <c r="N44" s="459">
        <v>0.13250000000000001</v>
      </c>
      <c r="O44" s="453">
        <v>2</v>
      </c>
      <c r="P44" s="443"/>
      <c r="Q44" s="443"/>
      <c r="R44" s="443"/>
      <c r="S44" s="443"/>
    </row>
    <row r="45" spans="2:19" x14ac:dyDescent="0.3">
      <c r="B45" s="452" t="s">
        <v>199</v>
      </c>
      <c r="C45" s="459">
        <v>1.5E-3</v>
      </c>
      <c r="D45" s="459">
        <v>0.13250000000000001</v>
      </c>
      <c r="E45" s="453">
        <v>2</v>
      </c>
      <c r="F45" s="444"/>
      <c r="G45" s="452" t="s">
        <v>199</v>
      </c>
      <c r="H45" s="459">
        <v>1.5E-3</v>
      </c>
      <c r="I45" s="459">
        <v>0.13250000000000001</v>
      </c>
      <c r="J45" s="453">
        <v>2</v>
      </c>
      <c r="K45" s="444"/>
      <c r="L45" s="452" t="s">
        <v>199</v>
      </c>
      <c r="M45" s="459">
        <v>1.5E-3</v>
      </c>
      <c r="N45" s="459">
        <v>0.13250000000000001</v>
      </c>
      <c r="O45" s="453">
        <v>2</v>
      </c>
      <c r="P45" s="443"/>
      <c r="Q45" s="443"/>
      <c r="R45" s="443"/>
      <c r="S45" s="443"/>
    </row>
    <row r="46" spans="2:19" x14ac:dyDescent="0.3">
      <c r="B46" s="452" t="s">
        <v>200</v>
      </c>
      <c r="C46" s="459">
        <v>1.5E-3</v>
      </c>
      <c r="D46" s="459">
        <v>0.13250000000000001</v>
      </c>
      <c r="E46" s="453">
        <v>2</v>
      </c>
      <c r="F46" s="444"/>
      <c r="G46" s="452" t="s">
        <v>200</v>
      </c>
      <c r="H46" s="459">
        <v>1.5E-3</v>
      </c>
      <c r="I46" s="459">
        <v>0.13250000000000001</v>
      </c>
      <c r="J46" s="453">
        <v>2</v>
      </c>
      <c r="K46" s="444"/>
      <c r="L46" s="452" t="s">
        <v>200</v>
      </c>
      <c r="M46" s="459">
        <v>1.5E-3</v>
      </c>
      <c r="N46" s="459">
        <v>0.13250000000000001</v>
      </c>
      <c r="O46" s="453">
        <v>2</v>
      </c>
      <c r="P46" s="443"/>
      <c r="Q46" s="443"/>
      <c r="R46" s="443"/>
      <c r="S46" s="443"/>
    </row>
    <row r="47" spans="2:19" x14ac:dyDescent="0.3">
      <c r="B47" s="452" t="s">
        <v>201</v>
      </c>
      <c r="C47" s="459">
        <v>1.5E-3</v>
      </c>
      <c r="D47" s="459">
        <v>0.13250000000000001</v>
      </c>
      <c r="E47" s="453">
        <v>2</v>
      </c>
      <c r="F47" s="444"/>
      <c r="G47" s="452" t="s">
        <v>201</v>
      </c>
      <c r="H47" s="459">
        <v>1.5E-3</v>
      </c>
      <c r="I47" s="459">
        <v>0.13250000000000001</v>
      </c>
      <c r="J47" s="453">
        <v>2</v>
      </c>
      <c r="K47" s="444"/>
      <c r="L47" s="452" t="s">
        <v>201</v>
      </c>
      <c r="M47" s="459">
        <v>1.5E-3</v>
      </c>
      <c r="N47" s="459">
        <v>0.13250000000000001</v>
      </c>
      <c r="O47" s="453">
        <v>2</v>
      </c>
      <c r="P47" s="443"/>
      <c r="Q47" s="443"/>
      <c r="R47" s="443"/>
      <c r="S47" s="443"/>
    </row>
    <row r="48" spans="2:19" x14ac:dyDescent="0.3">
      <c r="B48" s="452" t="s">
        <v>202</v>
      </c>
      <c r="C48" s="459">
        <v>1.5E-3</v>
      </c>
      <c r="D48" s="459">
        <v>0.13250000000000001</v>
      </c>
      <c r="E48" s="453">
        <v>2</v>
      </c>
      <c r="F48" s="444"/>
      <c r="G48" s="452" t="s">
        <v>202</v>
      </c>
      <c r="H48" s="459">
        <v>1.5E-3</v>
      </c>
      <c r="I48" s="459">
        <v>0.13250000000000001</v>
      </c>
      <c r="J48" s="453">
        <v>2</v>
      </c>
      <c r="K48" s="444"/>
      <c r="L48" s="452" t="s">
        <v>202</v>
      </c>
      <c r="M48" s="459">
        <v>1.5E-3</v>
      </c>
      <c r="N48" s="459">
        <v>0.13250000000000001</v>
      </c>
      <c r="O48" s="453">
        <v>2</v>
      </c>
      <c r="P48" s="443"/>
      <c r="Q48" s="443"/>
      <c r="R48" s="443"/>
      <c r="S48" s="443"/>
    </row>
    <row r="49" spans="2:19" x14ac:dyDescent="0.3">
      <c r="B49" s="452" t="s">
        <v>203</v>
      </c>
      <c r="C49" s="459">
        <v>1.5E-3</v>
      </c>
      <c r="D49" s="459">
        <v>0.13250000000000001</v>
      </c>
      <c r="E49" s="453">
        <v>2</v>
      </c>
      <c r="F49" s="444"/>
      <c r="G49" s="452" t="s">
        <v>203</v>
      </c>
      <c r="H49" s="459">
        <v>1.5E-3</v>
      </c>
      <c r="I49" s="459">
        <v>0.13250000000000001</v>
      </c>
      <c r="J49" s="453">
        <v>2</v>
      </c>
      <c r="K49" s="444"/>
      <c r="L49" s="452" t="s">
        <v>203</v>
      </c>
      <c r="M49" s="459">
        <v>1.5E-3</v>
      </c>
      <c r="N49" s="459">
        <v>0.13250000000000001</v>
      </c>
      <c r="O49" s="453">
        <v>2</v>
      </c>
      <c r="P49" s="443"/>
      <c r="Q49" s="443"/>
      <c r="R49" s="443"/>
      <c r="S49" s="443"/>
    </row>
    <row r="50" spans="2:19" x14ac:dyDescent="0.3">
      <c r="B50" s="452" t="s">
        <v>204</v>
      </c>
      <c r="C50" s="459">
        <v>1.5E-3</v>
      </c>
      <c r="D50" s="459">
        <v>0.13250000000000001</v>
      </c>
      <c r="E50" s="453">
        <v>2</v>
      </c>
      <c r="F50" s="444"/>
      <c r="G50" s="452" t="s">
        <v>204</v>
      </c>
      <c r="H50" s="459">
        <v>1.5E-3</v>
      </c>
      <c r="I50" s="459">
        <v>0.13250000000000001</v>
      </c>
      <c r="J50" s="453">
        <v>2</v>
      </c>
      <c r="K50" s="444"/>
      <c r="L50" s="452" t="s">
        <v>204</v>
      </c>
      <c r="M50" s="459">
        <v>1.5E-3</v>
      </c>
      <c r="N50" s="459">
        <v>0.13250000000000001</v>
      </c>
      <c r="O50" s="453">
        <v>2</v>
      </c>
      <c r="P50" s="443"/>
      <c r="Q50" s="443"/>
      <c r="R50" s="443"/>
      <c r="S50" s="443"/>
    </row>
    <row r="51" spans="2:19" x14ac:dyDescent="0.3">
      <c r="B51" s="452" t="s">
        <v>205</v>
      </c>
      <c r="C51" s="459">
        <v>1.5E-3</v>
      </c>
      <c r="D51" s="459">
        <v>0.13250000000000001</v>
      </c>
      <c r="E51" s="453">
        <v>2</v>
      </c>
      <c r="F51" s="444"/>
      <c r="G51" s="452" t="s">
        <v>205</v>
      </c>
      <c r="H51" s="459">
        <v>1.5E-3</v>
      </c>
      <c r="I51" s="459">
        <v>0.13250000000000001</v>
      </c>
      <c r="J51" s="453">
        <v>2</v>
      </c>
      <c r="K51" s="444"/>
      <c r="L51" s="452" t="s">
        <v>205</v>
      </c>
      <c r="M51" s="459">
        <v>1.5E-3</v>
      </c>
      <c r="N51" s="459">
        <v>0.13250000000000001</v>
      </c>
      <c r="O51" s="453">
        <v>2</v>
      </c>
      <c r="P51" s="443"/>
      <c r="Q51" s="443"/>
      <c r="R51" s="443"/>
      <c r="S51" s="443"/>
    </row>
    <row r="52" spans="2:19" x14ac:dyDescent="0.3">
      <c r="B52" s="452" t="s">
        <v>206</v>
      </c>
      <c r="C52" s="459">
        <v>1.5E-3</v>
      </c>
      <c r="D52" s="459">
        <v>0.13250000000000001</v>
      </c>
      <c r="E52" s="453">
        <v>2</v>
      </c>
      <c r="F52" s="444"/>
      <c r="G52" s="452" t="s">
        <v>206</v>
      </c>
      <c r="H52" s="459">
        <v>1.5E-3</v>
      </c>
      <c r="I52" s="459">
        <v>0.13250000000000001</v>
      </c>
      <c r="J52" s="453">
        <v>2</v>
      </c>
      <c r="K52" s="444"/>
      <c r="L52" s="452" t="s">
        <v>206</v>
      </c>
      <c r="M52" s="459">
        <v>1.5E-3</v>
      </c>
      <c r="N52" s="459">
        <v>0.13250000000000001</v>
      </c>
      <c r="O52" s="453">
        <v>2</v>
      </c>
      <c r="P52" s="443"/>
      <c r="Q52" s="443"/>
      <c r="R52" s="443"/>
      <c r="S52" s="443"/>
    </row>
    <row r="53" spans="2:19" x14ac:dyDescent="0.3">
      <c r="B53" s="452" t="s">
        <v>207</v>
      </c>
      <c r="C53" s="459">
        <v>1.5E-3</v>
      </c>
      <c r="D53" s="459">
        <v>0.13250000000000001</v>
      </c>
      <c r="E53" s="453">
        <v>2</v>
      </c>
      <c r="F53" s="444"/>
      <c r="G53" s="452" t="s">
        <v>207</v>
      </c>
      <c r="H53" s="459">
        <v>1.5E-3</v>
      </c>
      <c r="I53" s="459">
        <v>0.13250000000000001</v>
      </c>
      <c r="J53" s="453">
        <v>2</v>
      </c>
      <c r="K53" s="444"/>
      <c r="L53" s="452" t="s">
        <v>207</v>
      </c>
      <c r="M53" s="459">
        <v>1.5E-3</v>
      </c>
      <c r="N53" s="459">
        <v>0.13250000000000001</v>
      </c>
      <c r="O53" s="453">
        <v>2</v>
      </c>
      <c r="P53" s="443"/>
      <c r="Q53" s="443"/>
      <c r="R53" s="443"/>
      <c r="S53" s="443"/>
    </row>
    <row r="54" spans="2:19" x14ac:dyDescent="0.3">
      <c r="B54" s="452" t="s">
        <v>208</v>
      </c>
      <c r="C54" s="459">
        <v>1.5E-3</v>
      </c>
      <c r="D54" s="459">
        <v>0.13250000000000001</v>
      </c>
      <c r="E54" s="453">
        <v>2</v>
      </c>
      <c r="F54" s="444"/>
      <c r="G54" s="452" t="s">
        <v>208</v>
      </c>
      <c r="H54" s="459">
        <v>1.5E-3</v>
      </c>
      <c r="I54" s="459">
        <v>0.13250000000000001</v>
      </c>
      <c r="J54" s="453">
        <v>2</v>
      </c>
      <c r="K54" s="444"/>
      <c r="L54" s="452" t="s">
        <v>208</v>
      </c>
      <c r="M54" s="459">
        <v>1.5E-3</v>
      </c>
      <c r="N54" s="459">
        <v>0.13250000000000001</v>
      </c>
      <c r="O54" s="453">
        <v>2</v>
      </c>
      <c r="P54" s="443"/>
      <c r="Q54" s="443"/>
      <c r="R54" s="443"/>
      <c r="S54" s="443"/>
    </row>
    <row r="55" spans="2:19" ht="16.2" thickBot="1" x14ac:dyDescent="0.35">
      <c r="B55" s="454" t="s">
        <v>209</v>
      </c>
      <c r="C55" s="461">
        <v>1.5E-3</v>
      </c>
      <c r="D55" s="461">
        <v>0.13250000000000001</v>
      </c>
      <c r="E55" s="455">
        <v>2</v>
      </c>
      <c r="F55" s="444"/>
      <c r="G55" s="454" t="s">
        <v>209</v>
      </c>
      <c r="H55" s="461">
        <v>1.5E-3</v>
      </c>
      <c r="I55" s="461">
        <v>0.13250000000000001</v>
      </c>
      <c r="J55" s="455">
        <v>2</v>
      </c>
      <c r="K55" s="444"/>
      <c r="L55" s="454" t="s">
        <v>209</v>
      </c>
      <c r="M55" s="461">
        <v>1.5E-3</v>
      </c>
      <c r="N55" s="461">
        <v>0.13250000000000001</v>
      </c>
      <c r="O55" s="455">
        <v>2</v>
      </c>
      <c r="P55" s="443"/>
      <c r="Q55" s="443"/>
      <c r="R55" s="443"/>
      <c r="S55" s="443"/>
    </row>
    <row r="56" spans="2:19" x14ac:dyDescent="0.3">
      <c r="B56" s="443"/>
      <c r="C56" s="443"/>
      <c r="D56" s="443"/>
      <c r="E56" s="443"/>
      <c r="F56" s="443"/>
      <c r="G56" s="449"/>
      <c r="H56" s="443"/>
      <c r="I56" s="443"/>
      <c r="J56" s="443"/>
      <c r="K56" s="443"/>
      <c r="L56" s="443"/>
      <c r="M56" s="443"/>
      <c r="N56" s="443"/>
      <c r="O56" s="443"/>
      <c r="P56" s="443"/>
      <c r="Q56" s="443"/>
      <c r="R56" s="443"/>
      <c r="S56" s="443"/>
    </row>
    <row r="57" spans="2:19" x14ac:dyDescent="0.3">
      <c r="B57" s="443"/>
      <c r="C57" s="443"/>
      <c r="D57" s="443"/>
      <c r="E57" s="443"/>
      <c r="F57" s="443"/>
      <c r="G57" s="443"/>
      <c r="H57" s="443"/>
      <c r="I57" s="443"/>
      <c r="J57" s="443"/>
      <c r="K57" s="443"/>
      <c r="L57" s="443"/>
      <c r="M57" s="443"/>
      <c r="N57" s="443"/>
      <c r="O57" s="443"/>
      <c r="P57" s="443"/>
      <c r="Q57" s="443"/>
      <c r="R57" s="443"/>
      <c r="S57" s="443"/>
    </row>
  </sheetData>
  <mergeCells count="3">
    <mergeCell ref="B5:E5"/>
    <mergeCell ref="G5:J5"/>
    <mergeCell ref="L5:O5"/>
  </mergeCells>
  <dataValidations count="2">
    <dataValidation type="whole" operator="greaterThanOrEqual" allowBlank="1" showInputMessage="1" showErrorMessage="1" sqref="J7:J55 E7:E55 O7:O55">
      <formula1>0</formula1>
    </dataValidation>
    <dataValidation type="decimal" operator="greaterThanOrEqual" allowBlank="1" showInputMessage="1" showErrorMessage="1" sqref="H7:I55 C7:D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94</vt:i4>
      </vt:variant>
    </vt:vector>
  </HeadingPairs>
  <TitlesOfParts>
    <vt:vector size="109"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all_incentives_cap</vt:lpstr>
      <vt:lpstr>annual_inflation_main</vt:lpstr>
      <vt:lpstr>annual_system_degradation_solar</vt:lpstr>
      <vt:lpstr>bass_params_com_solar</vt:lpstr>
      <vt:lpstr>bass_params_com_wind</vt:lpstr>
      <vt:lpstr>bass_params_ind_solar</vt:lpstr>
      <vt:lpstr>bass_params_ind_wind</vt:lpstr>
      <vt:lpstr>bass_params_res_solar</vt:lpstr>
      <vt:lpstr>bass_params_res_wind</vt:lpstr>
      <vt:lpstr>carbon_scenario_main</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costs_com_solar</vt:lpstr>
      <vt:lpstr>costs_ind_solar</vt:lpstr>
      <vt:lpstr>costs_res_solar</vt:lpstr>
      <vt:lpstr>deprec_schedule_solar</vt:lpstr>
      <vt:lpstr>deprec_schedule_wind</vt:lpstr>
      <vt:lpstr>derate_factors_wind</vt:lpstr>
      <vt:lpstr>dsire_incentives_options</vt:lpstr>
      <vt:lpstr>existing_tpo_states_solar</vt:lpstr>
      <vt:lpstr>existing_tpo_states_wind</vt:lpstr>
      <vt:lpstr>finances_com_solar</vt:lpstr>
      <vt:lpstr>finances_com_wind</vt:lpstr>
      <vt:lpstr>finances_ind_solar</vt:lpstr>
      <vt:lpstr>finances_ind_wind</vt:lpstr>
      <vt:lpstr>finances_res_solar</vt:lpstr>
      <vt:lpstr>finances_res_wind</vt:lpstr>
      <vt:lpstr>flat_elec_rates_main</vt:lpstr>
      <vt:lpstr>global_fraction_wind</vt:lpstr>
      <vt:lpstr>itc_options_large_wind</vt:lpstr>
      <vt:lpstr>itc_options_small_wind</vt:lpstr>
      <vt:lpstr>itc_options_solar</vt:lpstr>
      <vt:lpstr>learning_rates_enabled_solar</vt:lpstr>
      <vt:lpstr>learning_rates_enabled_wind</vt:lpstr>
      <vt:lpstr>learning_rates_solar</vt:lpstr>
      <vt:lpstr>learning_rates_wind</vt:lpstr>
      <vt:lpstr>'Wind - Leasing'!leasing_avail</vt:lpstr>
      <vt:lpstr>leasing_avail_solar</vt:lpstr>
      <vt:lpstr>leasing_avail_wind</vt:lpstr>
      <vt:lpstr>manual_carbon_intensities_grid_main</vt:lpstr>
      <vt:lpstr>manual_carbon_intensities_main</vt:lpstr>
      <vt:lpstr>manual_carbon_intensities_ng_main</vt:lpstr>
      <vt:lpstr>market_projections_main</vt:lpstr>
      <vt:lpstr>'Wind - Finance'!max_market_share_solar</vt:lpstr>
      <vt:lpstr>max_market_share_solar</vt:lpstr>
      <vt:lpstr>nem_bau_sys_size_limits</vt:lpstr>
      <vt:lpstr>nem_bau_sys_size_limits_com</vt:lpstr>
      <vt:lpstr>nem_bau_sys_size_limits_ind</vt:lpstr>
      <vt:lpstr>nem_bau_sys_size_limits_res</vt:lpstr>
      <vt:lpstr>nem_expiration_rate_main</vt:lpstr>
      <vt:lpstr>nem_first_year</vt:lpstr>
      <vt:lpstr>nem_hrly_exc_sell_rate</vt:lpstr>
      <vt:lpstr>nem_inst_cap_limit</vt:lpstr>
      <vt:lpstr>nem_last_year</vt:lpstr>
      <vt:lpstr>nem_scenario</vt:lpstr>
      <vt:lpstr>nem_scenario_com</vt:lpstr>
      <vt:lpstr>nem_scenario_ind</vt:lpstr>
      <vt:lpstr>nem_scenario_res</vt:lpstr>
      <vt:lpstr>nem_selected_scenario</vt:lpstr>
      <vt:lpstr>nem_states</vt:lpstr>
      <vt:lpstr>nem_sys_size_limit</vt:lpstr>
      <vt:lpstr>nem_sys_size_limit_com</vt:lpstr>
      <vt:lpstr>nem_sys_size_limit_ind</vt:lpstr>
      <vt:lpstr>nem_sys_size_limit_res</vt:lpstr>
      <vt:lpstr>nem_values_main</vt:lpstr>
      <vt:lpstr>nem_year_exc_sell_rate</vt:lpstr>
      <vt:lpstr>nem_years</vt:lpstr>
      <vt:lpstr>performance_improvements_solar</vt:lpstr>
      <vt:lpstr>performance_improvements_wind</vt:lpstr>
      <vt:lpstr>'Wind - Leasing'!rate_type_weights</vt:lpstr>
      <vt:lpstr>rate_type_weights_main</vt:lpstr>
      <vt:lpstr>rooftop_source_solar</vt:lpstr>
      <vt:lpstr>run_solar</vt:lpstr>
      <vt:lpstr>run_wind</vt:lpstr>
      <vt:lpstr>scenario_options_main</vt:lpstr>
      <vt:lpstr>state_wholesale_prices_main</vt:lpstr>
      <vt:lpstr>sys_sizing_solar</vt:lpstr>
      <vt:lpstr>sys_sizing_wind</vt:lpstr>
      <vt:lpstr>system_sizes_wind</vt:lpstr>
      <vt:lpstr>turbine_size_classes_wind</vt:lpstr>
      <vt:lpstr>'Wind - Leasing'!ud_rates</vt:lpstr>
      <vt:lpstr>wind_siting_canopy_clearance</vt:lpstr>
      <vt:lpstr>wind_siting_property_setbacks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bsigrin</cp:lastModifiedBy>
  <dcterms:created xsi:type="dcterms:W3CDTF">2015-07-09T15:55:26Z</dcterms:created>
  <dcterms:modified xsi:type="dcterms:W3CDTF">2016-08-05T22:46:13Z</dcterms:modified>
</cp:coreProperties>
</file>