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souvi\Documents\These\80_Calculations\04_BEM\E+_Office_Repo\"/>
    </mc:Choice>
  </mc:AlternateContent>
  <xr:revisionPtr revIDLastSave="0" documentId="13_ncr:1_{786AED81-BE00-4D23-B234-4F7C281821C8}" xr6:coauthVersionLast="47" xr6:coauthVersionMax="47" xr10:uidLastSave="{00000000-0000-0000-0000-000000000000}"/>
  <bookViews>
    <workbookView xWindow="390" yWindow="390" windowWidth="13980" windowHeight="13155" firstSheet="2" activeTab="3" xr2:uid="{65AFDB44-F0B5-471D-BCAC-A3541777CAD5}"/>
  </bookViews>
  <sheets>
    <sheet name="Site" sheetId="10" r:id="rId1"/>
    <sheet name="Schedules" sheetId="5" r:id="rId2"/>
    <sheet name="Construction" sheetId="12" r:id="rId3"/>
    <sheet name="Construction_glass" sheetId="19" r:id="rId4"/>
    <sheet name="Loads" sheetId="13" r:id="rId5"/>
    <sheet name="Space types" sheetId="14" r:id="rId6"/>
    <sheet name="Facility" sheetId="15" r:id="rId7"/>
    <sheet name="Spaces" sheetId="16" r:id="rId8"/>
    <sheet name="HVAC Systems" sheetId="17" r:id="rId9"/>
    <sheet name="Thermal zones" sheetId="18" r:id="rId10"/>
    <sheet name="Output Variables" sheetId="9" r:id="rId11"/>
    <sheet name="Scenarios" sheetId="1" r:id="rId12"/>
    <sheet name="Questions" sheetId="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2" l="1"/>
  <c r="D60" i="12"/>
  <c r="D68" i="12"/>
  <c r="V63" i="19"/>
  <c r="V62" i="19"/>
  <c r="V59" i="19"/>
  <c r="V58" i="19"/>
  <c r="Y63" i="19"/>
  <c r="X63" i="19"/>
  <c r="W63" i="19"/>
  <c r="U63" i="19"/>
  <c r="T63" i="19"/>
  <c r="S63" i="19"/>
  <c r="R63" i="19"/>
  <c r="Y62" i="19"/>
  <c r="X62" i="19"/>
  <c r="W62" i="19"/>
  <c r="U62" i="19"/>
  <c r="T62" i="19"/>
  <c r="S62" i="19"/>
  <c r="R62" i="19"/>
  <c r="Y59" i="19"/>
  <c r="X59" i="19"/>
  <c r="W59" i="19"/>
  <c r="U59" i="19"/>
  <c r="T59" i="19"/>
  <c r="S59" i="19"/>
  <c r="R59" i="19"/>
  <c r="Y58" i="19"/>
  <c r="X58" i="19"/>
  <c r="W58" i="19"/>
  <c r="U58" i="19"/>
  <c r="T58" i="19"/>
  <c r="S58" i="19"/>
  <c r="R58" i="19"/>
  <c r="V66" i="19"/>
  <c r="Y78" i="19"/>
  <c r="X77" i="19"/>
  <c r="W76" i="19"/>
  <c r="S74" i="19"/>
  <c r="T74" i="19"/>
  <c r="U74" i="19"/>
  <c r="V74" i="19"/>
  <c r="W74" i="19"/>
  <c r="X74" i="19"/>
  <c r="Y74" i="19"/>
  <c r="S75" i="19"/>
  <c r="T75" i="19"/>
  <c r="U75" i="19"/>
  <c r="V75" i="19"/>
  <c r="W75" i="19"/>
  <c r="X75" i="19"/>
  <c r="Y75" i="19"/>
  <c r="S76" i="19"/>
  <c r="T76" i="19"/>
  <c r="U76" i="19"/>
  <c r="V76" i="19"/>
  <c r="X76" i="19"/>
  <c r="Y76" i="19"/>
  <c r="S77" i="19"/>
  <c r="T77" i="19"/>
  <c r="U77" i="19"/>
  <c r="V77" i="19"/>
  <c r="W77" i="19"/>
  <c r="Y77" i="19"/>
  <c r="S78" i="19"/>
  <c r="T78" i="19"/>
  <c r="U78" i="19"/>
  <c r="V78" i="19"/>
  <c r="W78" i="19"/>
  <c r="X78" i="19"/>
  <c r="S79" i="19"/>
  <c r="T79" i="19"/>
  <c r="U79" i="19"/>
  <c r="V79" i="19"/>
  <c r="W79" i="19"/>
  <c r="X79" i="19"/>
  <c r="Y79" i="19"/>
  <c r="R79" i="19"/>
  <c r="R78" i="19"/>
  <c r="R77" i="19"/>
  <c r="R76" i="19"/>
  <c r="R75" i="19"/>
  <c r="R74" i="19"/>
  <c r="S67" i="19"/>
  <c r="S70" i="19"/>
  <c r="W69" i="19"/>
  <c r="U68" i="19"/>
  <c r="R69"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9" i="14"/>
  <c r="D7" i="14"/>
  <c r="D5" i="14"/>
  <c r="T71" i="19" l="1"/>
  <c r="S66" i="19"/>
  <c r="T70" i="19"/>
  <c r="R71" i="19"/>
  <c r="X70" i="19"/>
  <c r="T67" i="19"/>
  <c r="R67" i="19"/>
  <c r="V71" i="19"/>
  <c r="V69" i="19"/>
  <c r="U69" i="19"/>
  <c r="Y70" i="19"/>
  <c r="X71" i="19"/>
  <c r="T69" i="19"/>
  <c r="X66" i="19"/>
  <c r="V70" i="19"/>
  <c r="R70" i="19"/>
  <c r="W70" i="19"/>
  <c r="W68" i="19"/>
  <c r="S69" i="19"/>
  <c r="W66" i="19"/>
  <c r="U67" i="19"/>
  <c r="Y67" i="19"/>
  <c r="T68" i="19"/>
  <c r="R68" i="19"/>
  <c r="X69" i="19"/>
  <c r="V68" i="19"/>
  <c r="Y71" i="19"/>
  <c r="Y69" i="19"/>
  <c r="R66" i="19"/>
  <c r="U71" i="19"/>
  <c r="W71" i="19"/>
  <c r="T66" i="19"/>
  <c r="S68" i="19"/>
  <c r="U70" i="19"/>
  <c r="W67" i="19"/>
  <c r="U66" i="19"/>
  <c r="X67" i="19"/>
  <c r="X68" i="19"/>
  <c r="V67" i="19"/>
  <c r="Y66" i="19"/>
  <c r="Y68" i="19"/>
  <c r="S7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E133" authorId="0" shapeId="0" xr:uid="{BC1D5400-7A1F-429A-92F1-36D6BD28454E}">
      <text>
        <r>
          <rPr>
            <sz val="9"/>
            <color indexed="81"/>
            <rFont val="Tahoma"/>
            <family val="2"/>
          </rPr>
          <t>In summer, working hours adapted during heat waves</t>
        </r>
      </text>
    </comment>
  </commentList>
</comments>
</file>

<file path=xl/sharedStrings.xml><?xml version="1.0" encoding="utf-8"?>
<sst xmlns="http://schemas.openxmlformats.org/spreadsheetml/2006/main" count="2162" uniqueCount="755">
  <si>
    <t>Glazing</t>
  </si>
  <si>
    <t>Design</t>
  </si>
  <si>
    <t>Energy mix</t>
  </si>
  <si>
    <t>Energy behavior</t>
  </si>
  <si>
    <t>Climate change</t>
  </si>
  <si>
    <t>single</t>
  </si>
  <si>
    <t>double</t>
  </si>
  <si>
    <t>triple</t>
  </si>
  <si>
    <t>closed cavity facade</t>
  </si>
  <si>
    <t>solar control, double</t>
  </si>
  <si>
    <t>Setpoint Temperature</t>
  </si>
  <si>
    <t>regular clothes</t>
  </si>
  <si>
    <t>optimally adapted clothes</t>
  </si>
  <si>
    <t>HVAC</t>
  </si>
  <si>
    <t>19/26</t>
  </si>
  <si>
    <t>22/22</t>
  </si>
  <si>
    <t>18/27</t>
  </si>
  <si>
    <t>16/28</t>
  </si>
  <si>
    <t>Comfort zone, profiles</t>
  </si>
  <si>
    <t>Openable windows</t>
  </si>
  <si>
    <t>Non-openable windows</t>
  </si>
  <si>
    <t>20/24</t>
  </si>
  <si>
    <t>"eco"</t>
  </si>
  <si>
    <t>"mid-EU"</t>
  </si>
  <si>
    <t>"americanised"</t>
  </si>
  <si>
    <t>Shadings</t>
  </si>
  <si>
    <t>Thermal curtains at night</t>
  </si>
  <si>
    <t>adaptive clothes &amp; working hours</t>
  </si>
  <si>
    <t>heat: gaz
cool: elec, BE</t>
  </si>
  <si>
    <t>heat: gaz
cool: elec, FR</t>
  </si>
  <si>
    <t>heat: gaz
cool: elec, DE</t>
  </si>
  <si>
    <t>heat &amp; cool: elec, BE "green"</t>
  </si>
  <si>
    <t>today</t>
  </si>
  <si>
    <t>+1.5°C</t>
  </si>
  <si>
    <t>Scenarios</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</si>
  <si>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</si>
  <si>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</si>
  <si>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</si>
  <si>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</si>
  <si>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</si>
  <si>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</si>
  <si>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</si>
  <si>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</si>
  <si>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</si>
  <si>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</si>
  <si>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</si>
  <si>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</si>
  <si>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</si>
  <si>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</si>
  <si>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</si>
  <si>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</si>
  <si>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</si>
  <si>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</si>
  <si>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</si>
  <si>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</si>
  <si>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</si>
  <si>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</si>
  <si>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</si>
  <si>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</si>
  <si>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</si>
  <si>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</si>
  <si>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</si>
  <si>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</si>
  <si>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</si>
  <si>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</si>
  <si>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</si>
  <si>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</si>
  <si>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</si>
  <si>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</si>
  <si>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</si>
  <si>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Cooling setpoint</t>
  </si>
  <si>
    <t>Heating setpoint</t>
  </si>
  <si>
    <t>Types of glazing</t>
  </si>
  <si>
    <t>double bronze</t>
  </si>
  <si>
    <t>double clear</t>
  </si>
  <si>
    <t>double low-e</t>
  </si>
  <si>
    <t>+ solar shading</t>
  </si>
  <si>
    <t>Calculation</t>
  </si>
  <si>
    <t>"classic"</t>
  </si>
  <si>
    <t>adaptive comfort</t>
  </si>
  <si>
    <t>Output</t>
  </si>
  <si>
    <t>Apparent temperature</t>
  </si>
  <si>
    <t>vacuum glazing</t>
  </si>
  <si>
    <t>electrochromic glass</t>
  </si>
  <si>
    <t>+ thermal curtains</t>
  </si>
  <si>
    <t>Misc</t>
  </si>
  <si>
    <t>DSF</t>
  </si>
  <si>
    <t>Not calculated, analysed through review and potential gains</t>
  </si>
  <si>
    <t>CCF</t>
  </si>
  <si>
    <t>Working hours</t>
  </si>
  <si>
    <t>Limit building use during heat waves</t>
  </si>
  <si>
    <t>Step 3: adaptive comfort (4 runs)</t>
  </si>
  <si>
    <t>Step 4: behavioral changes (16 runs)</t>
  </si>
  <si>
    <t>Step 5: technological solutionism (12 runs)</t>
  </si>
  <si>
    <t>Weather data</t>
  </si>
  <si>
    <t>Cooling:</t>
  </si>
  <si>
    <t>elec, BE</t>
  </si>
  <si>
    <t>Heating:</t>
  </si>
  <si>
    <t>natural gas</t>
  </si>
  <si>
    <t>elec, DE</t>
  </si>
  <si>
    <t>(1) Cooling:</t>
  </si>
  <si>
    <t>(1) Heating:</t>
  </si>
  <si>
    <t>(2) Heating:</t>
  </si>
  <si>
    <t>(2) Cooling:</t>
  </si>
  <si>
    <t>elec, BE "green" 2050</t>
  </si>
  <si>
    <t>BE +1.5°C</t>
  </si>
  <si>
    <t>Double window</t>
  </si>
  <si>
    <t>Enough to be compared with double glazing clear ?</t>
  </si>
  <si>
    <t>Step 6: energy mix (36 runs)</t>
  </si>
  <si>
    <t>Step 7: climate change (18 runs)</t>
  </si>
  <si>
    <t>Unmet hours</t>
  </si>
  <si>
    <t>Heat gain and loss through glazing</t>
  </si>
  <si>
    <t>+ sensitivity analysis, TL and SHGC (9 cases)</t>
  </si>
  <si>
    <t>Heating loads, primary energy</t>
  </si>
  <si>
    <t>Cooling loads, primary energy</t>
  </si>
  <si>
    <t>Electricity, primary energy</t>
  </si>
  <si>
    <t>Lighting loads, primary energy</t>
  </si>
  <si>
    <t>Double w/ xenon</t>
  </si>
  <si>
    <t>Triple w/ xenon</t>
  </si>
  <si>
    <t>see: https://bigladdersoftware.com/epx/docs/9-1/engineering-reference/window-heat-balance-calculation.html#window-heat-balance-calculation</t>
  </si>
  <si>
    <t>Window Heat Balance Calculation:</t>
  </si>
  <si>
    <t>interior shading and operative temperature:</t>
  </si>
  <si>
    <t>see: https://unmethours.com/question/32800/does-e-consider-interior-shading-when-calculating-the-operative-temperature/</t>
  </si>
  <si>
    <t>Lighting</t>
  </si>
  <si>
    <t>low / mid / high TL and SC</t>
  </si>
  <si>
    <t>3 double low-e:</t>
  </si>
  <si>
    <t>3 triple glazing</t>
  </si>
  <si>
    <t>Step 2: shading (9 runs)</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</si>
  <si>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</si>
  <si>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</si>
  <si>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</si>
  <si>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</si>
  <si>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</si>
  <si>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</si>
  <si>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</si>
  <si>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</si>
  <si>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</si>
  <si>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</si>
  <si>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</si>
  <si>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</si>
  <si>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</si>
  <si>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</si>
  <si>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</si>
  <si>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</si>
  <si>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</si>
  <si>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</si>
  <si>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</si>
  <si>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</si>
  <si>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</si>
  <si>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</si>
  <si>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</si>
  <si>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</si>
  <si>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</si>
  <si>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</si>
  <si>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</si>
  <si>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</si>
  <si>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</si>
  <si>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</si>
  <si>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</si>
  <si>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</si>
  <si>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</si>
  <si>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</si>
  <si>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</si>
  <si>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</si>
  <si>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</si>
  <si>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</si>
  <si>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</si>
  <si>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</si>
  <si>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</si>
  <si>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</si>
  <si>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</si>
  <si>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</si>
  <si>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</si>
  <si>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</si>
  <si>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</si>
  <si>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</si>
  <si>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</si>
  <si>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</si>
  <si>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</si>
  <si>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</si>
  <si>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</si>
  <si>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</si>
  <si>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</si>
  <si>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</si>
  <si>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</si>
  <si>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</si>
  <si>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</si>
  <si>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</si>
  <si>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</si>
  <si>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</si>
  <si>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</si>
  <si>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</si>
  <si>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</si>
  <si>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</si>
  <si>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</si>
  <si>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</si>
  <si>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</si>
  <si>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</si>
  <si>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</si>
  <si>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</si>
  <si>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</si>
  <si>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</si>
  <si>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</si>
  <si>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</si>
  <si>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</si>
  <si>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</si>
  <si>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</si>
  <si>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</si>
  <si>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</si>
  <si>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</si>
  <si>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</si>
  <si>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</si>
  <si>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</si>
  <si>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</si>
  <si>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</si>
  <si>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</si>
  <si>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</si>
  <si>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</si>
  <si>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</si>
  <si>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</si>
  <si>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</si>
  <si>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</si>
  <si>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</si>
  <si>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</si>
  <si>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</si>
  <si>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</si>
  <si>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</si>
  <si>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</si>
  <si>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</si>
  <si>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</si>
  <si>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</si>
  <si>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</si>
  <si>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</si>
  <si>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</si>
  <si>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</si>
  <si>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</si>
  <si>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</si>
  <si>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</si>
  <si>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</si>
  <si>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</si>
  <si>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</si>
  <si>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</si>
  <si>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</si>
  <si>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</si>
  <si>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</si>
  <si>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</si>
  <si>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</si>
  <si>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</si>
  <si>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</si>
  <si>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</si>
  <si>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</si>
  <si>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</si>
  <si>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</si>
  <si>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</si>
  <si>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</si>
  <si>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</si>
  <si>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</si>
  <si>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</si>
  <si>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</si>
  <si>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</si>
  <si>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</si>
  <si>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</si>
  <si>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</si>
  <si>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</si>
  <si>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</si>
  <si>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</si>
  <si>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</si>
  <si>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</si>
  <si>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</si>
  <si>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</si>
  <si>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</si>
  <si>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</si>
  <si>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</si>
  <si>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</si>
  <si>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</si>
  <si>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</si>
  <si>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</si>
  <si>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</si>
  <si>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</si>
  <si>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</si>
  <si>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</si>
  <si>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</si>
  <si>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</si>
  <si>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</si>
  <si>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</si>
  <si>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</si>
  <si>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</si>
  <si>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</si>
  <si>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</si>
  <si>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</si>
  <si>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</si>
  <si>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</si>
  <si>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</si>
  <si>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</si>
  <si>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Hall_Density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</si>
  <si>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</si>
  <si>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</si>
  <si>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</si>
  <si>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</si>
  <si>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</si>
  <si>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</si>
  <si>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</si>
  <si>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</si>
  <si>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</si>
  <si>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</si>
  <si>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</si>
  <si>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</si>
  <si>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</si>
  <si>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</si>
  <si>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</si>
  <si>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</si>
  <si>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</si>
  <si>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</si>
  <si>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</si>
  <si>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</si>
  <si>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</si>
  <si>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Hall</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</si>
  <si>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</si>
  <si>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</si>
  <si>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</si>
  <si>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</si>
  <si>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</si>
  <si>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</si>
  <si>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</si>
  <si>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</si>
  <si>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</si>
  <si>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</si>
  <si>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</si>
  <si>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</si>
  <si>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</si>
  <si>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</si>
  <si>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</si>
  <si>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</si>
  <si>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</si>
  <si>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</si>
  <si>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</si>
  <si>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</si>
  <si>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</si>
  <si>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</si>
  <si>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</si>
  <si>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</si>
  <si>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</si>
  <si>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</si>
  <si>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</si>
  <si>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</si>
  <si>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khH2O/kgair</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</si>
  <si>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</si>
  <si>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</si>
  <si>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</si>
  <si>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</si>
  <si>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</si>
  <si>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</si>
  <si>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</si>
  <si>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</si>
  <si>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</si>
  <si>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</si>
  <si>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</si>
  <si>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</si>
  <si>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</si>
  <si>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</si>
  <si>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</si>
  <si>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</si>
  <si>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</si>
  <si>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</si>
  <si>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</si>
  <si>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</si>
  <si>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</si>
  <si>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</si>
  <si>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</si>
  <si>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</si>
  <si>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VAV with reheat #2</t>
  </si>
  <si>
    <t>Data center, sizing</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</si>
  <si>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</si>
  <si>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</si>
  <si>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</si>
  <si>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</si>
  <si>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</si>
  <si>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</si>
  <si>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</si>
  <si>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</si>
  <si>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Minimum air flow fraction schedule name</t>
  </si>
  <si>
    <t>Reheat coil name</t>
  </si>
  <si>
    <t>Coil heating water</t>
  </si>
  <si>
    <t>Maximum hot water or steam flow rate</t>
  </si>
  <si>
    <t>Minimum hot water or steam flow rate</t>
  </si>
  <si>
    <t>Convergence tolerance</t>
  </si>
  <si>
    <t>Damper heating action</t>
  </si>
  <si>
    <t>normal</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</si>
  <si>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</si>
  <si>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</si>
  <si>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</si>
  <si>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</si>
  <si>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</si>
  <si>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</si>
  <si>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</si>
  <si>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</si>
  <si>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</si>
  <si>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</si>
  <si>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</si>
  <si>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</si>
  <si>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</si>
  <si>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</si>
  <si>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</si>
  <si>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</si>
  <si>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</si>
  <si>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</si>
  <si>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</si>
  <si>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</si>
  <si>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</si>
  <si>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Fixed flow rate</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</si>
  <si>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</si>
  <si>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</si>
  <si>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</si>
  <si>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</si>
  <si>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</si>
  <si>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</si>
  <si>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</si>
  <si>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</si>
  <si>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</si>
  <si>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</si>
  <si>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</si>
  <si>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</si>
  <si>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</si>
  <si>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</si>
  <si>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</si>
  <si>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</si>
  <si>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</si>
  <si>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</si>
  <si>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</si>
  <si>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</si>
  <si>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</si>
  <si>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</si>
  <si>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</si>
  <si>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</si>
  <si>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</si>
  <si>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</si>
  <si>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</si>
  <si>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</si>
  <si>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</si>
  <si>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</si>
  <si>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</si>
  <si>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</si>
  <si>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</si>
  <si>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</si>
  <si>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</si>
  <si>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</si>
  <si>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</si>
  <si>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</si>
  <si>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</si>
  <si>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</si>
  <si>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</si>
  <si>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</si>
  <si>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</si>
  <si>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</si>
  <si>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</si>
  <si>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</si>
  <si>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</si>
  <si>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</si>
  <si>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</si>
  <si>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</si>
  <si>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</si>
  <si>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</si>
  <si>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</si>
  <si>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</si>
  <si>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</si>
  <si>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</si>
  <si>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</si>
  <si>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</si>
  <si>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</si>
  <si>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</si>
  <si>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</si>
  <si>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</si>
  <si>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</si>
  <si>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</si>
  <si>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</si>
  <si>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</si>
  <si>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</si>
  <si>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</si>
  <si>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</si>
  <si>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</si>
  <si>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</si>
  <si>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</si>
  <si>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</si>
  <si>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</si>
  <si>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</si>
  <si>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</si>
  <si>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</si>
  <si>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</si>
  <si>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</si>
  <si>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</si>
  <si>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</si>
  <si>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</si>
  <si>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</si>
  <si>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</si>
  <si>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</si>
  <si>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</si>
  <si>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</si>
  <si>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</si>
  <si>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</si>
  <si>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</si>
  <si>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</si>
  <si>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</si>
  <si>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</si>
  <si>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Questions</t>
  </si>
  <si>
    <t>HVAC systems</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</si>
  <si>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</si>
  <si>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</si>
  <si>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</si>
  <si>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</si>
  <si>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</si>
  <si>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Rooftop VAV with reheat #1</t>
  </si>
  <si>
    <t>Obsolescence</t>
  </si>
  <si>
    <t>According to the MEFA (La Def &amp; North Dist), change building life span, min/max (see Junnila 2004)</t>
  </si>
  <si>
    <t>Lifespan</t>
  </si>
  <si>
    <t>heat pumps</t>
  </si>
  <si>
    <t>1 personne par étage</t>
  </si>
  <si>
    <t>&gt; Flex office, plus de densité</t>
  </si>
  <si>
    <t>plusieurs/</t>
  </si>
  <si>
    <t>Step 0: benchmark ( runs)</t>
  </si>
  <si>
    <t>3 double low-e</t>
  </si>
  <si>
    <t>BE, actual</t>
  </si>
  <si>
    <t>Internal gains</t>
  </si>
  <si>
    <t xml:space="preserve"> </t>
  </si>
  <si>
    <t xml:space="preserve">     </t>
  </si>
  <si>
    <t>electric chiller</t>
  </si>
  <si>
    <t>heat recovery boiler</t>
  </si>
  <si>
    <t>recovery efficiency: 50%</t>
  </si>
  <si>
    <t>VAV with reheat</t>
  </si>
  <si>
    <t>rooftop</t>
  </si>
  <si>
    <t>VAV, upgraded</t>
  </si>
  <si>
    <t>VAV, current</t>
  </si>
  <si>
    <t>recovery efficiency: 80%</t>
  </si>
  <si>
    <t>direct expansion single speed</t>
  </si>
  <si>
    <t>heating heat pump</t>
  </si>
  <si>
    <t>cooling heat pump</t>
  </si>
  <si>
    <t>electrification</t>
  </si>
  <si>
    <t>8-12</t>
  </si>
  <si>
    <t>Sensitivity analysis</t>
  </si>
  <si>
    <t>8-12 m²/pers</t>
  </si>
  <si>
    <t>air flow rate</t>
  </si>
  <si>
    <t>heating &amp; cooling setpoint t°</t>
  </si>
  <si>
    <t>Internal gains / office density</t>
  </si>
  <si>
    <t>+ 2 schedules?</t>
  </si>
  <si>
    <t>Occupancy / Full</t>
  </si>
  <si>
    <t>Occupancy / 75%</t>
  </si>
  <si>
    <t>5-10</t>
  </si>
  <si>
    <t>5-10 W/m²</t>
  </si>
  <si>
    <t>/100 lux = 1-2 W/m². 500 lux for the office space &gt; 8 à 10W/m², but could reach 5 W/m²</t>
  </si>
  <si>
    <t>3-6</t>
  </si>
  <si>
    <t>computer with charger, compact printer… (computer = 100-120 /pers</t>
  </si>
  <si>
    <t>https://www.ehpa.org/</t>
  </si>
  <si>
    <t>refrigerating machine</t>
  </si>
  <si>
    <t>direct expansion single speed / chilled ceiling</t>
  </si>
  <si>
    <t>Internal gains / office lighting</t>
  </si>
  <si>
    <t xml:space="preserve">internal gains </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</si>
  <si>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</si>
  <si>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</si>
  <si>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</si>
  <si>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</si>
  <si>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</si>
  <si>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</si>
  <si>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</si>
  <si>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</si>
  <si>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</si>
  <si>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</si>
  <si>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</si>
  <si>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</si>
  <si>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</si>
  <si>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</si>
  <si>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</si>
  <si>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</si>
  <si>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</si>
  <si>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</si>
  <si>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</si>
  <si>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</si>
  <si>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</si>
  <si>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</si>
  <si>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</si>
  <si>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</si>
  <si>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</si>
  <si>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</si>
  <si>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</si>
  <si>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PAT sur Github &gt; supprimer?</t>
  </si>
  <si>
    <t>HEAT PUMP</t>
  </si>
  <si>
    <t>https://www.designingbuildings.co.uk/wiki/Heat_pump</t>
  </si>
  <si>
    <t>https://www.ehpa.org/fileadmin/red/03._Media/03.02_Studies_and_reports/Large_heat_pumps_in_Europe_MDN_II_final4_small.pdf</t>
  </si>
  <si>
    <t>https://www.cstc.be/homepage/index.cfm?cat=publications&amp;sub=search&amp;id=CSTC100515</t>
  </si>
  <si>
    <t>https://energieplus-lesite.be/ameliorer/ventilation11/placer-un-recuperateur-de-chaleur-d1/</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</si>
  <si>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</si>
  <si>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</si>
  <si>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</si>
  <si>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</si>
  <si>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</si>
  <si>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</si>
  <si>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</si>
  <si>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</si>
  <si>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</si>
  <si>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</si>
  <si>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</si>
  <si>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</si>
  <si>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</si>
  <si>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</si>
  <si>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</si>
  <si>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</si>
  <si>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 xml:space="preserve">Planible top Nplus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</si>
  <si>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</si>
  <si>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</si>
  <si>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</si>
  <si>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</si>
  <si>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</si>
  <si>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</si>
  <si>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</si>
  <si>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</si>
  <si>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</si>
  <si>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</si>
  <si>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</si>
  <si>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</si>
  <si>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</si>
  <si>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</si>
  <si>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</si>
  <si>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</si>
  <si>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</si>
  <si>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</si>
  <si>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Planible top Nplus</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</si>
  <si>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</si>
  <si>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</si>
  <si>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</si>
  <si>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</si>
  <si>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</si>
  <si>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</si>
  <si>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</si>
  <si>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</si>
  <si>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</si>
  <si>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</si>
  <si>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</si>
  <si>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</si>
  <si>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</si>
  <si>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</si>
  <si>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</si>
  <si>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</si>
  <si>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Layers</t>
  </si>
  <si>
    <t>#1</t>
  </si>
  <si>
    <t>#2</t>
  </si>
  <si>
    <t>#3</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</si>
  <si>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</si>
  <si>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</si>
  <si>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</si>
  <si>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</si>
  <si>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</si>
  <si>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</si>
  <si>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</si>
  <si>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</si>
  <si>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</si>
  <si>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</si>
  <si>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</si>
  <si>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</si>
  <si>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</si>
  <si>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</si>
  <si>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</si>
  <si>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</si>
  <si>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</si>
  <si>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</si>
  <si>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</si>
  <si>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</si>
  <si>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</si>
  <si>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</si>
  <si>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</si>
  <si>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</si>
  <si>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</si>
  <si>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</si>
  <si>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</si>
  <si>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</si>
  <si>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</si>
  <si>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</si>
  <si>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</si>
  <si>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</si>
  <si>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</si>
  <si>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</si>
  <si>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</si>
  <si>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</si>
  <si>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</si>
  <si>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</si>
  <si>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</si>
  <si>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</si>
  <si>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</si>
  <si>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</si>
  <si>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</si>
  <si>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</si>
  <si>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</si>
  <si>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</si>
  <si>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</si>
  <si>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</si>
  <si>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</si>
  <si>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</si>
  <si>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</si>
  <si>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</si>
  <si>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</si>
  <si>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</si>
  <si>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</si>
  <si>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</si>
  <si>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</si>
  <si>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</si>
  <si>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</si>
  <si>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</si>
  <si>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Ref.</t>
  </si>
  <si>
    <t>2 single</t>
  </si>
  <si>
    <t>clear and solar control</t>
  </si>
  <si>
    <t>1_1A0/1B0</t>
  </si>
  <si>
    <t>1_0B0</t>
  </si>
  <si>
    <t>1_0A0</t>
  </si>
  <si>
    <t>1_2A0/2B0/2C0...</t>
  </si>
  <si>
    <t>1_3A0/3B0/3C0...</t>
  </si>
  <si>
    <t>2_1AS/1BS</t>
  </si>
  <si>
    <t>2_0AS</t>
  </si>
  <si>
    <t>2_0BS</t>
  </si>
  <si>
    <t>2_2AS/2BS/2CS...</t>
  </si>
  <si>
    <t>2_3AS/3BS/3CS...</t>
  </si>
  <si>
    <t>3_1AST/1BST</t>
  </si>
  <si>
    <t>3_0AST</t>
  </si>
  <si>
    <t>3_0BST</t>
  </si>
  <si>
    <t>3_2AST/2BST/2CST...</t>
  </si>
  <si>
    <t>3_3AST/3BST/3CST...</t>
  </si>
  <si>
    <t>4-16/18/24_0AST</t>
  </si>
  <si>
    <t>4-16/18/24_0BST</t>
  </si>
  <si>
    <t>4-16/18/24_2AST/2BST/2CST...</t>
  </si>
  <si>
    <t>4-16/18/24_3AST/3BST/3CST...</t>
  </si>
  <si>
    <t>5-16/18/24_VAC</t>
  </si>
  <si>
    <t>5-16/18/24_ELEC</t>
  </si>
  <si>
    <t>5-16/18/24_CCF</t>
  </si>
  <si>
    <t>5-16/18/24_2GX</t>
  </si>
  <si>
    <t>5-16/18/24_3GX</t>
  </si>
  <si>
    <t>Step 1: types (9 runs)</t>
  </si>
  <si>
    <t>6 double low-e:</t>
  </si>
  <si>
    <t>6 triple glazing</t>
  </si>
  <si>
    <t>refrigerating machine + cop + contorl deck temperature</t>
  </si>
  <si>
    <t>Deck temperature</t>
  </si>
  <si>
    <t>Smart Glazing</t>
  </si>
  <si>
    <t>sgA0</t>
  </si>
  <si>
    <t>DG</t>
  </si>
  <si>
    <t>1A</t>
  </si>
  <si>
    <t>1B</t>
  </si>
  <si>
    <t>0A</t>
  </si>
  <si>
    <t>0B</t>
  </si>
  <si>
    <t>2A</t>
  </si>
  <si>
    <t>2B</t>
  </si>
  <si>
    <t>2C</t>
  </si>
  <si>
    <t>2D</t>
  </si>
  <si>
    <t>2E</t>
  </si>
  <si>
    <t>2F</t>
  </si>
  <si>
    <t>3A</t>
  </si>
  <si>
    <t>3B</t>
  </si>
  <si>
    <t>3C</t>
  </si>
  <si>
    <t>3D</t>
  </si>
  <si>
    <t>3E</t>
  </si>
  <si>
    <t>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</si>
</sst>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5">
    <font>
      <sz val="11"/>
      <color theme="1"/>
      <name val="Calibri"/>
      <family val="2"/>
      <scheme val="minor"/>
    </font>
    <font>
      <b/>
      <sz val="11"/>
      <color theme="1"/>
      <name val="Calibri"/>
      <family val="2"/>
      <scheme val="minor"/>
    </font>
    <font>
      <sz val="9"/>
      <color indexed="81"/>
      <name val="Tahoma"/>
      <family val="2"/>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sz val="11"/>
      <color rgb="FF0070C0"/>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10">
    <xf numFmtId="0" fontId="0" fillId="0" borderId="0" xfId="0"/>
    <xf numFmtId="0" fontId="0" fillId="0" borderId="0" xfId="0" applyAlignment="1">
      <alignment vertical="center" wrapText="1"/>
    </xf>
    <xf numFmtId="0" fontId="0" fillId="0" borderId="0" xfId="0" applyAlignment="1">
      <alignment horizontal="right" vertical="center" wrapText="1"/>
    </xf>
    <xf numFmtId="0" fontId="3" fillId="0" borderId="0" xfId="0" applyFont="1" applyAlignment="1">
      <alignment horizontal="center" vertical="center" wrapText="1"/>
    </xf>
    <xf numFmtId="0" fontId="4" fillId="0" borderId="0" xfId="0" applyFont="1"/>
    <xf numFmtId="0" fontId="0" fillId="0" borderId="1" xfId="0" applyBorder="1"/>
    <xf numFmtId="0" fontId="0" fillId="0" borderId="0" xfId="0" applyAlignment="1">
      <alignment horizontal="right"/>
    </xf>
    <xf numFmtId="0" fontId="5" fillId="0" borderId="0" xfId="1"/>
    <xf numFmtId="0" fontId="0" fillId="0" borderId="0" xfId="0" applyAlignment="1">
      <alignment horizontal="center"/>
    </xf>
    <xf numFmtId="0" fontId="1" fillId="3" borderId="1" xfId="0" applyFont="1" applyFill="1" applyBorder="1"/>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horizontal="right" vertical="center" wrapText="1"/>
    </xf>
    <xf numFmtId="0" fontId="1" fillId="0" borderId="0" xfId="0" applyFont="1" applyAlignment="1">
      <alignment vertical="center" wrapText="1"/>
    </xf>
    <xf numFmtId="0" fontId="1" fillId="2" borderId="1" xfId="0" applyFont="1" applyFill="1" applyBorder="1" applyAlignment="1">
      <alignment vertical="center" wrapText="1"/>
    </xf>
    <xf numFmtId="0" fontId="0" fillId="2" borderId="1" xfId="0" applyFill="1" applyBorder="1" applyAlignment="1">
      <alignment horizontal="left" vertical="center" wrapText="1"/>
    </xf>
    <xf numFmtId="0" fontId="4" fillId="0" borderId="0" xfId="0" quotePrefix="1" applyFont="1"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wrapText="1"/>
    </xf>
    <xf numFmtId="0" fontId="6" fillId="0" borderId="0" xfId="0" quotePrefix="1" applyFont="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right" vertical="center" wrapText="1"/>
    </xf>
    <xf numFmtId="0" fontId="6" fillId="0" borderId="0" xfId="0" quotePrefix="1" applyFont="1" applyFill="1" applyAlignment="1">
      <alignment horizontal="right"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right" vertical="center" wrapText="1"/>
    </xf>
    <xf numFmtId="0" fontId="0" fillId="0" borderId="1" xfId="0" quotePrefix="1" applyBorder="1" applyAlignment="1">
      <alignment horizontal="left"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0" fillId="0" borderId="0" xfId="0" applyAlignment="1">
      <alignment wrapText="1"/>
    </xf>
    <xf numFmtId="0" fontId="7" fillId="2" borderId="1" xfId="0" applyFont="1" applyFill="1" applyBorder="1"/>
    <xf numFmtId="0" fontId="4"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0" fontId="10" fillId="0" borderId="1" xfId="0" applyFont="1" applyBorder="1"/>
    <xf numFmtId="0" fontId="1" fillId="3" borderId="0" xfId="0" applyFont="1" applyFill="1"/>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10" fillId="0" borderId="1" xfId="0" applyFont="1" applyBorder="1" applyAlignment="1">
      <alignment vertical="top"/>
    </xf>
    <xf numFmtId="0" fontId="0" fillId="0" borderId="1" xfId="0" applyBorder="1" applyAlignment="1">
      <alignment vertical="top"/>
    </xf>
    <xf numFmtId="0" fontId="11" fillId="0" borderId="0" xfId="0" applyFont="1" applyAlignment="1">
      <alignment horizontal="left" vertical="top"/>
    </xf>
    <xf numFmtId="0" fontId="0" fillId="0" borderId="0" xfId="0" applyAlignment="1">
      <alignment vertical="top" wrapText="1"/>
    </xf>
    <xf numFmtId="0" fontId="5"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0" xfId="0" applyAlignment="1">
      <alignment horizontal="left" vertical="center" wrapText="1"/>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0" fillId="0" borderId="0" xfId="0" applyAlignment="1">
      <alignment horizontal="left" vertical="center" wrapText="1"/>
    </xf>
    <xf numFmtId="0" fontId="0" fillId="3" borderId="1" xfId="0" applyFill="1" applyBorder="1" applyAlignment="1">
      <alignment horizontal="left" vertical="top"/>
    </xf>
    <xf numFmtId="0" fontId="0" fillId="0" borderId="0" xfId="0"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3" fillId="0" borderId="0" xfId="0" applyFont="1" applyAlignment="1">
      <alignment horizontal="left" vertical="center" wrapText="1"/>
    </xf>
    <xf numFmtId="0" fontId="7" fillId="0" borderId="0" xfId="0" applyFont="1"/>
    <xf numFmtId="0" fontId="6" fillId="0" borderId="0" xfId="0" applyFont="1"/>
    <xf numFmtId="0" fontId="6" fillId="0" borderId="0" xfId="0" applyFont="1" applyAlignment="1">
      <alignment horizontal="center"/>
    </xf>
    <xf numFmtId="0" fontId="10" fillId="0" borderId="0" xfId="0" applyFont="1"/>
    <xf numFmtId="0" fontId="13" fillId="0" borderId="0" xfId="0" applyFont="1"/>
    <xf numFmtId="0" fontId="13" fillId="0" borderId="0" xfId="0" applyFont="1" applyAlignment="1">
      <alignment horizontal="center"/>
    </xf>
    <xf numFmtId="0" fontId="0" fillId="0" borderId="0" xfId="0" applyAlignment="1">
      <alignment horizontal="left" vertical="center" wrapText="1"/>
    </xf>
    <xf numFmtId="0" fontId="0" fillId="0" borderId="1" xfId="0" applyBorder="1" applyAlignment="1">
      <alignment horizontal="right" vertical="center" wrapText="1"/>
    </xf>
    <xf numFmtId="0" fontId="0" fillId="4" borderId="0" xfId="0" applyFill="1" applyAlignment="1">
      <alignment horizontal="left" vertical="top" wrapText="1"/>
    </xf>
    <xf numFmtId="0" fontId="0" fillId="0" borderId="0" xfId="0" applyBorder="1" applyAlignment="1">
      <alignment horizontal="left" vertical="center" wrapText="1"/>
    </xf>
    <xf numFmtId="49" fontId="0" fillId="0" borderId="0" xfId="0" applyNumberFormat="1" applyAlignment="1">
      <alignment horizontal="right"/>
    </xf>
    <xf numFmtId="49" fontId="0" fillId="0" borderId="0" xfId="0" applyNumberFormat="1" applyAlignment="1">
      <alignment horizontal="right" vertical="center" wrapText="1"/>
    </xf>
    <xf numFmtId="49" fontId="0" fillId="0" borderId="0" xfId="0" quotePrefix="1" applyNumberFormat="1" applyAlignment="1">
      <alignment horizontal="right" vertical="center" wrapText="1"/>
    </xf>
    <xf numFmtId="2" fontId="0" fillId="0" borderId="0" xfId="0" applyNumberFormat="1" applyFont="1" applyAlignment="1">
      <alignment horizontal="center"/>
    </xf>
    <xf numFmtId="1" fontId="0" fillId="0" borderId="0" xfId="0" applyNumberFormat="1" applyFont="1" applyAlignment="1">
      <alignment horizontal="center"/>
    </xf>
    <xf numFmtId="0" fontId="5" fillId="0" borderId="0" xfId="1" applyAlignment="1">
      <alignment vertical="center"/>
    </xf>
    <xf numFmtId="0" fontId="0" fillId="0" borderId="0" xfId="0" applyAlignment="1">
      <alignment horizontal="left" wrapText="1" indent="1"/>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4" fillId="0" borderId="1" xfId="0" applyFont="1" applyBorder="1"/>
    <xf numFmtId="0" fontId="1" fillId="0" borderId="3" xfId="0" applyFont="1" applyBorder="1"/>
    <xf numFmtId="0" fontId="0" fillId="5"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4"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4" fillId="0" borderId="0" xfId="0" applyFont="1" applyAlignment="1">
      <alignment horizontal="center"/>
    </xf>
    <xf numFmtId="0" fontId="4" fillId="0" borderId="0" xfId="0" applyFont="1" applyAlignment="1">
      <alignment horizontal="left"/>
    </xf>
    <xf numFmtId="0" fontId="3" fillId="0" borderId="3" xfId="0" applyFont="1" applyBorder="1"/>
    <xf numFmtId="0" fontId="4" fillId="0" borderId="3" xfId="0" applyFont="1" applyBorder="1"/>
    <xf numFmtId="0" fontId="4" fillId="0" borderId="3" xfId="0" applyFont="1" applyFill="1" applyBorder="1"/>
    <xf numFmtId="0" fontId="3" fillId="0" borderId="2" xfId="0" applyFont="1" applyBorder="1"/>
    <xf numFmtId="0" fontId="4" fillId="0" borderId="2" xfId="0" applyFont="1" applyBorder="1"/>
    <xf numFmtId="0" fontId="4" fillId="0" borderId="2" xfId="0" applyFont="1" applyFill="1" applyBorder="1"/>
    <xf numFmtId="0" fontId="3" fillId="0" borderId="1" xfId="0" applyFont="1" applyBorder="1"/>
    <xf numFmtId="0" fontId="4" fillId="0" borderId="1" xfId="0" applyFont="1" applyBorder="1"/>
    <xf numFmtId="0" fontId="4" fillId="0" borderId="1" xfId="0" applyFont="1" applyFill="1" applyBorder="1"/>
    <xf numFmtId="0" fontId="0" fillId="0" borderId="0" xfId="0" applyNumberFormat="1" applyAlignment="1">
      <alignment horizontal="center"/>
    </xf>
    <xf numFmtId="0" fontId="6" fillId="2" borderId="0" xfId="0" applyFont="1" applyFill="1" applyAlignment="1">
      <alignment horizontal="center"/>
    </xf>
    <xf numFmtId="0" fontId="7" fillId="2" borderId="0" xfId="0" applyFont="1" applyFill="1" applyBorder="1"/>
    <xf numFmtId="0" fontId="6" fillId="2" borderId="0" xfId="0" applyFont="1" applyFill="1" applyBorder="1"/>
    <xf numFmtId="2" fontId="4" fillId="0" borderId="3" xfId="0" applyNumberFormat="1" applyFont="1" applyBorder="1"/>
    <xf numFmtId="2" fontId="4" fillId="0" borderId="2" xfId="0" applyNumberFormat="1" applyFont="1" applyBorder="1"/>
    <xf numFmtId="2" fontId="4" fillId="0" borderId="1" xfId="0" applyNumberFormat="1" applyFont="1" applyBorder="1"/>
    <xf numFmtId="2" fontId="0" fillId="0" borderId="2" xfId="0" applyNumberFormat="1" applyBorder="1"/>
    <xf numFmtId="2" fontId="6"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4" fillId="0" borderId="1" xfId="0" applyFont="1" applyBorder="1" applyAlignment="1">
      <alignment horizontal="center"/>
    </xf>
    <xf numFmtId="0" fontId="14" fillId="0" borderId="1" xfId="0" applyFont="1" applyBorder="1" applyAlignment="1">
      <alignment horizontal="right"/>
    </xf>
    <xf numFmtId="0" fontId="0" fillId="0" borderId="1" xfId="0" applyBorder="1" applyAlignment="1">
      <alignment horizontal="center"/>
    </xf>
    <xf numFmtId="0" fontId="14"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0" fontId="4" fillId="0" borderId="1" xfId="0" quotePrefix="1"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wrapText="1"/>
    </xf>
    <xf numFmtId="49" fontId="0" fillId="2" borderId="0" xfId="0" applyNumberFormat="1" applyFill="1"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xf>
    <xf numFmtId="0" fontId="0" fillId="4" borderId="0" xfId="0" applyFill="1" applyAlignment="1">
      <alignment horizontal="center" vertical="center" wrapText="1"/>
    </xf>
    <xf numFmtId="0" fontId="0" fillId="0" borderId="1" xfId="0" applyBorder="1" applyAlignment="1">
      <alignment horizontal="center" vertical="center" wrapText="1"/>
    </xf>
    <xf numFmtId="0" fontId="4" fillId="0" borderId="0" xfId="0" applyFont="1" applyAlignment="1">
      <alignment horizontal="left" vertical="center"/>
    </xf>
    <xf numFmtId="0" fontId="3" fillId="0" borderId="0" xfId="0" applyFont="1" applyAlignment="1">
      <alignment vertical="center" wrapText="1"/>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4" fillId="0" borderId="2" xfId="0" applyFont="1" applyBorder="1" applyAlignment="1">
      <alignment horizontal="right" vertical="top"/>
    </xf>
    <xf numFmtId="0" fontId="14" fillId="0" borderId="1" xfId="0" applyFont="1" applyBorder="1" applyAlignment="1">
      <alignment horizontal="right" vertical="top"/>
    </xf>
    <xf numFmtId="0" fontId="14" fillId="0" borderId="2" xfId="0" applyFont="1" applyBorder="1" applyAlignment="1">
      <alignment horizontal="center" vertical="top"/>
    </xf>
    <xf numFmtId="0" fontId="14"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0" fillId="0" borderId="0" xfId="0" applyAlignment="1">
      <alignment horizontal="center" vertical="center" wrapText="1"/>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9" fillId="0" borderId="0" xfId="0" quotePrefix="1" applyFont="1" applyAlignment="1">
      <alignment horizontal="left" vertical="center" wrapText="1"/>
    </xf>
    <xf numFmtId="0" fontId="6" fillId="0" borderId="0" xfId="0" applyFont="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3" borderId="0" xfId="0" applyFont="1" applyFill="1" applyBorder="1" applyAlignment="1">
      <alignment horizontal="left" vertical="top" wrapText="1"/>
    </xf>
    <xf numFmtId="0" fontId="0" fillId="0" borderId="2"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Border="1" applyAlignment="1">
      <alignment horizontal="left" vertical="center" wrapText="1"/>
    </xf>
    <xf numFmtId="0" fontId="4"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9525</xdr:colOff>
      <xdr:row>2</xdr:row>
      <xdr:rowOff>47626</xdr:rowOff>
    </xdr:from>
    <xdr:to>
      <xdr:col>15</xdr:col>
      <xdr:colOff>294484</xdr:colOff>
      <xdr:row>19</xdr:row>
      <xdr:rowOff>74800</xdr:rowOff>
    </xdr:to>
    <xdr:pic>
      <xdr:nvPicPr>
        <xdr:cNvPr id="2" name="Picture 1">
          <a:extLst>
            <a:ext uri="{FF2B5EF4-FFF2-40B4-BE49-F238E27FC236}">
              <a16:creationId xmlns:a16="http://schemas.microsoft.com/office/drawing/2014/main" id="{C85E08EF-5A6A-4993-907C-4E84307548EC}"/>
            </a:ext>
          </a:extLst>
        </xdr:cNvPr>
        <xdr:cNvPicPr>
          <a:picLocks noChangeAspect="1"/>
        </xdr:cNvPicPr>
      </xdr:nvPicPr>
      <xdr:blipFill>
        <a:blip xmlns:r="http://schemas.openxmlformats.org/officeDocument/2006/relationships" r:embed="rId1"/>
        <a:stretch>
          <a:fillRect/>
        </a:stretch>
      </xdr:blipFill>
      <xdr:spPr>
        <a:xfrm>
          <a:off x="10896600" y="428626"/>
          <a:ext cx="3942559" cy="3265674"/>
        </a:xfrm>
        <a:prstGeom prst="rect">
          <a:avLst/>
        </a:prstGeom>
      </xdr:spPr>
    </xdr:pic>
    <xdr:clientData/>
  </xdr:twoCellAnchor>
  <xdr:twoCellAnchor editAs="oneCell">
    <xdr:from>
      <xdr:col>9</xdr:col>
      <xdr:colOff>453224</xdr:colOff>
      <xdr:row>95</xdr:row>
      <xdr:rowOff>57149</xdr:rowOff>
    </xdr:from>
    <xdr:to>
      <xdr:col>15</xdr:col>
      <xdr:colOff>456338</xdr:colOff>
      <xdr:row>118</xdr:row>
      <xdr:rowOff>84686</xdr:rowOff>
    </xdr:to>
    <xdr:pic>
      <xdr:nvPicPr>
        <xdr:cNvPr id="3" name="Picture 2">
          <a:extLst>
            <a:ext uri="{FF2B5EF4-FFF2-40B4-BE49-F238E27FC236}">
              <a16:creationId xmlns:a16="http://schemas.microsoft.com/office/drawing/2014/main" id="{24CB7D6A-246D-4533-8D58-F82933D60CAB}"/>
            </a:ext>
          </a:extLst>
        </xdr:cNvPr>
        <xdr:cNvPicPr>
          <a:picLocks noChangeAspect="1"/>
        </xdr:cNvPicPr>
      </xdr:nvPicPr>
      <xdr:blipFill>
        <a:blip xmlns:r="http://schemas.openxmlformats.org/officeDocument/2006/relationships" r:embed="rId2"/>
        <a:stretch>
          <a:fillRect/>
        </a:stretch>
      </xdr:blipFill>
      <xdr:spPr>
        <a:xfrm>
          <a:off x="11340299" y="18154649"/>
          <a:ext cx="3660714" cy="4409037"/>
        </a:xfrm>
        <a:prstGeom prst="rect">
          <a:avLst/>
        </a:prstGeom>
      </xdr:spPr>
    </xdr:pic>
    <xdr:clientData/>
  </xdr:twoCellAnchor>
  <xdr:twoCellAnchor editAs="oneCell">
    <xdr:from>
      <xdr:col>9</xdr:col>
      <xdr:colOff>427306</xdr:colOff>
      <xdr:row>118</xdr:row>
      <xdr:rowOff>180975</xdr:rowOff>
    </xdr:from>
    <xdr:to>
      <xdr:col>15</xdr:col>
      <xdr:colOff>466022</xdr:colOff>
      <xdr:row>141</xdr:row>
      <xdr:rowOff>66675</xdr:rowOff>
    </xdr:to>
    <xdr:pic>
      <xdr:nvPicPr>
        <xdr:cNvPr id="4" name="Picture 3">
          <a:extLst>
            <a:ext uri="{FF2B5EF4-FFF2-40B4-BE49-F238E27FC236}">
              <a16:creationId xmlns:a16="http://schemas.microsoft.com/office/drawing/2014/main" id="{89A60703-3410-4449-B3DE-3A6CE5AD7D30}"/>
            </a:ext>
          </a:extLst>
        </xdr:cNvPr>
        <xdr:cNvPicPr>
          <a:picLocks noChangeAspect="1"/>
        </xdr:cNvPicPr>
      </xdr:nvPicPr>
      <xdr:blipFill rotWithShape="1">
        <a:blip xmlns:r="http://schemas.openxmlformats.org/officeDocument/2006/relationships" r:embed="rId3"/>
        <a:srcRect b="14324"/>
        <a:stretch/>
      </xdr:blipFill>
      <xdr:spPr>
        <a:xfrm>
          <a:off x="11314381" y="22659975"/>
          <a:ext cx="3696316" cy="4267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2.bin"/><Relationship Id="rId1" Type="http://schemas.openxmlformats.org/officeDocument/2006/relationships/hyperlink" Target="https://www.ehpa.org/" TargetMode="Externa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verosol.com/product/enviroscreen-g3-optimu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5.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dimension ref="A1:C34"/>
  <sheetViews>
    <sheetView workbookViewId="0">
      <selection activeCell="E8" sqref="E8"/>
    </sheetView>
  </sheetViews>
  <sheetFormatPr defaultRowHeight="15"/>
  <cols>
    <col min="1" max="1" width="9.140625" style="43"/>
    <col min="2" max="2" width="25.7109375" style="43" bestFit="1" customWidth="1"/>
    <col min="3" max="3" width="62.42578125" style="43" customWidth="1"/>
    <col min="4" max="16384" width="9.140625" style="43"/>
  </cols>
  <sheetData>
    <row r="1" spans="1:3" s="42" customFormat="1">
      <c r="B1" s="41" t="s">
        <v>159</v>
      </c>
    </row>
    <row r="4" spans="1:3">
      <c r="B4" s="188" t="s">
        <v>153</v>
      </c>
      <c r="C4" s="188"/>
    </row>
    <row r="5" spans="1:3">
      <c r="B5" s="43" t="s">
        <v>156</v>
      </c>
      <c r="C5" s="43" t="s">
        <v>154</v>
      </c>
    </row>
    <row r="8" spans="1:3">
      <c r="B8" s="188" t="s">
        <v>151</v>
      </c>
      <c r="C8" s="188"/>
    </row>
    <row r="9" spans="1:3">
      <c r="B9" s="43" t="s">
        <v>157</v>
      </c>
      <c r="C9" s="43" t="s">
        <v>152</v>
      </c>
    </row>
    <row r="10" spans="1:3">
      <c r="B10" s="43" t="s">
        <v>158</v>
      </c>
      <c r="C10" s="43" t="s">
        <v>155</v>
      </c>
    </row>
    <row r="14" spans="1:3" s="45" customFormat="1">
      <c r="B14" s="44" t="s">
        <v>50</v>
      </c>
    </row>
    <row r="16" spans="1:3">
      <c r="A16" s="49"/>
      <c r="B16" s="189" t="s">
        <v>162</v>
      </c>
      <c r="C16" s="189"/>
    </row>
    <row r="18" spans="2:3">
      <c r="B18" s="43" t="s">
        <v>177</v>
      </c>
    </row>
    <row r="20" spans="2:3" ht="138" customHeight="1">
      <c r="B20" s="190" t="s">
        <v>178</v>
      </c>
      <c r="C20" s="190"/>
    </row>
    <row r="22" spans="2:3">
      <c r="B22" s="50" t="s">
        <v>62</v>
      </c>
      <c r="C22" s="50"/>
    </row>
    <row r="23" spans="2:3">
      <c r="B23" s="46" t="s">
        <v>163</v>
      </c>
      <c r="C23" s="47" t="s">
        <v>164</v>
      </c>
    </row>
    <row r="24" spans="2:3">
      <c r="B24" s="46" t="s">
        <v>165</v>
      </c>
      <c r="C24" s="47" t="s">
        <v>166</v>
      </c>
    </row>
    <row r="25" spans="2:3" ht="45">
      <c r="B25" s="46" t="s">
        <v>167</v>
      </c>
      <c r="C25" s="47" t="s">
        <v>176</v>
      </c>
    </row>
    <row r="26" spans="2:3" ht="45">
      <c r="B26" s="46" t="s">
        <v>168</v>
      </c>
      <c r="C26" s="47" t="s">
        <v>169</v>
      </c>
    </row>
    <row r="27" spans="2:3">
      <c r="B27" s="46"/>
      <c r="C27" s="47"/>
    </row>
    <row r="28" spans="2:3">
      <c r="B28" s="50" t="s">
        <v>59</v>
      </c>
      <c r="C28" s="51"/>
    </row>
    <row r="29" spans="2:3">
      <c r="B29" s="46" t="s">
        <v>170</v>
      </c>
      <c r="C29" s="47" t="s">
        <v>171</v>
      </c>
    </row>
    <row r="30" spans="2:3">
      <c r="B30" s="46" t="s">
        <v>172</v>
      </c>
      <c r="C30" s="47" t="s">
        <v>173</v>
      </c>
    </row>
    <row r="31" spans="2:3" ht="30">
      <c r="B31" s="46" t="s">
        <v>174</v>
      </c>
      <c r="C31" s="47" t="s">
        <v>175</v>
      </c>
    </row>
    <row r="33" spans="1:3">
      <c r="A33" s="49"/>
      <c r="B33" s="189" t="s">
        <v>160</v>
      </c>
      <c r="C33" s="189"/>
    </row>
    <row r="34" spans="1:3">
      <c r="C34" s="48" t="s">
        <v>161</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dimension ref="B1:F24"/>
  <sheetViews>
    <sheetView workbookViewId="0">
      <selection activeCell="C24" sqref="C24"/>
    </sheetView>
  </sheetViews>
  <sheetFormatPr defaultRowHeight="15"/>
  <cols>
    <col min="2" max="2" width="14" bestFit="1" customWidth="1"/>
    <col min="3" max="3" width="41.7109375" bestFit="1" customWidth="1"/>
    <col min="4" max="4" width="9.7109375" customWidth="1"/>
    <col min="5" max="5" width="9.140625" style="8"/>
  </cols>
  <sheetData>
    <row r="1" spans="2:6" s="42" customFormat="1">
      <c r="B1" s="41" t="s">
        <v>488</v>
      </c>
      <c r="D1" s="67"/>
      <c r="E1" s="58"/>
      <c r="F1" s="73"/>
    </row>
    <row r="2" spans="2:6" s="43" customFormat="1">
      <c r="D2" s="66"/>
      <c r="E2" s="59"/>
      <c r="F2" s="74"/>
    </row>
    <row r="3" spans="2:6" s="43" customFormat="1">
      <c r="D3" s="66"/>
      <c r="E3" s="59"/>
      <c r="F3" s="74"/>
    </row>
    <row r="4" spans="2:6" s="43" customFormat="1">
      <c r="B4" s="196" t="s">
        <v>489</v>
      </c>
      <c r="C4" s="196"/>
      <c r="D4" s="68"/>
      <c r="E4" s="61"/>
      <c r="F4" s="52"/>
    </row>
    <row r="5" spans="2:6">
      <c r="B5" t="s">
        <v>490</v>
      </c>
      <c r="C5" t="s">
        <v>491</v>
      </c>
      <c r="D5">
        <v>13</v>
      </c>
      <c r="E5" s="8" t="s">
        <v>60</v>
      </c>
    </row>
    <row r="6" spans="2:6">
      <c r="C6" t="s">
        <v>492</v>
      </c>
      <c r="D6">
        <v>8.5000000000000006E-3</v>
      </c>
    </row>
    <row r="7" spans="2:6">
      <c r="C7" t="s">
        <v>493</v>
      </c>
    </row>
    <row r="8" spans="2:6">
      <c r="C8" t="s">
        <v>494</v>
      </c>
      <c r="D8">
        <v>7.6199999999999998E-4</v>
      </c>
      <c r="E8" s="8" t="s">
        <v>495</v>
      </c>
    </row>
    <row r="9" spans="2:6">
      <c r="C9" t="s">
        <v>496</v>
      </c>
      <c r="D9">
        <v>1</v>
      </c>
    </row>
    <row r="10" spans="2:6">
      <c r="C10" t="s">
        <v>353</v>
      </c>
      <c r="D10">
        <v>0</v>
      </c>
    </row>
    <row r="11" spans="2:6">
      <c r="C11" t="s">
        <v>348</v>
      </c>
      <c r="D11" t="s">
        <v>349</v>
      </c>
    </row>
    <row r="12" spans="2:6">
      <c r="C12" t="s">
        <v>350</v>
      </c>
      <c r="D12">
        <v>0</v>
      </c>
      <c r="E12" s="8" t="s">
        <v>495</v>
      </c>
    </row>
    <row r="13" spans="2:6">
      <c r="C13" t="s">
        <v>497</v>
      </c>
      <c r="D13">
        <v>0</v>
      </c>
      <c r="E13" s="8" t="s">
        <v>495</v>
      </c>
    </row>
    <row r="15" spans="2:6">
      <c r="B15" s="196" t="s">
        <v>498</v>
      </c>
      <c r="C15" s="196"/>
      <c r="D15" s="68"/>
      <c r="E15" s="61"/>
      <c r="F15" s="52"/>
    </row>
    <row r="16" spans="2:6">
      <c r="B16" t="s">
        <v>490</v>
      </c>
      <c r="C16" t="s">
        <v>499</v>
      </c>
      <c r="D16">
        <v>40</v>
      </c>
      <c r="E16" s="8" t="s">
        <v>60</v>
      </c>
    </row>
    <row r="17" spans="3:5">
      <c r="C17" t="s">
        <v>500</v>
      </c>
      <c r="D17">
        <v>8.0000000000000002E-3</v>
      </c>
    </row>
    <row r="18" spans="3:5">
      <c r="C18" t="s">
        <v>501</v>
      </c>
    </row>
    <row r="19" spans="3:5">
      <c r="C19" t="s">
        <v>356</v>
      </c>
      <c r="D19" s="63">
        <v>2.032E-3</v>
      </c>
      <c r="E19" s="8" t="s">
        <v>495</v>
      </c>
    </row>
    <row r="20" spans="3:5">
      <c r="C20" t="s">
        <v>367</v>
      </c>
      <c r="D20">
        <v>1</v>
      </c>
    </row>
    <row r="21" spans="3:5">
      <c r="C21" t="s">
        <v>358</v>
      </c>
      <c r="D21">
        <v>0.3</v>
      </c>
    </row>
    <row r="22" spans="3:5">
      <c r="C22" t="s">
        <v>354</v>
      </c>
      <c r="D22" t="s">
        <v>349</v>
      </c>
    </row>
    <row r="23" spans="3:5">
      <c r="C23" t="s">
        <v>355</v>
      </c>
      <c r="D23">
        <v>0</v>
      </c>
      <c r="E23" s="8" t="s">
        <v>495</v>
      </c>
    </row>
    <row r="24" spans="3:5">
      <c r="C24" t="s">
        <v>502</v>
      </c>
      <c r="D24" s="75">
        <v>0.14157600000000001</v>
      </c>
      <c r="E24" s="8" t="s">
        <v>495</v>
      </c>
    </row>
  </sheetData>
  <mergeCells count="2">
    <mergeCell ref="B4:C4"/>
    <mergeCell ref="B15:C15"/>
  </mergeCell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dimension ref="B2:C31"/>
  <sheetViews>
    <sheetView workbookViewId="0">
      <selection activeCell="F17" sqref="F17"/>
    </sheetView>
  </sheetViews>
  <sheetFormatPr defaultRowHeight="15"/>
  <cols>
    <col min="2" max="2" width="58.42578125" bestFit="1" customWidth="1"/>
  </cols>
  <sheetData>
    <row r="2" spans="2:3">
      <c r="B2" s="39" t="s">
        <v>128</v>
      </c>
      <c r="C2" s="5"/>
    </row>
    <row r="4" spans="2:3">
      <c r="B4" s="40" t="s">
        <v>146</v>
      </c>
      <c r="C4" s="40"/>
    </row>
    <row r="5" spans="2:3">
      <c r="B5" t="s">
        <v>147</v>
      </c>
      <c r="C5" t="s">
        <v>133</v>
      </c>
    </row>
    <row r="7" spans="2:3">
      <c r="B7" s="40" t="s">
        <v>149</v>
      </c>
      <c r="C7" s="40"/>
    </row>
    <row r="8" spans="2:3">
      <c r="B8" t="s">
        <v>150</v>
      </c>
      <c r="C8" t="s">
        <v>133</v>
      </c>
    </row>
    <row r="10" spans="2:3">
      <c r="B10" s="40" t="s">
        <v>123</v>
      </c>
      <c r="C10" s="40"/>
    </row>
    <row r="11" spans="2:3">
      <c r="B11" t="s">
        <v>148</v>
      </c>
      <c r="C11" t="s">
        <v>133</v>
      </c>
    </row>
    <row r="12" spans="2:3">
      <c r="B12" t="s">
        <v>144</v>
      </c>
      <c r="C12" t="s">
        <v>133</v>
      </c>
    </row>
    <row r="14" spans="2:3">
      <c r="B14" s="40" t="s">
        <v>138</v>
      </c>
      <c r="C14" s="40"/>
    </row>
    <row r="15" spans="2:3">
      <c r="B15" t="s">
        <v>135</v>
      </c>
      <c r="C15" t="s">
        <v>133</v>
      </c>
    </row>
    <row r="17" spans="2:3">
      <c r="B17" s="40" t="s">
        <v>137</v>
      </c>
      <c r="C17" s="40"/>
    </row>
    <row r="18" spans="2:3">
      <c r="B18" t="s">
        <v>145</v>
      </c>
    </row>
    <row r="19" spans="2:3">
      <c r="B19" t="s">
        <v>142</v>
      </c>
      <c r="C19" t="s">
        <v>133</v>
      </c>
    </row>
    <row r="20" spans="2:3">
      <c r="B20" t="s">
        <v>143</v>
      </c>
      <c r="C20" t="s">
        <v>133</v>
      </c>
    </row>
    <row r="21" spans="2:3">
      <c r="B21" t="s">
        <v>141</v>
      </c>
      <c r="C21" t="s">
        <v>133</v>
      </c>
    </row>
    <row r="22" spans="2:3">
      <c r="B22" t="s">
        <v>136</v>
      </c>
      <c r="C22" t="s">
        <v>133</v>
      </c>
    </row>
    <row r="24" spans="2:3">
      <c r="B24" s="40" t="s">
        <v>139</v>
      </c>
      <c r="C24" s="40"/>
    </row>
    <row r="25" spans="2:3">
      <c r="B25" t="s">
        <v>134</v>
      </c>
      <c r="C25" t="s">
        <v>133</v>
      </c>
    </row>
    <row r="27" spans="2:3">
      <c r="B27" s="40" t="s">
        <v>140</v>
      </c>
      <c r="C27" s="40"/>
    </row>
    <row r="28" spans="2:3">
      <c r="B28" t="s">
        <v>132</v>
      </c>
      <c r="C28" t="s">
        <v>133</v>
      </c>
    </row>
    <row r="29" spans="2:3">
      <c r="B29" t="s">
        <v>131</v>
      </c>
      <c r="C29" t="s">
        <v>133</v>
      </c>
    </row>
    <row r="30" spans="2:3">
      <c r="B30" t="s">
        <v>129</v>
      </c>
      <c r="C30" t="s">
        <v>133</v>
      </c>
    </row>
    <row r="31" spans="2:3">
      <c r="B31" t="s">
        <v>130</v>
      </c>
      <c r="C31" t="s">
        <v>133</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dimension ref="A1:P136"/>
  <sheetViews>
    <sheetView topLeftCell="A22" zoomScale="85" zoomScaleNormal="85" workbookViewId="0">
      <selection activeCell="O53" sqref="O53"/>
    </sheetView>
  </sheetViews>
  <sheetFormatPr defaultRowHeight="15"/>
  <cols>
    <col min="1" max="1" width="28" style="180" bestFit="1" customWidth="1"/>
    <col min="2" max="2" width="22.7109375" style="1" bestFit="1" customWidth="1"/>
    <col min="3" max="4" width="18.42578125" style="11" customWidth="1"/>
    <col min="5" max="6" width="18.42578125" style="2" customWidth="1"/>
    <col min="7" max="7" width="15.28515625" style="2" customWidth="1"/>
    <col min="8" max="8" width="31.5703125" style="11" bestFit="1" customWidth="1"/>
    <col min="9" max="9" width="14.5703125" style="1" customWidth="1"/>
    <col min="10" max="11" width="9.140625" style="1"/>
    <col min="12" max="12" width="2.140625" style="86" bestFit="1" customWidth="1"/>
    <col min="13" max="13" width="14.42578125" style="86" bestFit="1" customWidth="1"/>
    <col min="14" max="14" width="19.7109375" style="86" bestFit="1" customWidth="1"/>
    <col min="15" max="15" width="42.42578125" style="86" bestFit="1" customWidth="1"/>
    <col min="16" max="16" width="20.42578125" style="1" customWidth="1"/>
    <col min="17" max="16384" width="9.140625" style="1"/>
  </cols>
  <sheetData>
    <row r="1" spans="1:16" s="42" customFormat="1">
      <c r="A1" s="58"/>
      <c r="B1" s="41" t="s">
        <v>34</v>
      </c>
      <c r="D1" s="67"/>
      <c r="E1" s="58"/>
      <c r="F1" s="73"/>
      <c r="L1" s="73"/>
      <c r="M1" s="73"/>
      <c r="N1" s="73"/>
      <c r="O1" s="73"/>
    </row>
    <row r="2" spans="1:16" s="43" customFormat="1">
      <c r="A2" s="59"/>
      <c r="D2" s="66"/>
      <c r="E2" s="59"/>
      <c r="F2" s="74"/>
      <c r="L2" s="74"/>
      <c r="M2" s="74"/>
      <c r="N2" s="74"/>
      <c r="O2" s="74"/>
    </row>
    <row r="3" spans="1:16" s="43" customFormat="1" ht="15" customHeight="1">
      <c r="A3" s="59"/>
      <c r="D3" s="66"/>
      <c r="E3" s="59"/>
      <c r="F3" s="74"/>
      <c r="G3" s="2"/>
      <c r="H3" s="87"/>
      <c r="I3" s="1"/>
      <c r="L3" s="204" t="s">
        <v>13</v>
      </c>
      <c r="M3" s="204"/>
      <c r="N3" s="204"/>
      <c r="O3" s="204"/>
      <c r="P3" s="1"/>
    </row>
    <row r="4" spans="1:16" s="43" customFormat="1">
      <c r="A4" s="59"/>
      <c r="B4" s="188" t="s">
        <v>518</v>
      </c>
      <c r="C4" s="188"/>
      <c r="D4" s="68"/>
      <c r="E4" s="61"/>
      <c r="F4" s="85"/>
      <c r="G4" s="2"/>
      <c r="H4" s="87"/>
      <c r="I4" s="1"/>
      <c r="L4" s="205">
        <v>3</v>
      </c>
      <c r="M4" s="203" t="s">
        <v>535</v>
      </c>
      <c r="N4" s="89" t="s">
        <v>514</v>
      </c>
      <c r="O4" s="89" t="s">
        <v>528</v>
      </c>
      <c r="P4" s="1"/>
    </row>
    <row r="5" spans="1:16">
      <c r="B5" s="19" t="s">
        <v>70</v>
      </c>
      <c r="C5" s="2">
        <v>26</v>
      </c>
      <c r="D5" s="2">
        <v>25</v>
      </c>
      <c r="E5" s="2">
        <v>24</v>
      </c>
      <c r="H5" s="87"/>
      <c r="K5" s="187" t="s">
        <v>683</v>
      </c>
      <c r="L5" s="206"/>
      <c r="M5" s="208"/>
      <c r="N5" s="100" t="s">
        <v>533</v>
      </c>
      <c r="O5" s="100" t="s">
        <v>532</v>
      </c>
      <c r="P5" s="106" t="s">
        <v>550</v>
      </c>
    </row>
    <row r="6" spans="1:16" ht="15" customHeight="1">
      <c r="B6" s="19" t="s">
        <v>71</v>
      </c>
      <c r="C6" s="2">
        <v>19</v>
      </c>
      <c r="D6" s="2">
        <v>20</v>
      </c>
      <c r="E6" s="2">
        <v>21</v>
      </c>
      <c r="H6" s="199" t="s">
        <v>537</v>
      </c>
      <c r="I6" s="199"/>
      <c r="L6" s="207"/>
      <c r="M6" s="202"/>
      <c r="N6" s="88" t="s">
        <v>534</v>
      </c>
      <c r="O6" s="88" t="s">
        <v>552</v>
      </c>
    </row>
    <row r="7" spans="1:16">
      <c r="B7" s="19" t="s">
        <v>72</v>
      </c>
      <c r="C7" s="2" t="s">
        <v>73</v>
      </c>
      <c r="D7" s="2"/>
      <c r="H7" s="87" t="s">
        <v>541</v>
      </c>
      <c r="I7" s="102" t="s">
        <v>538</v>
      </c>
      <c r="L7" s="205">
        <v>2</v>
      </c>
      <c r="M7" s="203" t="s">
        <v>529</v>
      </c>
      <c r="N7" s="89" t="s">
        <v>527</v>
      </c>
      <c r="O7" s="89" t="s">
        <v>528</v>
      </c>
    </row>
    <row r="8" spans="1:16" ht="15" customHeight="1">
      <c r="B8" s="90"/>
      <c r="C8" s="2" t="s">
        <v>74</v>
      </c>
      <c r="D8" s="2"/>
      <c r="I8" s="103" t="s">
        <v>542</v>
      </c>
      <c r="L8" s="206"/>
      <c r="M8" s="208"/>
      <c r="N8" s="100" t="s">
        <v>525</v>
      </c>
      <c r="O8" s="100" t="s">
        <v>531</v>
      </c>
    </row>
    <row r="9" spans="1:16" ht="15" customHeight="1">
      <c r="B9" s="90"/>
      <c r="C9" s="2" t="s">
        <v>519</v>
      </c>
      <c r="D9" s="2" t="s">
        <v>124</v>
      </c>
      <c r="H9" s="97" t="s">
        <v>553</v>
      </c>
      <c r="I9" s="1" t="s">
        <v>546</v>
      </c>
      <c r="L9" s="207"/>
      <c r="M9" s="202"/>
      <c r="N9" s="88" t="s">
        <v>524</v>
      </c>
      <c r="O9" s="88" t="s">
        <v>734</v>
      </c>
    </row>
    <row r="10" spans="1:16" ht="15" customHeight="1">
      <c r="B10" s="90"/>
      <c r="C10" s="2" t="s">
        <v>126</v>
      </c>
      <c r="D10" s="2" t="s">
        <v>124</v>
      </c>
      <c r="G10" s="2" t="s">
        <v>523</v>
      </c>
      <c r="H10" s="97" t="s">
        <v>540</v>
      </c>
      <c r="L10" s="205">
        <v>1</v>
      </c>
      <c r="M10" s="203" t="s">
        <v>530</v>
      </c>
      <c r="N10" s="89" t="s">
        <v>527</v>
      </c>
      <c r="O10" s="89" t="s">
        <v>528</v>
      </c>
    </row>
    <row r="11" spans="1:16" ht="15" customHeight="1">
      <c r="B11" s="13" t="s">
        <v>521</v>
      </c>
      <c r="H11" s="97" t="s">
        <v>554</v>
      </c>
      <c r="L11" s="206"/>
      <c r="M11" s="208"/>
      <c r="N11" s="100" t="s">
        <v>525</v>
      </c>
      <c r="O11" s="100" t="s">
        <v>526</v>
      </c>
    </row>
    <row r="12" spans="1:16">
      <c r="B12" s="90"/>
      <c r="C12" s="2"/>
      <c r="D12" s="2"/>
      <c r="H12" s="97" t="s">
        <v>539</v>
      </c>
      <c r="L12" s="207"/>
      <c r="M12" s="202"/>
      <c r="N12" s="88" t="s">
        <v>524</v>
      </c>
      <c r="O12" s="88" t="s">
        <v>551</v>
      </c>
      <c r="P12" s="1" t="s">
        <v>735</v>
      </c>
    </row>
    <row r="13" spans="1:16">
      <c r="C13" s="2"/>
      <c r="D13" s="2"/>
      <c r="J13" s="1" t="s">
        <v>522</v>
      </c>
    </row>
    <row r="14" spans="1:16">
      <c r="B14" s="90"/>
      <c r="C14" s="2"/>
      <c r="D14" s="2"/>
    </row>
    <row r="15" spans="1:16">
      <c r="B15" s="10" t="s">
        <v>2</v>
      </c>
      <c r="C15" s="98" t="s">
        <v>520</v>
      </c>
      <c r="D15" s="98"/>
      <c r="E15" s="98"/>
      <c r="F15" s="98"/>
      <c r="H15" s="87"/>
      <c r="L15" s="204" t="s">
        <v>2</v>
      </c>
      <c r="M15" s="204"/>
      <c r="N15" s="204"/>
      <c r="O15" s="204"/>
    </row>
    <row r="16" spans="1:16">
      <c r="B16" s="90"/>
      <c r="C16" s="2"/>
      <c r="D16" s="2"/>
      <c r="H16" s="87"/>
      <c r="L16" s="86">
        <v>1</v>
      </c>
    </row>
    <row r="17" spans="1:15" ht="15" customHeight="1">
      <c r="B17" s="90"/>
      <c r="C17" s="2"/>
      <c r="D17" s="2"/>
      <c r="H17" s="87"/>
      <c r="L17" s="86">
        <v>2</v>
      </c>
    </row>
    <row r="18" spans="1:15">
      <c r="A18" s="3"/>
      <c r="C18" s="2"/>
      <c r="D18" s="2"/>
      <c r="L18" s="86">
        <v>3</v>
      </c>
    </row>
    <row r="19" spans="1:15">
      <c r="C19" s="87"/>
      <c r="D19" s="87"/>
      <c r="E19" s="87"/>
      <c r="F19" s="87"/>
    </row>
    <row r="20" spans="1:15">
      <c r="A20" s="185" t="s">
        <v>704</v>
      </c>
      <c r="B20" s="199" t="s">
        <v>731</v>
      </c>
      <c r="C20" s="199"/>
      <c r="D20" s="199"/>
      <c r="E20" s="199"/>
      <c r="F20" s="199"/>
      <c r="H20" s="199" t="s">
        <v>80</v>
      </c>
      <c r="I20" s="199"/>
    </row>
    <row r="21" spans="1:15">
      <c r="B21" s="19" t="s">
        <v>70</v>
      </c>
      <c r="C21" s="11">
        <v>26</v>
      </c>
      <c r="E21" s="11"/>
      <c r="F21" s="11"/>
      <c r="H21" s="19" t="s">
        <v>113</v>
      </c>
      <c r="L21" s="204" t="s">
        <v>513</v>
      </c>
      <c r="M21" s="204"/>
      <c r="N21" s="204"/>
      <c r="O21" s="204"/>
    </row>
    <row r="22" spans="1:15">
      <c r="B22" s="19" t="s">
        <v>71</v>
      </c>
      <c r="C22" s="11">
        <v>19</v>
      </c>
      <c r="E22" s="11"/>
      <c r="F22" s="11"/>
      <c r="H22" s="19" t="s">
        <v>114</v>
      </c>
    </row>
    <row r="23" spans="1:15">
      <c r="A23" s="180" t="s">
        <v>707</v>
      </c>
      <c r="B23" s="19" t="s">
        <v>72</v>
      </c>
      <c r="C23" s="35" t="s">
        <v>705</v>
      </c>
      <c r="D23" s="186" t="s">
        <v>706</v>
      </c>
      <c r="E23" s="11"/>
      <c r="F23" s="11"/>
      <c r="H23" s="19" t="s">
        <v>115</v>
      </c>
      <c r="L23" s="86">
        <v>1</v>
      </c>
    </row>
    <row r="24" spans="1:15">
      <c r="A24" s="180" t="s">
        <v>709</v>
      </c>
      <c r="B24" s="11"/>
      <c r="C24" s="35" t="s">
        <v>73</v>
      </c>
      <c r="E24" s="11"/>
      <c r="F24" s="11"/>
      <c r="H24" s="19" t="s">
        <v>116</v>
      </c>
      <c r="L24" s="86">
        <v>2</v>
      </c>
    </row>
    <row r="25" spans="1:15">
      <c r="A25" s="180" t="s">
        <v>708</v>
      </c>
      <c r="B25" s="11"/>
      <c r="C25" s="35" t="s">
        <v>74</v>
      </c>
      <c r="E25" s="11"/>
      <c r="F25" s="11"/>
      <c r="H25" s="19" t="s">
        <v>81</v>
      </c>
      <c r="L25" s="86">
        <v>3</v>
      </c>
    </row>
    <row r="26" spans="1:15" ht="15" customHeight="1">
      <c r="A26" s="180" t="s">
        <v>710</v>
      </c>
      <c r="B26" s="11"/>
      <c r="C26" s="35" t="s">
        <v>732</v>
      </c>
      <c r="D26" s="38" t="s">
        <v>124</v>
      </c>
      <c r="E26" s="38"/>
      <c r="H26" s="13" t="s">
        <v>110</v>
      </c>
      <c r="I26" s="13"/>
      <c r="J26" s="11"/>
      <c r="K26" s="97"/>
    </row>
    <row r="27" spans="1:15" ht="15" customHeight="1">
      <c r="A27" s="180" t="s">
        <v>711</v>
      </c>
      <c r="B27" s="11"/>
      <c r="C27" s="38" t="s">
        <v>733</v>
      </c>
      <c r="D27" s="38" t="s">
        <v>124</v>
      </c>
      <c r="H27" s="13" t="s">
        <v>111</v>
      </c>
      <c r="I27" s="13"/>
      <c r="J27" s="11"/>
      <c r="K27" s="97"/>
    </row>
    <row r="28" spans="1:15">
      <c r="B28" s="19" t="s">
        <v>2</v>
      </c>
      <c r="C28" s="11" t="s">
        <v>95</v>
      </c>
      <c r="D28" s="11" t="s">
        <v>96</v>
      </c>
      <c r="E28" s="11"/>
      <c r="F28" s="11"/>
      <c r="H28" s="19"/>
      <c r="I28" s="2"/>
      <c r="J28" s="11"/>
      <c r="K28" s="97"/>
    </row>
    <row r="29" spans="1:15">
      <c r="B29" s="19"/>
      <c r="C29" s="11" t="s">
        <v>97</v>
      </c>
      <c r="D29" s="11" t="s">
        <v>98</v>
      </c>
      <c r="E29" s="11"/>
      <c r="F29" s="11"/>
      <c r="H29" s="19"/>
      <c r="I29" s="2"/>
      <c r="J29" s="11"/>
      <c r="K29" s="97"/>
    </row>
    <row r="30" spans="1:15">
      <c r="B30" s="10" t="s">
        <v>77</v>
      </c>
      <c r="C30" s="17" t="s">
        <v>78</v>
      </c>
      <c r="D30" s="17"/>
      <c r="E30" s="17"/>
      <c r="F30" s="17"/>
      <c r="H30" s="19"/>
      <c r="I30" s="2"/>
      <c r="J30" s="11"/>
      <c r="K30" s="97"/>
    </row>
    <row r="31" spans="1:15">
      <c r="B31" s="11"/>
      <c r="E31" s="11"/>
      <c r="F31" s="11"/>
    </row>
    <row r="32" spans="1:15">
      <c r="B32" s="199" t="s">
        <v>127</v>
      </c>
      <c r="C32" s="199"/>
      <c r="D32" s="199"/>
      <c r="E32" s="199"/>
      <c r="F32" s="199"/>
    </row>
    <row r="33" spans="1:11">
      <c r="B33" s="19" t="s">
        <v>70</v>
      </c>
      <c r="C33" s="11">
        <v>26</v>
      </c>
      <c r="E33" s="11"/>
      <c r="F33" s="11"/>
    </row>
    <row r="34" spans="1:11" ht="15" customHeight="1">
      <c r="B34" s="19" t="s">
        <v>71</v>
      </c>
      <c r="C34" s="11">
        <v>19</v>
      </c>
      <c r="E34" s="11"/>
      <c r="F34" s="11"/>
    </row>
    <row r="35" spans="1:11">
      <c r="A35" s="180" t="s">
        <v>712</v>
      </c>
      <c r="B35" s="19" t="s">
        <v>72</v>
      </c>
      <c r="C35" s="11" t="s">
        <v>5</v>
      </c>
      <c r="D35" s="16" t="s">
        <v>76</v>
      </c>
      <c r="E35" s="11"/>
      <c r="F35" s="11"/>
    </row>
    <row r="36" spans="1:11">
      <c r="A36" s="180" t="s">
        <v>713</v>
      </c>
      <c r="B36" s="19"/>
      <c r="C36" s="11" t="s">
        <v>73</v>
      </c>
      <c r="D36" s="16" t="s">
        <v>76</v>
      </c>
      <c r="E36" s="11"/>
      <c r="F36" s="11"/>
    </row>
    <row r="37" spans="1:11">
      <c r="A37" s="180" t="s">
        <v>714</v>
      </c>
      <c r="B37" s="19"/>
      <c r="C37" s="11" t="s">
        <v>74</v>
      </c>
      <c r="D37" s="16" t="s">
        <v>76</v>
      </c>
      <c r="E37" s="11"/>
      <c r="F37" s="11"/>
    </row>
    <row r="38" spans="1:11">
      <c r="A38" s="180" t="s">
        <v>715</v>
      </c>
      <c r="B38" s="19"/>
      <c r="C38" s="11" t="s">
        <v>125</v>
      </c>
      <c r="D38" s="16" t="s">
        <v>76</v>
      </c>
      <c r="E38" s="11"/>
      <c r="F38" s="11"/>
    </row>
    <row r="39" spans="1:11">
      <c r="A39" s="180" t="s">
        <v>716</v>
      </c>
      <c r="B39" s="11"/>
      <c r="C39" s="11" t="s">
        <v>126</v>
      </c>
      <c r="D39" s="16" t="s">
        <v>76</v>
      </c>
      <c r="E39" s="11"/>
      <c r="F39" s="11"/>
    </row>
    <row r="40" spans="1:11">
      <c r="B40" s="19" t="s">
        <v>2</v>
      </c>
      <c r="C40" s="11" t="s">
        <v>95</v>
      </c>
      <c r="D40" s="11" t="s">
        <v>96</v>
      </c>
      <c r="E40" s="11"/>
      <c r="F40" s="11"/>
      <c r="H40" s="19"/>
      <c r="I40" s="2"/>
      <c r="J40" s="11"/>
      <c r="K40" s="97"/>
    </row>
    <row r="41" spans="1:11">
      <c r="B41" s="19"/>
      <c r="C41" s="11" t="s">
        <v>97</v>
      </c>
      <c r="D41" s="11" t="s">
        <v>98</v>
      </c>
      <c r="E41" s="11"/>
      <c r="F41" s="11"/>
      <c r="H41" s="19"/>
      <c r="I41" s="2"/>
      <c r="J41" s="11"/>
      <c r="K41" s="97"/>
    </row>
    <row r="42" spans="1:11">
      <c r="B42" s="10" t="s">
        <v>77</v>
      </c>
      <c r="C42" s="17" t="s">
        <v>78</v>
      </c>
      <c r="D42" s="30"/>
      <c r="E42" s="17"/>
      <c r="F42" s="17"/>
    </row>
    <row r="43" spans="1:11">
      <c r="B43" s="11"/>
      <c r="E43" s="11"/>
      <c r="F43" s="11"/>
    </row>
    <row r="44" spans="1:11">
      <c r="B44" s="199" t="s">
        <v>91</v>
      </c>
      <c r="C44" s="199"/>
      <c r="D44" s="199"/>
      <c r="E44" s="199"/>
      <c r="F44" s="199"/>
      <c r="G44" s="1"/>
    </row>
    <row r="45" spans="1:11">
      <c r="B45" s="19" t="s">
        <v>70</v>
      </c>
      <c r="C45" s="11">
        <v>26</v>
      </c>
      <c r="E45" s="11"/>
      <c r="F45" s="11"/>
      <c r="G45" s="1"/>
    </row>
    <row r="46" spans="1:11">
      <c r="B46" s="19" t="s">
        <v>71</v>
      </c>
      <c r="C46" s="11">
        <v>19</v>
      </c>
      <c r="E46" s="11"/>
      <c r="F46" s="11"/>
      <c r="G46" s="1"/>
    </row>
    <row r="47" spans="1:11">
      <c r="A47" s="180" t="s">
        <v>717</v>
      </c>
      <c r="B47" s="19" t="s">
        <v>72</v>
      </c>
      <c r="C47" s="36" t="s">
        <v>5</v>
      </c>
      <c r="D47" s="36" t="s">
        <v>76</v>
      </c>
      <c r="E47" s="16" t="s">
        <v>84</v>
      </c>
      <c r="F47" s="11"/>
      <c r="G47" s="1"/>
    </row>
    <row r="48" spans="1:11">
      <c r="A48" s="180" t="s">
        <v>718</v>
      </c>
      <c r="B48" s="19"/>
      <c r="C48" s="36" t="s">
        <v>73</v>
      </c>
      <c r="D48" s="11" t="s">
        <v>76</v>
      </c>
      <c r="E48" s="16" t="s">
        <v>84</v>
      </c>
      <c r="F48" s="36"/>
      <c r="G48" s="1"/>
      <c r="H48" s="36"/>
    </row>
    <row r="49" spans="1:13">
      <c r="A49" s="180" t="s">
        <v>719</v>
      </c>
      <c r="B49" s="19"/>
      <c r="C49" s="11" t="s">
        <v>74</v>
      </c>
      <c r="D49" s="11" t="s">
        <v>76</v>
      </c>
      <c r="E49" s="16" t="s">
        <v>84</v>
      </c>
      <c r="F49" s="11"/>
      <c r="G49" s="1"/>
    </row>
    <row r="50" spans="1:13" ht="15" customHeight="1">
      <c r="A50" s="180" t="s">
        <v>720</v>
      </c>
      <c r="B50" s="19"/>
      <c r="C50" s="11" t="s">
        <v>125</v>
      </c>
      <c r="D50" s="11" t="s">
        <v>76</v>
      </c>
      <c r="E50" s="16" t="s">
        <v>84</v>
      </c>
      <c r="F50" s="200"/>
      <c r="G50" s="200"/>
      <c r="H50" s="200"/>
      <c r="J50" s="200"/>
      <c r="K50" s="200"/>
      <c r="L50" s="200"/>
      <c r="M50" s="200"/>
    </row>
    <row r="51" spans="1:13" ht="15" customHeight="1">
      <c r="A51" s="180" t="s">
        <v>721</v>
      </c>
      <c r="B51" s="11"/>
      <c r="C51" s="11" t="s">
        <v>126</v>
      </c>
      <c r="D51" s="11" t="s">
        <v>76</v>
      </c>
      <c r="E51" s="16" t="s">
        <v>84</v>
      </c>
      <c r="F51" s="200"/>
      <c r="G51" s="200"/>
      <c r="H51" s="200"/>
      <c r="J51" s="200"/>
      <c r="K51" s="200"/>
      <c r="L51" s="200"/>
      <c r="M51" s="200"/>
    </row>
    <row r="52" spans="1:13">
      <c r="B52" s="19" t="s">
        <v>2</v>
      </c>
      <c r="C52" s="11" t="s">
        <v>95</v>
      </c>
      <c r="D52" s="11" t="s">
        <v>96</v>
      </c>
      <c r="E52" s="11"/>
      <c r="F52" s="11"/>
      <c r="H52" s="19"/>
      <c r="I52" s="2"/>
      <c r="J52" s="11"/>
      <c r="K52" s="97"/>
    </row>
    <row r="53" spans="1:13">
      <c r="B53" s="19"/>
      <c r="C53" s="11" t="s">
        <v>97</v>
      </c>
      <c r="D53" s="11" t="s">
        <v>98</v>
      </c>
      <c r="E53" s="11"/>
      <c r="F53" s="11"/>
      <c r="H53" s="19"/>
      <c r="I53" s="2"/>
      <c r="J53" s="11"/>
      <c r="K53" s="97"/>
    </row>
    <row r="54" spans="1:13">
      <c r="B54" s="10" t="s">
        <v>77</v>
      </c>
      <c r="C54" s="31" t="s">
        <v>79</v>
      </c>
      <c r="D54" s="17"/>
      <c r="E54" s="32"/>
      <c r="F54" s="17"/>
      <c r="G54" s="1"/>
    </row>
    <row r="55" spans="1:13">
      <c r="B55" s="19"/>
      <c r="E55" s="11"/>
      <c r="F55" s="11"/>
      <c r="G55" s="1"/>
    </row>
    <row r="56" spans="1:13">
      <c r="B56" s="11"/>
      <c r="E56" s="11"/>
      <c r="F56" s="11"/>
      <c r="G56" s="1"/>
    </row>
    <row r="57" spans="1:13">
      <c r="B57" s="199" t="s">
        <v>92</v>
      </c>
      <c r="C57" s="199"/>
      <c r="D57" s="199"/>
      <c r="E57" s="199"/>
      <c r="F57" s="199"/>
      <c r="G57" s="1"/>
    </row>
    <row r="58" spans="1:13">
      <c r="B58" s="19" t="s">
        <v>70</v>
      </c>
      <c r="C58" s="11">
        <v>26</v>
      </c>
      <c r="D58" s="20">
        <v>18</v>
      </c>
      <c r="E58" s="20">
        <v>16</v>
      </c>
      <c r="F58" s="20">
        <v>24</v>
      </c>
      <c r="G58" s="1"/>
    </row>
    <row r="59" spans="1:13">
      <c r="B59" s="19" t="s">
        <v>71</v>
      </c>
      <c r="C59" s="11">
        <v>19</v>
      </c>
      <c r="D59" s="20">
        <v>27</v>
      </c>
      <c r="E59" s="20">
        <v>28</v>
      </c>
      <c r="F59" s="20">
        <v>21</v>
      </c>
      <c r="G59" s="1"/>
    </row>
    <row r="60" spans="1:13">
      <c r="A60" s="180" t="s">
        <v>722</v>
      </c>
      <c r="B60" s="19" t="s">
        <v>72</v>
      </c>
      <c r="C60" s="53" t="s">
        <v>73</v>
      </c>
      <c r="D60" s="11" t="s">
        <v>76</v>
      </c>
      <c r="E60" s="11" t="s">
        <v>84</v>
      </c>
      <c r="F60" s="11"/>
      <c r="G60" s="1"/>
    </row>
    <row r="61" spans="1:13">
      <c r="A61" s="180" t="s">
        <v>723</v>
      </c>
      <c r="B61" s="19"/>
      <c r="C61" s="53" t="s">
        <v>74</v>
      </c>
      <c r="D61" s="53" t="s">
        <v>76</v>
      </c>
      <c r="E61" s="53" t="s">
        <v>84</v>
      </c>
      <c r="F61" s="53"/>
      <c r="G61" s="1"/>
      <c r="H61" s="53"/>
    </row>
    <row r="62" spans="1:13" ht="15" customHeight="1">
      <c r="A62" s="180" t="s">
        <v>724</v>
      </c>
      <c r="B62" s="19"/>
      <c r="C62" s="53" t="s">
        <v>125</v>
      </c>
      <c r="D62" s="11" t="s">
        <v>76</v>
      </c>
      <c r="E62" s="11" t="s">
        <v>84</v>
      </c>
      <c r="F62" s="200"/>
      <c r="G62" s="200"/>
      <c r="H62" s="200"/>
    </row>
    <row r="63" spans="1:13" ht="15" customHeight="1">
      <c r="A63" s="180" t="s">
        <v>725</v>
      </c>
      <c r="B63" s="11"/>
      <c r="C63" s="53" t="s">
        <v>126</v>
      </c>
      <c r="D63" s="11" t="s">
        <v>76</v>
      </c>
      <c r="E63" s="11" t="s">
        <v>84</v>
      </c>
      <c r="F63" s="200"/>
      <c r="G63" s="200"/>
      <c r="H63" s="200"/>
    </row>
    <row r="64" spans="1:13">
      <c r="B64" s="19" t="s">
        <v>2</v>
      </c>
      <c r="C64" s="11" t="s">
        <v>95</v>
      </c>
      <c r="D64" s="11" t="s">
        <v>96</v>
      </c>
      <c r="E64" s="11"/>
      <c r="F64" s="11"/>
      <c r="H64" s="19"/>
      <c r="I64" s="2"/>
      <c r="J64" s="11"/>
      <c r="K64" s="97"/>
    </row>
    <row r="65" spans="1:11">
      <c r="B65" s="19"/>
      <c r="C65" s="11" t="s">
        <v>97</v>
      </c>
      <c r="D65" s="11" t="s">
        <v>98</v>
      </c>
      <c r="E65" s="11"/>
      <c r="F65" s="11"/>
      <c r="H65" s="19"/>
      <c r="I65" s="2"/>
      <c r="J65" s="11"/>
      <c r="K65" s="97"/>
    </row>
    <row r="66" spans="1:11">
      <c r="B66" s="10" t="s">
        <v>77</v>
      </c>
      <c r="C66" s="179" t="s">
        <v>79</v>
      </c>
      <c r="D66" s="179"/>
      <c r="E66" s="178"/>
      <c r="F66" s="179"/>
      <c r="G66" s="1"/>
    </row>
    <row r="67" spans="1:11">
      <c r="B67" s="11"/>
      <c r="E67" s="11"/>
      <c r="F67" s="11"/>
      <c r="G67" s="1"/>
    </row>
    <row r="68" spans="1:11">
      <c r="B68" s="199" t="s">
        <v>93</v>
      </c>
      <c r="C68" s="199"/>
      <c r="D68" s="199"/>
      <c r="E68" s="199"/>
      <c r="F68" s="199"/>
    </row>
    <row r="69" spans="1:11">
      <c r="B69" s="19" t="s">
        <v>70</v>
      </c>
      <c r="C69" s="11">
        <v>26</v>
      </c>
      <c r="D69" s="11">
        <v>18</v>
      </c>
      <c r="E69" s="11">
        <v>16</v>
      </c>
      <c r="F69" s="11">
        <v>24</v>
      </c>
    </row>
    <row r="70" spans="1:11">
      <c r="B70" s="19" t="s">
        <v>71</v>
      </c>
      <c r="C70" s="11">
        <v>19</v>
      </c>
      <c r="D70" s="11">
        <v>27</v>
      </c>
      <c r="E70" s="11">
        <v>28</v>
      </c>
      <c r="F70" s="11">
        <v>21</v>
      </c>
    </row>
    <row r="71" spans="1:11">
      <c r="A71" s="180" t="s">
        <v>726</v>
      </c>
      <c r="B71" s="19" t="s">
        <v>72</v>
      </c>
      <c r="C71" s="20" t="s">
        <v>82</v>
      </c>
      <c r="D71" s="16" t="s">
        <v>76</v>
      </c>
      <c r="E71" s="16"/>
      <c r="F71" s="11"/>
      <c r="H71" s="2"/>
      <c r="I71" s="11"/>
    </row>
    <row r="72" spans="1:11">
      <c r="A72" s="180" t="s">
        <v>727</v>
      </c>
      <c r="B72" s="11"/>
      <c r="C72" s="209" t="s">
        <v>83</v>
      </c>
      <c r="D72" s="209"/>
      <c r="E72" s="209"/>
      <c r="F72" s="209"/>
    </row>
    <row r="73" spans="1:11" ht="15" customHeight="1">
      <c r="A73" s="180" t="s">
        <v>728</v>
      </c>
      <c r="B73" s="11"/>
      <c r="C73" s="20" t="s">
        <v>88</v>
      </c>
      <c r="D73" s="20"/>
      <c r="F73" s="11"/>
    </row>
    <row r="74" spans="1:11" ht="15" customHeight="1">
      <c r="A74" s="180" t="s">
        <v>729</v>
      </c>
      <c r="B74" s="36"/>
      <c r="C74" s="37" t="s">
        <v>117</v>
      </c>
      <c r="D74" s="37"/>
      <c r="E74" s="16"/>
      <c r="F74" s="36"/>
      <c r="H74" s="36"/>
    </row>
    <row r="75" spans="1:11" ht="15" customHeight="1">
      <c r="A75" s="180" t="s">
        <v>730</v>
      </c>
      <c r="B75" s="36"/>
      <c r="C75" s="37" t="s">
        <v>118</v>
      </c>
      <c r="D75" s="37"/>
      <c r="E75" s="16"/>
      <c r="F75" s="36"/>
      <c r="H75" s="36"/>
    </row>
    <row r="76" spans="1:11">
      <c r="B76" s="19" t="s">
        <v>2</v>
      </c>
      <c r="C76" s="11" t="s">
        <v>95</v>
      </c>
      <c r="D76" s="11" t="s">
        <v>96</v>
      </c>
      <c r="E76" s="11"/>
      <c r="F76" s="11"/>
      <c r="H76" s="19"/>
      <c r="I76" s="2"/>
      <c r="J76" s="11"/>
      <c r="K76" s="97"/>
    </row>
    <row r="77" spans="1:11">
      <c r="B77" s="19"/>
      <c r="C77" s="11" t="s">
        <v>97</v>
      </c>
      <c r="D77" s="11" t="s">
        <v>98</v>
      </c>
      <c r="E77" s="11"/>
      <c r="F77" s="11"/>
      <c r="H77" s="19"/>
      <c r="I77" s="2"/>
      <c r="J77" s="11"/>
      <c r="K77" s="97"/>
    </row>
    <row r="78" spans="1:11">
      <c r="B78" s="10" t="s">
        <v>77</v>
      </c>
      <c r="C78" s="17" t="s">
        <v>79</v>
      </c>
      <c r="D78" s="17"/>
      <c r="E78" s="17"/>
      <c r="F78" s="17"/>
    </row>
    <row r="79" spans="1:11">
      <c r="B79" s="11"/>
      <c r="E79" s="11"/>
      <c r="F79" s="11"/>
    </row>
    <row r="80" spans="1:11">
      <c r="B80" s="199" t="s">
        <v>108</v>
      </c>
      <c r="C80" s="199"/>
      <c r="D80" s="199"/>
      <c r="E80" s="199"/>
      <c r="F80" s="199"/>
    </row>
    <row r="81" spans="2:11">
      <c r="B81" s="19" t="s">
        <v>70</v>
      </c>
      <c r="C81" s="11">
        <v>26</v>
      </c>
      <c r="D81" s="11">
        <v>16</v>
      </c>
      <c r="E81" s="11">
        <v>24</v>
      </c>
    </row>
    <row r="82" spans="2:11">
      <c r="B82" s="19" t="s">
        <v>71</v>
      </c>
      <c r="C82" s="11">
        <v>19</v>
      </c>
      <c r="D82" s="11">
        <v>28</v>
      </c>
      <c r="E82" s="11">
        <v>21</v>
      </c>
    </row>
    <row r="83" spans="2:11">
      <c r="B83" s="19" t="s">
        <v>72</v>
      </c>
      <c r="C83" s="21" t="s">
        <v>74</v>
      </c>
      <c r="D83" s="21" t="s">
        <v>76</v>
      </c>
      <c r="E83" s="21"/>
      <c r="F83" s="22"/>
      <c r="G83" s="1"/>
      <c r="H83" s="1"/>
    </row>
    <row r="84" spans="2:11" ht="15" customHeight="1">
      <c r="B84" s="11"/>
      <c r="C84" s="21" t="s">
        <v>75</v>
      </c>
      <c r="D84" s="21" t="s">
        <v>76</v>
      </c>
      <c r="E84" s="200" t="s">
        <v>112</v>
      </c>
      <c r="F84" s="200"/>
      <c r="G84" s="200"/>
      <c r="H84" s="1"/>
    </row>
    <row r="85" spans="2:11" ht="15" customHeight="1">
      <c r="B85" s="11"/>
      <c r="C85" s="21" t="s">
        <v>7</v>
      </c>
      <c r="D85" s="21" t="s">
        <v>76</v>
      </c>
      <c r="E85" s="200" t="s">
        <v>112</v>
      </c>
      <c r="F85" s="200"/>
      <c r="G85" s="200"/>
    </row>
    <row r="86" spans="2:11">
      <c r="C86" s="21" t="s">
        <v>82</v>
      </c>
      <c r="D86" s="23" t="s">
        <v>76</v>
      </c>
      <c r="E86" s="23"/>
      <c r="F86" s="21"/>
    </row>
    <row r="87" spans="2:11">
      <c r="B87" s="11"/>
      <c r="C87" s="201" t="s">
        <v>83</v>
      </c>
      <c r="D87" s="201"/>
      <c r="E87" s="201"/>
      <c r="F87" s="201"/>
    </row>
    <row r="88" spans="2:11">
      <c r="B88" s="11"/>
      <c r="C88" s="21" t="s">
        <v>88</v>
      </c>
      <c r="D88" s="21"/>
      <c r="E88" s="23"/>
      <c r="F88" s="21"/>
    </row>
    <row r="89" spans="2:11">
      <c r="B89" s="19" t="s">
        <v>2</v>
      </c>
      <c r="C89" s="20" t="s">
        <v>100</v>
      </c>
      <c r="D89" s="20" t="s">
        <v>99</v>
      </c>
      <c r="E89" s="20"/>
      <c r="F89" s="11"/>
      <c r="H89" s="19"/>
      <c r="I89" s="2"/>
      <c r="J89" s="11"/>
      <c r="K89" s="97"/>
    </row>
    <row r="90" spans="2:11">
      <c r="B90" s="19"/>
      <c r="C90" s="20" t="s">
        <v>101</v>
      </c>
      <c r="D90" s="20" t="s">
        <v>98</v>
      </c>
      <c r="E90" s="20"/>
      <c r="F90" s="11"/>
      <c r="H90" s="19"/>
      <c r="I90" s="2"/>
      <c r="J90" s="11"/>
      <c r="K90" s="97"/>
    </row>
    <row r="91" spans="2:11">
      <c r="B91" s="19"/>
      <c r="C91" s="20" t="s">
        <v>103</v>
      </c>
      <c r="D91" s="209" t="s">
        <v>104</v>
      </c>
      <c r="E91" s="209"/>
      <c r="F91" s="11"/>
      <c r="H91" s="19"/>
      <c r="I91" s="2"/>
      <c r="J91" s="11"/>
      <c r="K91" s="97"/>
    </row>
    <row r="92" spans="2:11">
      <c r="B92" s="19"/>
      <c r="C92" s="20" t="s">
        <v>102</v>
      </c>
      <c r="D92" s="209" t="s">
        <v>104</v>
      </c>
      <c r="E92" s="209"/>
      <c r="F92" s="11"/>
      <c r="H92" s="19"/>
      <c r="I92" s="2"/>
      <c r="J92" s="11"/>
      <c r="K92" s="97"/>
    </row>
    <row r="93" spans="2:11">
      <c r="B93" s="10" t="s">
        <v>77</v>
      </c>
      <c r="C93" s="17" t="s">
        <v>79</v>
      </c>
      <c r="D93" s="17"/>
      <c r="E93" s="17"/>
      <c r="F93" s="17"/>
    </row>
    <row r="94" spans="2:11">
      <c r="B94" s="11"/>
      <c r="E94" s="11"/>
      <c r="F94" s="11"/>
    </row>
    <row r="95" spans="2:11">
      <c r="B95" s="199" t="s">
        <v>109</v>
      </c>
      <c r="C95" s="199"/>
      <c r="D95" s="199"/>
      <c r="E95" s="199"/>
      <c r="F95" s="199"/>
    </row>
    <row r="96" spans="2:11">
      <c r="B96" s="19" t="s">
        <v>70</v>
      </c>
      <c r="C96" s="11">
        <v>26</v>
      </c>
      <c r="D96" s="11">
        <v>16</v>
      </c>
      <c r="E96" s="11">
        <v>24</v>
      </c>
    </row>
    <row r="97" spans="2:7">
      <c r="B97" s="19" t="s">
        <v>71</v>
      </c>
      <c r="C97" s="11">
        <v>19</v>
      </c>
      <c r="D97" s="11">
        <v>28</v>
      </c>
      <c r="E97" s="11">
        <v>21</v>
      </c>
    </row>
    <row r="98" spans="2:7">
      <c r="B98" s="19" t="s">
        <v>72</v>
      </c>
      <c r="C98" s="21" t="s">
        <v>74</v>
      </c>
      <c r="D98" s="21" t="s">
        <v>76</v>
      </c>
      <c r="E98" s="21"/>
      <c r="F98" s="22"/>
    </row>
    <row r="99" spans="2:7" ht="15" customHeight="1">
      <c r="B99" s="11"/>
      <c r="C99" s="21" t="s">
        <v>75</v>
      </c>
      <c r="D99" s="21" t="s">
        <v>76</v>
      </c>
      <c r="E99" s="200" t="s">
        <v>112</v>
      </c>
      <c r="F99" s="200"/>
      <c r="G99" s="200"/>
    </row>
    <row r="100" spans="2:7" ht="15" customHeight="1">
      <c r="B100" s="11"/>
      <c r="C100" s="21" t="s">
        <v>7</v>
      </c>
      <c r="D100" s="21" t="s">
        <v>76</v>
      </c>
      <c r="E100" s="200" t="s">
        <v>112</v>
      </c>
      <c r="F100" s="200"/>
      <c r="G100" s="200"/>
    </row>
    <row r="101" spans="2:7">
      <c r="C101" s="21" t="s">
        <v>82</v>
      </c>
      <c r="D101" s="23" t="s">
        <v>76</v>
      </c>
      <c r="E101" s="23"/>
      <c r="F101" s="21"/>
    </row>
    <row r="102" spans="2:7">
      <c r="B102" s="11"/>
      <c r="C102" s="201" t="s">
        <v>83</v>
      </c>
      <c r="D102" s="201"/>
      <c r="E102" s="201"/>
      <c r="F102" s="201"/>
    </row>
    <row r="103" spans="2:7">
      <c r="B103" s="11"/>
      <c r="C103" s="21" t="s">
        <v>88</v>
      </c>
      <c r="D103" s="21"/>
      <c r="E103" s="23"/>
      <c r="F103" s="21"/>
    </row>
    <row r="104" spans="2:7">
      <c r="B104" s="19" t="s">
        <v>2</v>
      </c>
      <c r="C104" s="11" t="s">
        <v>95</v>
      </c>
      <c r="D104" s="11" t="s">
        <v>96</v>
      </c>
      <c r="E104" s="11"/>
      <c r="F104" s="11"/>
    </row>
    <row r="105" spans="2:7">
      <c r="B105" s="19"/>
      <c r="C105" s="11" t="s">
        <v>97</v>
      </c>
      <c r="D105" s="11" t="s">
        <v>98</v>
      </c>
      <c r="E105" s="11"/>
      <c r="F105" s="11"/>
    </row>
    <row r="106" spans="2:7">
      <c r="B106" s="19" t="s">
        <v>77</v>
      </c>
      <c r="C106" s="11" t="s">
        <v>79</v>
      </c>
      <c r="D106" s="198"/>
      <c r="E106" s="198"/>
      <c r="F106" s="11"/>
    </row>
    <row r="107" spans="2:7">
      <c r="B107" s="10" t="s">
        <v>94</v>
      </c>
      <c r="C107" s="31" t="s">
        <v>105</v>
      </c>
      <c r="D107" s="202"/>
      <c r="E107" s="202"/>
      <c r="F107" s="17"/>
    </row>
    <row r="108" spans="2:7">
      <c r="C108" s="1"/>
      <c r="E108" s="11"/>
      <c r="F108" s="11"/>
    </row>
    <row r="109" spans="2:7">
      <c r="B109" s="19"/>
      <c r="E109" s="11"/>
      <c r="F109" s="11"/>
    </row>
    <row r="114" spans="1:15" s="27" customFormat="1">
      <c r="A114" s="184"/>
      <c r="C114" s="28"/>
      <c r="D114" s="28"/>
      <c r="E114" s="29"/>
      <c r="F114" s="29"/>
      <c r="G114" s="29"/>
      <c r="H114" s="28"/>
      <c r="L114" s="99"/>
      <c r="M114" s="99"/>
      <c r="N114" s="99"/>
      <c r="O114" s="99"/>
    </row>
    <row r="115" spans="1:15">
      <c r="C115" s="84"/>
      <c r="D115" s="84"/>
      <c r="H115" s="84"/>
    </row>
    <row r="116" spans="1:15">
      <c r="B116" s="14" t="s">
        <v>85</v>
      </c>
      <c r="C116" s="15"/>
      <c r="D116" s="15"/>
      <c r="E116" s="12"/>
      <c r="F116" s="12"/>
      <c r="H116" s="84"/>
    </row>
    <row r="117" spans="1:15" ht="15" customHeight="1">
      <c r="B117" s="13" t="s">
        <v>86</v>
      </c>
      <c r="C117" s="203" t="s">
        <v>87</v>
      </c>
      <c r="D117" s="203"/>
      <c r="E117" s="203"/>
      <c r="F117" s="203"/>
      <c r="H117" s="84"/>
    </row>
    <row r="118" spans="1:15">
      <c r="B118" s="13" t="s">
        <v>89</v>
      </c>
      <c r="C118" s="198" t="s">
        <v>90</v>
      </c>
      <c r="D118" s="198"/>
      <c r="E118" s="198"/>
      <c r="F118" s="198"/>
      <c r="H118" s="84"/>
    </row>
    <row r="119" spans="1:15">
      <c r="B119" s="13" t="s">
        <v>106</v>
      </c>
      <c r="C119" s="198" t="s">
        <v>107</v>
      </c>
      <c r="D119" s="198"/>
      <c r="E119" s="198"/>
      <c r="F119" s="198"/>
      <c r="H119" s="84"/>
    </row>
    <row r="120" spans="1:15" ht="15" customHeight="1">
      <c r="B120" s="13" t="s">
        <v>511</v>
      </c>
      <c r="C120" s="197" t="s">
        <v>512</v>
      </c>
      <c r="D120" s="197"/>
      <c r="E120" s="197"/>
      <c r="F120" s="197"/>
      <c r="H120" s="84"/>
    </row>
    <row r="121" spans="1:15">
      <c r="B121" s="13"/>
      <c r="C121" s="198"/>
      <c r="D121" s="198"/>
      <c r="E121" s="198"/>
      <c r="F121" s="198"/>
      <c r="H121" s="84"/>
    </row>
    <row r="123" spans="1:15">
      <c r="C123" s="1"/>
      <c r="D123" s="1"/>
      <c r="E123" s="1"/>
      <c r="F123" s="1"/>
    </row>
    <row r="124" spans="1:15">
      <c r="C124" s="1"/>
      <c r="D124" s="1"/>
      <c r="E124" s="1"/>
      <c r="F124" s="1"/>
    </row>
    <row r="125" spans="1:15">
      <c r="C125" s="1"/>
      <c r="D125" s="1"/>
      <c r="E125" s="1"/>
      <c r="F125" s="1"/>
    </row>
    <row r="126" spans="1:15">
      <c r="C126" s="1"/>
      <c r="D126" s="1"/>
      <c r="E126" s="1"/>
      <c r="F126" s="1"/>
    </row>
    <row r="129" spans="2:8">
      <c r="B129" s="18" t="s">
        <v>34</v>
      </c>
      <c r="C129" s="12">
        <v>1</v>
      </c>
      <c r="D129" s="12">
        <v>2</v>
      </c>
      <c r="E129" s="12">
        <v>3</v>
      </c>
      <c r="F129" s="12">
        <v>4</v>
      </c>
      <c r="G129" s="12">
        <v>5</v>
      </c>
      <c r="H129" s="12">
        <v>6</v>
      </c>
    </row>
    <row r="130" spans="2:8" ht="30">
      <c r="B130" s="24" t="s">
        <v>0</v>
      </c>
      <c r="C130" s="25" t="s">
        <v>5</v>
      </c>
      <c r="D130" s="25" t="s">
        <v>6</v>
      </c>
      <c r="E130" s="25" t="s">
        <v>9</v>
      </c>
      <c r="F130" s="25" t="s">
        <v>7</v>
      </c>
      <c r="G130" s="25" t="s">
        <v>8</v>
      </c>
      <c r="H130" s="25"/>
    </row>
    <row r="131" spans="2:8">
      <c r="B131" s="24" t="s">
        <v>18</v>
      </c>
      <c r="C131" s="26" t="s">
        <v>22</v>
      </c>
      <c r="D131" s="26" t="s">
        <v>23</v>
      </c>
      <c r="E131" s="26" t="s">
        <v>24</v>
      </c>
      <c r="F131" s="25" t="s">
        <v>35</v>
      </c>
      <c r="G131" s="25" t="s">
        <v>35</v>
      </c>
      <c r="H131" s="25" t="s">
        <v>35</v>
      </c>
    </row>
    <row r="132" spans="2:8">
      <c r="B132" s="24" t="s">
        <v>10</v>
      </c>
      <c r="C132" s="25" t="s">
        <v>17</v>
      </c>
      <c r="D132" s="25" t="s">
        <v>16</v>
      </c>
      <c r="E132" s="25" t="s">
        <v>14</v>
      </c>
      <c r="F132" s="25" t="s">
        <v>21</v>
      </c>
      <c r="G132" s="25" t="s">
        <v>15</v>
      </c>
      <c r="H132" s="25" t="s">
        <v>35</v>
      </c>
    </row>
    <row r="133" spans="2:8" ht="30">
      <c r="B133" s="24" t="s">
        <v>3</v>
      </c>
      <c r="C133" s="25" t="s">
        <v>11</v>
      </c>
      <c r="D133" s="25" t="s">
        <v>12</v>
      </c>
      <c r="E133" s="25" t="s">
        <v>27</v>
      </c>
      <c r="F133" s="25" t="s">
        <v>35</v>
      </c>
      <c r="G133" s="25" t="s">
        <v>35</v>
      </c>
      <c r="H133" s="25" t="s">
        <v>35</v>
      </c>
    </row>
    <row r="134" spans="2:8" ht="30">
      <c r="B134" s="24" t="s">
        <v>1</v>
      </c>
      <c r="C134" s="25" t="s">
        <v>20</v>
      </c>
      <c r="D134" s="25" t="s">
        <v>19</v>
      </c>
      <c r="E134" s="25" t="s">
        <v>25</v>
      </c>
      <c r="F134" s="25" t="s">
        <v>26</v>
      </c>
      <c r="G134" s="25" t="s">
        <v>35</v>
      </c>
      <c r="H134" s="25" t="s">
        <v>35</v>
      </c>
    </row>
    <row r="135" spans="2:8" ht="30">
      <c r="B135" s="24" t="s">
        <v>2</v>
      </c>
      <c r="C135" s="25" t="s">
        <v>28</v>
      </c>
      <c r="D135" s="25" t="s">
        <v>29</v>
      </c>
      <c r="E135" s="25" t="s">
        <v>30</v>
      </c>
      <c r="F135" s="25" t="s">
        <v>31</v>
      </c>
      <c r="G135" s="25" t="s">
        <v>35</v>
      </c>
      <c r="H135" s="25" t="s">
        <v>35</v>
      </c>
    </row>
    <row r="136" spans="2:8">
      <c r="B136" s="24" t="s">
        <v>4</v>
      </c>
      <c r="C136" s="25" t="s">
        <v>32</v>
      </c>
      <c r="D136" s="26" t="s">
        <v>33</v>
      </c>
      <c r="E136" s="25" t="s">
        <v>35</v>
      </c>
      <c r="F136" s="25" t="s">
        <v>35</v>
      </c>
      <c r="G136" s="25" t="s">
        <v>35</v>
      </c>
      <c r="H136" s="25" t="s">
        <v>35</v>
      </c>
    </row>
  </sheetData>
  <mergeCells count="41">
    <mergeCell ref="B57:F57"/>
    <mergeCell ref="B68:F68"/>
    <mergeCell ref="J50:M50"/>
    <mergeCell ref="J51:M51"/>
    <mergeCell ref="F50:H50"/>
    <mergeCell ref="F51:H51"/>
    <mergeCell ref="F63:H63"/>
    <mergeCell ref="B95:F95"/>
    <mergeCell ref="C72:F72"/>
    <mergeCell ref="C87:F87"/>
    <mergeCell ref="D91:E91"/>
    <mergeCell ref="D92:E92"/>
    <mergeCell ref="E84:G84"/>
    <mergeCell ref="L21:O21"/>
    <mergeCell ref="L7:L9"/>
    <mergeCell ref="M7:M9"/>
    <mergeCell ref="L4:L6"/>
    <mergeCell ref="M4:M6"/>
    <mergeCell ref="B20:F20"/>
    <mergeCell ref="L3:O3"/>
    <mergeCell ref="L10:L12"/>
    <mergeCell ref="M10:M12"/>
    <mergeCell ref="L15:O15"/>
    <mergeCell ref="B4:C4"/>
    <mergeCell ref="H6:I6"/>
    <mergeCell ref="C120:F120"/>
    <mergeCell ref="C121:F121"/>
    <mergeCell ref="H20:I20"/>
    <mergeCell ref="E85:G85"/>
    <mergeCell ref="E99:G99"/>
    <mergeCell ref="E100:G100"/>
    <mergeCell ref="C119:F119"/>
    <mergeCell ref="C118:F118"/>
    <mergeCell ref="C102:F102"/>
    <mergeCell ref="D106:E106"/>
    <mergeCell ref="D107:E107"/>
    <mergeCell ref="C117:F117"/>
    <mergeCell ref="B80:F80"/>
    <mergeCell ref="F62:H62"/>
    <mergeCell ref="B44:F44"/>
    <mergeCell ref="B32:F32"/>
  </mergeCells>
  <hyperlinks>
    <hyperlink ref="P5" r:id="rId1" xr:uid="{31138FDF-7429-4B8D-94A5-F48FC3FCE8AB}"/>
  </hyperlinks>
  <pageMargins left="0.7" right="0.7" top="0.75" bottom="0.75" header="0.3" footer="0.3"/>
  <pageSetup paperSize="9" orientation="portrait" horizontalDpi="1200" verticalDpi="1200"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C65B-265E-4CDF-A8B1-E0969697CA1B}">
  <dimension ref="B2:B54"/>
  <sheetViews>
    <sheetView topLeftCell="A7" workbookViewId="0">
      <selection activeCell="B18" sqref="B18"/>
    </sheetView>
  </sheetViews>
  <sheetFormatPr defaultRowHeight="15"/>
  <cols>
    <col min="2" max="2" width="77" customWidth="1"/>
  </cols>
  <sheetData>
    <row r="2" spans="2:2">
      <c r="B2" s="34" t="s">
        <v>503</v>
      </c>
    </row>
    <row r="5" spans="2:2">
      <c r="B5" s="107"/>
    </row>
    <row r="6" spans="2:2">
      <c r="B6" t="s">
        <v>582</v>
      </c>
    </row>
    <row r="7" spans="2:2">
      <c r="B7" s="33"/>
    </row>
    <row r="9" spans="2:2">
      <c r="B9" s="4"/>
    </row>
    <row r="13" spans="2:2">
      <c r="B13" t="s">
        <v>121</v>
      </c>
    </row>
    <row r="14" spans="2:2">
      <c r="B14" t="s">
        <v>122</v>
      </c>
    </row>
    <row r="16" spans="2:2">
      <c r="B16" t="s">
        <v>120</v>
      </c>
    </row>
    <row r="17" spans="2:2">
      <c r="B17" t="s">
        <v>119</v>
      </c>
    </row>
    <row r="19" spans="2:2">
      <c r="B19" s="62"/>
    </row>
    <row r="20" spans="2:2">
      <c r="B20" s="4"/>
    </row>
    <row r="49" spans="2:2">
      <c r="B49" s="62" t="s">
        <v>583</v>
      </c>
    </row>
    <row r="51" spans="2:2">
      <c r="B51" t="s">
        <v>584</v>
      </c>
    </row>
    <row r="52" spans="2:2">
      <c r="B52" t="s">
        <v>585</v>
      </c>
    </row>
    <row r="53" spans="2:2">
      <c r="B53" t="s">
        <v>586</v>
      </c>
    </row>
    <row r="54" spans="2:2">
      <c r="B54" t="s">
        <v>587</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dimension ref="A1:AE104"/>
  <sheetViews>
    <sheetView topLeftCell="A2" workbookViewId="0">
      <pane ySplit="3" topLeftCell="A81" activePane="bottomLeft" state="frozen"/>
      <selection activeCell="A2" sqref="A2"/>
      <selection pane="bottomLeft" activeCell="C102" sqref="C102"/>
    </sheetView>
  </sheetViews>
  <sheetFormatPr defaultRowHeight="15"/>
  <cols>
    <col min="1" max="1" width="16.5703125" style="76" bestFit="1" customWidth="1"/>
    <col min="2" max="2" width="19.42578125" style="76" customWidth="1"/>
    <col min="3" max="3" width="21.5703125" style="76" customWidth="1"/>
    <col min="4" max="4" width="26.140625" style="76" customWidth="1"/>
    <col min="5" max="5" width="9.140625" style="76"/>
    <col min="6" max="6" width="16.7109375" style="76" bestFit="1" customWidth="1"/>
    <col min="7" max="30" width="6.5703125" style="82" customWidth="1"/>
    <col min="31" max="16384" width="9.140625" style="76"/>
  </cols>
  <sheetData>
    <row r="1" spans="1:31">
      <c r="G1" s="76"/>
      <c r="H1" s="76"/>
      <c r="I1" s="76"/>
      <c r="J1" s="76"/>
      <c r="K1" s="76"/>
      <c r="L1" s="76"/>
      <c r="M1" s="76"/>
      <c r="N1" s="76"/>
      <c r="O1" s="76"/>
      <c r="P1" s="76"/>
      <c r="Q1" s="76"/>
      <c r="R1" s="76"/>
      <c r="S1" s="76"/>
      <c r="T1" s="76"/>
      <c r="U1" s="76"/>
      <c r="V1" s="76"/>
      <c r="W1" s="76"/>
      <c r="X1" s="76"/>
      <c r="Y1" s="76"/>
      <c r="Z1" s="76"/>
      <c r="AA1" s="76"/>
      <c r="AB1" s="76"/>
      <c r="AC1" s="76"/>
      <c r="AD1" s="76"/>
    </row>
    <row r="2" spans="1:31" s="77" customFormat="1">
      <c r="B2" s="41" t="s">
        <v>506</v>
      </c>
    </row>
    <row r="3" spans="1:31">
      <c r="G3" s="76"/>
      <c r="H3" s="76"/>
      <c r="I3" s="76"/>
      <c r="J3" s="76"/>
      <c r="K3" s="76"/>
      <c r="L3" s="76"/>
      <c r="M3" s="76"/>
      <c r="N3" s="76"/>
      <c r="O3" s="76"/>
      <c r="P3" s="76"/>
      <c r="Q3" s="76"/>
      <c r="R3" s="76"/>
      <c r="S3" s="76"/>
      <c r="T3" s="76"/>
      <c r="U3" s="76"/>
      <c r="V3" s="76"/>
      <c r="W3" s="76"/>
      <c r="X3" s="76"/>
      <c r="Y3" s="76"/>
      <c r="Z3" s="76"/>
      <c r="AA3" s="76"/>
      <c r="AB3" s="76"/>
      <c r="AC3" s="76"/>
      <c r="AD3" s="76"/>
    </row>
    <row r="4" spans="1:31">
      <c r="A4" s="78" t="s">
        <v>63</v>
      </c>
      <c r="B4" s="78" t="s">
        <v>44</v>
      </c>
      <c r="C4" s="78" t="s">
        <v>50</v>
      </c>
      <c r="D4" s="78" t="s">
        <v>181</v>
      </c>
      <c r="E4" s="78" t="s">
        <v>43</v>
      </c>
      <c r="F4" s="78" t="s">
        <v>64</v>
      </c>
      <c r="G4" s="79" t="s">
        <v>183</v>
      </c>
      <c r="H4" s="79" t="s">
        <v>184</v>
      </c>
      <c r="I4" s="79" t="s">
        <v>185</v>
      </c>
      <c r="J4" s="79" t="s">
        <v>186</v>
      </c>
      <c r="K4" s="79" t="s">
        <v>187</v>
      </c>
      <c r="L4" s="79" t="s">
        <v>188</v>
      </c>
      <c r="M4" s="79" t="s">
        <v>189</v>
      </c>
      <c r="N4" s="79" t="s">
        <v>190</v>
      </c>
      <c r="O4" s="79" t="s">
        <v>191</v>
      </c>
      <c r="P4" s="79" t="s">
        <v>192</v>
      </c>
      <c r="Q4" s="79" t="s">
        <v>193</v>
      </c>
      <c r="R4" s="79" t="s">
        <v>194</v>
      </c>
      <c r="S4" s="79" t="s">
        <v>195</v>
      </c>
      <c r="T4" s="79" t="s">
        <v>196</v>
      </c>
      <c r="U4" s="79" t="s">
        <v>197</v>
      </c>
      <c r="V4" s="79" t="s">
        <v>198</v>
      </c>
      <c r="W4" s="79" t="s">
        <v>199</v>
      </c>
      <c r="X4" s="79" t="s">
        <v>200</v>
      </c>
      <c r="Y4" s="79" t="s">
        <v>201</v>
      </c>
      <c r="Z4" s="79" t="s">
        <v>202</v>
      </c>
      <c r="AA4" s="79" t="s">
        <v>203</v>
      </c>
      <c r="AB4" s="79" t="s">
        <v>204</v>
      </c>
      <c r="AC4" s="79" t="s">
        <v>205</v>
      </c>
      <c r="AD4" s="79" t="s">
        <v>206</v>
      </c>
      <c r="AE4" s="78"/>
    </row>
    <row r="6" spans="1:31">
      <c r="A6" s="9" t="s">
        <v>36</v>
      </c>
      <c r="B6" s="80"/>
      <c r="C6" s="80"/>
      <c r="D6" s="80"/>
      <c r="E6" s="80"/>
      <c r="F6" s="80"/>
      <c r="G6" s="81"/>
      <c r="H6" s="81"/>
      <c r="I6" s="81"/>
      <c r="J6" s="81"/>
      <c r="K6" s="81"/>
      <c r="L6" s="81"/>
      <c r="M6" s="81"/>
      <c r="N6" s="81"/>
      <c r="O6" s="81"/>
      <c r="P6" s="81"/>
      <c r="Q6" s="81"/>
      <c r="R6" s="81"/>
      <c r="S6" s="81"/>
      <c r="T6" s="81"/>
      <c r="U6" s="81"/>
      <c r="V6" s="81"/>
      <c r="W6" s="81"/>
      <c r="X6" s="81"/>
      <c r="Y6" s="81"/>
      <c r="Z6" s="81"/>
      <c r="AA6" s="81"/>
      <c r="AB6" s="81"/>
      <c r="AC6" s="81"/>
      <c r="AD6" s="81"/>
      <c r="AE6" s="80"/>
    </row>
    <row r="7" spans="1:31">
      <c r="B7" s="76" t="s">
        <v>588</v>
      </c>
      <c r="C7" s="76" t="s">
        <v>41</v>
      </c>
      <c r="D7" s="76" t="s">
        <v>35</v>
      </c>
      <c r="E7" s="76" t="s">
        <v>35</v>
      </c>
      <c r="F7" s="76" t="s">
        <v>46</v>
      </c>
      <c r="G7" s="82">
        <v>0.3</v>
      </c>
      <c r="H7" s="82">
        <v>0.3</v>
      </c>
      <c r="I7" s="82">
        <v>0.3</v>
      </c>
      <c r="J7" s="82">
        <v>0.3</v>
      </c>
      <c r="K7" s="82">
        <v>0.3</v>
      </c>
      <c r="L7" s="82">
        <v>0.3</v>
      </c>
      <c r="M7" s="82">
        <v>0.4</v>
      </c>
      <c r="N7" s="82">
        <v>0.4</v>
      </c>
      <c r="O7" s="82">
        <v>0.85</v>
      </c>
      <c r="P7" s="82">
        <v>0.85</v>
      </c>
      <c r="Q7" s="82">
        <v>0.85</v>
      </c>
      <c r="R7" s="82">
        <v>0.85</v>
      </c>
      <c r="S7" s="82">
        <v>0.75</v>
      </c>
      <c r="T7" s="82">
        <v>0.85</v>
      </c>
      <c r="U7" s="82">
        <v>0.85</v>
      </c>
      <c r="V7" s="82">
        <v>0.85</v>
      </c>
      <c r="W7" s="82">
        <v>0.85</v>
      </c>
      <c r="X7" s="82">
        <v>0.5</v>
      </c>
      <c r="Y7" s="82">
        <v>0.4</v>
      </c>
      <c r="Z7" s="82">
        <v>0.3</v>
      </c>
      <c r="AA7" s="82">
        <v>0.3</v>
      </c>
      <c r="AB7" s="82">
        <v>0.3</v>
      </c>
      <c r="AC7" s="82">
        <v>0.3</v>
      </c>
      <c r="AD7" s="82">
        <v>0.3</v>
      </c>
    </row>
    <row r="8" spans="1:31">
      <c r="F8" s="76" t="s">
        <v>47</v>
      </c>
      <c r="G8" s="82">
        <v>0.3</v>
      </c>
      <c r="H8" s="82">
        <v>0.3</v>
      </c>
      <c r="I8" s="82">
        <v>0.3</v>
      </c>
      <c r="J8" s="82">
        <v>0.3</v>
      </c>
      <c r="K8" s="82">
        <v>0.3</v>
      </c>
      <c r="L8" s="82">
        <v>0.3</v>
      </c>
      <c r="M8" s="82">
        <v>0.4</v>
      </c>
      <c r="N8" s="82">
        <v>0.4</v>
      </c>
      <c r="O8" s="82">
        <v>0.5</v>
      </c>
      <c r="P8" s="82">
        <v>0.5</v>
      </c>
      <c r="Q8" s="82">
        <v>0.5</v>
      </c>
      <c r="R8" s="82">
        <v>0.5</v>
      </c>
      <c r="S8" s="82">
        <v>0.4</v>
      </c>
      <c r="T8" s="82">
        <v>0.4</v>
      </c>
      <c r="U8" s="82">
        <v>0.4</v>
      </c>
      <c r="V8" s="82">
        <v>0.4</v>
      </c>
      <c r="W8" s="82">
        <v>0.4</v>
      </c>
      <c r="X8" s="82">
        <v>0.4</v>
      </c>
      <c r="Y8" s="82">
        <v>0.4</v>
      </c>
      <c r="Z8" s="82">
        <v>0.3</v>
      </c>
      <c r="AA8" s="82">
        <v>0.3</v>
      </c>
      <c r="AB8" s="82">
        <v>0.3</v>
      </c>
      <c r="AC8" s="82">
        <v>0.3</v>
      </c>
      <c r="AD8" s="82">
        <v>0.3</v>
      </c>
    </row>
    <row r="9" spans="1:31">
      <c r="F9" s="76" t="s">
        <v>48</v>
      </c>
      <c r="G9" s="82">
        <v>0.3</v>
      </c>
      <c r="H9" s="82">
        <v>0.3</v>
      </c>
      <c r="I9" s="82">
        <v>0.3</v>
      </c>
      <c r="J9" s="82">
        <v>0.3</v>
      </c>
      <c r="K9" s="82">
        <v>0.3</v>
      </c>
      <c r="L9" s="82">
        <v>0.3</v>
      </c>
      <c r="M9" s="82">
        <v>0.3</v>
      </c>
      <c r="N9" s="82">
        <v>0.3</v>
      </c>
      <c r="O9" s="82">
        <v>0.3</v>
      </c>
      <c r="P9" s="82">
        <v>0.3</v>
      </c>
      <c r="Q9" s="82">
        <v>0.3</v>
      </c>
      <c r="R9" s="82">
        <v>0.3</v>
      </c>
      <c r="S9" s="82">
        <v>0.3</v>
      </c>
      <c r="T9" s="82">
        <v>0.3</v>
      </c>
      <c r="U9" s="82">
        <v>0.3</v>
      </c>
      <c r="V9" s="82">
        <v>0.3</v>
      </c>
      <c r="W9" s="82">
        <v>0.3</v>
      </c>
      <c r="X9" s="82">
        <v>0.3</v>
      </c>
      <c r="Y9" s="82">
        <v>0.3</v>
      </c>
      <c r="Z9" s="82">
        <v>0.3</v>
      </c>
      <c r="AA9" s="82">
        <v>0.3</v>
      </c>
      <c r="AB9" s="82">
        <v>0.3</v>
      </c>
      <c r="AC9" s="82">
        <v>0.3</v>
      </c>
      <c r="AD9" s="82">
        <v>0.3</v>
      </c>
    </row>
    <row r="11" spans="1:31">
      <c r="B11" s="76" t="s">
        <v>589</v>
      </c>
      <c r="C11" s="76" t="s">
        <v>41</v>
      </c>
      <c r="D11" s="76" t="s">
        <v>590</v>
      </c>
      <c r="E11" s="76" t="s">
        <v>35</v>
      </c>
      <c r="F11" s="76" t="s">
        <v>46</v>
      </c>
      <c r="G11" s="82">
        <v>0.3</v>
      </c>
      <c r="H11" s="82">
        <v>0.3</v>
      </c>
      <c r="I11" s="82">
        <v>0.3</v>
      </c>
      <c r="J11" s="82">
        <v>0.3</v>
      </c>
      <c r="K11" s="82">
        <v>0.3</v>
      </c>
      <c r="L11" s="82">
        <v>0.3</v>
      </c>
      <c r="M11" s="82">
        <v>0.4</v>
      </c>
      <c r="N11" s="82">
        <v>0.4</v>
      </c>
      <c r="O11" s="82">
        <v>0.7</v>
      </c>
      <c r="P11" s="82">
        <v>0.7</v>
      </c>
      <c r="Q11" s="82">
        <v>0.7</v>
      </c>
      <c r="R11" s="82">
        <v>0.7</v>
      </c>
      <c r="S11" s="82">
        <v>0.6</v>
      </c>
      <c r="T11" s="82">
        <v>0.7</v>
      </c>
      <c r="U11" s="82">
        <v>0.7</v>
      </c>
      <c r="V11" s="82">
        <v>0.7</v>
      </c>
      <c r="W11" s="82">
        <v>0.7</v>
      </c>
      <c r="X11" s="82">
        <v>0.4</v>
      </c>
      <c r="Y11" s="82">
        <v>0.4</v>
      </c>
      <c r="Z11" s="82">
        <v>0.3</v>
      </c>
      <c r="AA11" s="82">
        <v>0.3</v>
      </c>
      <c r="AB11" s="82">
        <v>0.3</v>
      </c>
      <c r="AC11" s="82">
        <v>0.3</v>
      </c>
      <c r="AD11" s="82">
        <v>0.3</v>
      </c>
    </row>
    <row r="12" spans="1:31">
      <c r="F12" s="76" t="s">
        <v>47</v>
      </c>
      <c r="G12" s="82">
        <v>0.3</v>
      </c>
      <c r="H12" s="82">
        <v>0.3</v>
      </c>
      <c r="I12" s="82">
        <v>0.3</v>
      </c>
      <c r="J12" s="82">
        <v>0.3</v>
      </c>
      <c r="K12" s="82">
        <v>0.3</v>
      </c>
      <c r="L12" s="82">
        <v>0.3</v>
      </c>
      <c r="M12" s="82">
        <v>0.3</v>
      </c>
      <c r="N12" s="82">
        <v>0.4</v>
      </c>
      <c r="O12" s="82">
        <v>0.5</v>
      </c>
      <c r="P12" s="82">
        <v>0.5</v>
      </c>
      <c r="Q12" s="82">
        <v>0.5</v>
      </c>
      <c r="R12" s="82">
        <v>0.5</v>
      </c>
      <c r="S12" s="82">
        <v>0.4</v>
      </c>
      <c r="T12" s="82">
        <v>0.4</v>
      </c>
      <c r="U12" s="82">
        <v>0.4</v>
      </c>
      <c r="V12" s="82">
        <v>0.4</v>
      </c>
      <c r="W12" s="82">
        <v>0.4</v>
      </c>
      <c r="X12" s="82">
        <v>0.4</v>
      </c>
      <c r="Y12" s="82">
        <v>0.4</v>
      </c>
      <c r="Z12" s="82">
        <v>0.3</v>
      </c>
      <c r="AA12" s="82">
        <v>0.3</v>
      </c>
      <c r="AB12" s="82">
        <v>0.3</v>
      </c>
      <c r="AC12" s="82">
        <v>0.3</v>
      </c>
      <c r="AD12" s="82">
        <v>0.3</v>
      </c>
    </row>
    <row r="13" spans="1:31">
      <c r="F13" s="76" t="s">
        <v>48</v>
      </c>
      <c r="G13" s="82">
        <v>0.3</v>
      </c>
      <c r="H13" s="82">
        <v>0.3</v>
      </c>
      <c r="I13" s="82">
        <v>0.3</v>
      </c>
      <c r="J13" s="82">
        <v>0.3</v>
      </c>
      <c r="K13" s="82">
        <v>0.3</v>
      </c>
      <c r="L13" s="82">
        <v>0.3</v>
      </c>
      <c r="M13" s="82">
        <v>0.3</v>
      </c>
      <c r="N13" s="82">
        <v>0.3</v>
      </c>
      <c r="O13" s="82">
        <v>0.3</v>
      </c>
      <c r="P13" s="82">
        <v>0.3</v>
      </c>
      <c r="Q13" s="82">
        <v>0.3</v>
      </c>
      <c r="R13" s="82">
        <v>0.3</v>
      </c>
      <c r="S13" s="82">
        <v>0.3</v>
      </c>
      <c r="T13" s="82">
        <v>0.3</v>
      </c>
      <c r="U13" s="82">
        <v>0.3</v>
      </c>
      <c r="V13" s="82">
        <v>0.3</v>
      </c>
      <c r="W13" s="82">
        <v>0.3</v>
      </c>
      <c r="X13" s="82">
        <v>0.3</v>
      </c>
      <c r="Y13" s="82">
        <v>0.3</v>
      </c>
      <c r="Z13" s="82">
        <v>0.3</v>
      </c>
      <c r="AA13" s="82">
        <v>0.3</v>
      </c>
      <c r="AB13" s="82">
        <v>0.3</v>
      </c>
      <c r="AC13" s="82">
        <v>0.3</v>
      </c>
      <c r="AD13" s="82">
        <v>0.3</v>
      </c>
    </row>
    <row r="15" spans="1:31">
      <c r="B15" s="76" t="s">
        <v>55</v>
      </c>
      <c r="C15" s="76" t="s">
        <v>214</v>
      </c>
      <c r="D15" s="76" t="s">
        <v>35</v>
      </c>
      <c r="E15" s="76" t="s">
        <v>35</v>
      </c>
      <c r="F15" s="76" t="s">
        <v>46</v>
      </c>
      <c r="G15" s="82">
        <v>0.05</v>
      </c>
      <c r="H15" s="82">
        <v>0.05</v>
      </c>
      <c r="I15" s="82">
        <v>0.05</v>
      </c>
      <c r="J15" s="82">
        <v>0.05</v>
      </c>
      <c r="K15" s="82">
        <v>0.05</v>
      </c>
      <c r="L15" s="82">
        <v>0.05</v>
      </c>
      <c r="M15" s="82">
        <v>0.1</v>
      </c>
      <c r="N15" s="82">
        <v>0.3</v>
      </c>
      <c r="O15" s="82">
        <v>0.85</v>
      </c>
      <c r="P15" s="82">
        <v>0.85</v>
      </c>
      <c r="Q15" s="82">
        <v>0.85</v>
      </c>
      <c r="R15" s="82">
        <v>0.85</v>
      </c>
      <c r="S15" s="82">
        <v>0.85</v>
      </c>
      <c r="T15" s="82">
        <v>0.85</v>
      </c>
      <c r="U15" s="82">
        <v>0.85</v>
      </c>
      <c r="V15" s="82">
        <v>0.85</v>
      </c>
      <c r="W15" s="82">
        <v>0.85</v>
      </c>
      <c r="X15" s="82">
        <v>0.85</v>
      </c>
      <c r="Y15" s="82">
        <v>0.45</v>
      </c>
      <c r="Z15" s="82">
        <v>0.3</v>
      </c>
      <c r="AA15" s="82">
        <v>0.3</v>
      </c>
      <c r="AB15" s="82">
        <v>0.2</v>
      </c>
      <c r="AC15" s="82">
        <v>0.1</v>
      </c>
      <c r="AD15" s="82">
        <v>0.05</v>
      </c>
    </row>
    <row r="16" spans="1:31">
      <c r="F16" s="76" t="s">
        <v>47</v>
      </c>
      <c r="G16" s="82">
        <v>0.05</v>
      </c>
      <c r="H16" s="82">
        <v>0.05</v>
      </c>
      <c r="I16" s="82">
        <v>0.05</v>
      </c>
      <c r="J16" s="82">
        <v>0.05</v>
      </c>
      <c r="K16" s="82">
        <v>0.05</v>
      </c>
      <c r="L16" s="82">
        <v>0.05</v>
      </c>
      <c r="M16" s="82">
        <v>0.1</v>
      </c>
      <c r="N16" s="82">
        <v>0.1</v>
      </c>
      <c r="O16" s="82">
        <v>0.3</v>
      </c>
      <c r="P16" s="82">
        <v>0.3</v>
      </c>
      <c r="Q16" s="82">
        <v>0.3</v>
      </c>
      <c r="R16" s="82">
        <v>0.3</v>
      </c>
      <c r="S16" s="82">
        <v>0.15</v>
      </c>
      <c r="T16" s="82">
        <v>0.15</v>
      </c>
      <c r="U16" s="82">
        <v>0.15</v>
      </c>
      <c r="V16" s="82">
        <v>0.15</v>
      </c>
      <c r="W16" s="82">
        <v>0.15</v>
      </c>
      <c r="X16" s="82">
        <v>0.05</v>
      </c>
      <c r="Y16" s="82">
        <v>0.05</v>
      </c>
      <c r="Z16" s="82">
        <v>0.05</v>
      </c>
      <c r="AA16" s="82">
        <v>0.05</v>
      </c>
      <c r="AB16" s="82">
        <v>0.05</v>
      </c>
      <c r="AC16" s="82">
        <v>0.05</v>
      </c>
      <c r="AD16" s="82">
        <v>0.05</v>
      </c>
    </row>
    <row r="17" spans="2:30">
      <c r="F17" s="76" t="s">
        <v>48</v>
      </c>
      <c r="G17" s="82">
        <v>0.05</v>
      </c>
      <c r="H17" s="82">
        <v>0.05</v>
      </c>
      <c r="I17" s="82">
        <v>0.05</v>
      </c>
      <c r="J17" s="82">
        <v>0.05</v>
      </c>
      <c r="K17" s="82">
        <v>0.05</v>
      </c>
      <c r="L17" s="82">
        <v>0.05</v>
      </c>
      <c r="M17" s="82">
        <v>0.05</v>
      </c>
      <c r="N17" s="82">
        <v>0.05</v>
      </c>
      <c r="O17" s="82">
        <v>0.05</v>
      </c>
      <c r="P17" s="82">
        <v>0.05</v>
      </c>
      <c r="Q17" s="82">
        <v>0.05</v>
      </c>
      <c r="R17" s="82">
        <v>0.05</v>
      </c>
      <c r="S17" s="82">
        <v>0.05</v>
      </c>
      <c r="T17" s="82">
        <v>0.05</v>
      </c>
      <c r="U17" s="82">
        <v>0.05</v>
      </c>
      <c r="V17" s="82">
        <v>0.05</v>
      </c>
      <c r="W17" s="82">
        <v>0.05</v>
      </c>
      <c r="X17" s="82">
        <v>0.05</v>
      </c>
      <c r="Y17" s="82">
        <v>0.05</v>
      </c>
      <c r="Z17" s="82">
        <v>0.05</v>
      </c>
      <c r="AA17" s="82">
        <v>0.05</v>
      </c>
      <c r="AB17" s="82">
        <v>0.05</v>
      </c>
      <c r="AC17" s="82">
        <v>0.05</v>
      </c>
      <c r="AD17" s="82">
        <v>0.05</v>
      </c>
    </row>
    <row r="19" spans="2:30">
      <c r="B19" s="76" t="s">
        <v>543</v>
      </c>
      <c r="C19" s="76" t="s">
        <v>52</v>
      </c>
      <c r="D19" s="76" t="s">
        <v>35</v>
      </c>
      <c r="E19" s="76" t="s">
        <v>35</v>
      </c>
      <c r="F19" s="76" t="s">
        <v>46</v>
      </c>
      <c r="G19" s="82">
        <v>0</v>
      </c>
      <c r="H19" s="82">
        <v>0</v>
      </c>
      <c r="I19" s="82">
        <v>0</v>
      </c>
      <c r="J19" s="82">
        <v>0</v>
      </c>
      <c r="K19" s="82">
        <v>0</v>
      </c>
      <c r="L19" s="82">
        <v>0</v>
      </c>
      <c r="M19" s="82">
        <v>0.1</v>
      </c>
      <c r="N19" s="82">
        <v>0.2</v>
      </c>
      <c r="O19" s="82">
        <v>0.95</v>
      </c>
      <c r="P19" s="82">
        <v>0.95</v>
      </c>
      <c r="Q19" s="82">
        <v>0.95</v>
      </c>
      <c r="R19" s="82">
        <v>0.95</v>
      </c>
      <c r="S19" s="82">
        <v>0.5</v>
      </c>
      <c r="T19" s="82">
        <v>0.95</v>
      </c>
      <c r="U19" s="82">
        <v>0.95</v>
      </c>
      <c r="V19" s="82">
        <v>0.95</v>
      </c>
      <c r="W19" s="82">
        <v>0.95</v>
      </c>
      <c r="X19" s="82">
        <v>0.7</v>
      </c>
      <c r="Y19" s="82">
        <v>0.4</v>
      </c>
      <c r="Z19" s="82">
        <v>0.4</v>
      </c>
      <c r="AA19" s="82">
        <v>0.1</v>
      </c>
      <c r="AB19" s="82">
        <v>0.1</v>
      </c>
      <c r="AC19" s="82">
        <v>0.05</v>
      </c>
      <c r="AD19" s="82">
        <v>0</v>
      </c>
    </row>
    <row r="20" spans="2:30">
      <c r="F20" s="76" t="s">
        <v>47</v>
      </c>
      <c r="G20" s="82">
        <v>0</v>
      </c>
      <c r="H20" s="82">
        <v>0</v>
      </c>
      <c r="I20" s="82">
        <v>0</v>
      </c>
      <c r="J20" s="82">
        <v>0</v>
      </c>
      <c r="K20" s="82">
        <v>0</v>
      </c>
      <c r="L20" s="82">
        <v>0</v>
      </c>
      <c r="M20" s="82">
        <v>0</v>
      </c>
      <c r="N20" s="82">
        <v>0.1</v>
      </c>
      <c r="O20" s="82">
        <v>0.3</v>
      </c>
      <c r="P20" s="82">
        <v>0.3</v>
      </c>
      <c r="Q20" s="82">
        <v>0.3</v>
      </c>
      <c r="R20" s="82">
        <v>0.3</v>
      </c>
      <c r="S20" s="82">
        <v>0.1</v>
      </c>
      <c r="T20" s="82">
        <v>0.1</v>
      </c>
      <c r="U20" s="82">
        <v>0.1</v>
      </c>
      <c r="V20" s="82">
        <v>0.1</v>
      </c>
      <c r="W20" s="82">
        <v>0.1</v>
      </c>
      <c r="X20" s="82">
        <v>0.05</v>
      </c>
      <c r="Y20" s="82">
        <v>0.05</v>
      </c>
      <c r="Z20" s="82">
        <v>0</v>
      </c>
      <c r="AA20" s="82">
        <v>0</v>
      </c>
      <c r="AB20" s="82">
        <v>0</v>
      </c>
      <c r="AC20" s="82">
        <v>0</v>
      </c>
      <c r="AD20" s="82">
        <v>0</v>
      </c>
    </row>
    <row r="21" spans="2:30">
      <c r="F21" s="76" t="s">
        <v>48</v>
      </c>
      <c r="G21" s="82">
        <v>0</v>
      </c>
      <c r="H21" s="82">
        <v>0</v>
      </c>
      <c r="I21" s="82">
        <v>0</v>
      </c>
      <c r="J21" s="82">
        <v>0</v>
      </c>
      <c r="K21" s="82">
        <v>0</v>
      </c>
      <c r="L21" s="82">
        <v>0</v>
      </c>
      <c r="M21" s="82">
        <v>0</v>
      </c>
      <c r="N21" s="82">
        <v>0.05</v>
      </c>
      <c r="O21" s="82">
        <v>0.05</v>
      </c>
      <c r="P21" s="82">
        <v>0.05</v>
      </c>
      <c r="Q21" s="82">
        <v>0.05</v>
      </c>
      <c r="R21" s="82">
        <v>0.05</v>
      </c>
      <c r="S21" s="82">
        <v>0.05</v>
      </c>
      <c r="T21" s="82">
        <v>0.05</v>
      </c>
      <c r="U21" s="82">
        <v>0.05</v>
      </c>
      <c r="V21" s="82">
        <v>0.05</v>
      </c>
      <c r="W21" s="82">
        <v>0.05</v>
      </c>
      <c r="X21" s="82">
        <v>0.05</v>
      </c>
      <c r="Y21" s="82">
        <v>0</v>
      </c>
      <c r="Z21" s="82">
        <v>0</v>
      </c>
      <c r="AA21" s="82">
        <v>0</v>
      </c>
      <c r="AB21" s="82">
        <v>0</v>
      </c>
      <c r="AC21" s="82">
        <v>0</v>
      </c>
      <c r="AD21" s="82">
        <v>0</v>
      </c>
    </row>
    <row r="23" spans="2:30">
      <c r="B23" s="76" t="s">
        <v>544</v>
      </c>
      <c r="C23" s="76" t="s">
        <v>52</v>
      </c>
      <c r="D23" s="76" t="s">
        <v>35</v>
      </c>
      <c r="E23" s="76" t="s">
        <v>35</v>
      </c>
      <c r="F23" s="76" t="s">
        <v>46</v>
      </c>
      <c r="G23" s="105">
        <v>0</v>
      </c>
      <c r="H23" s="105">
        <v>0</v>
      </c>
      <c r="I23" s="105">
        <v>0</v>
      </c>
      <c r="J23" s="105">
        <v>0</v>
      </c>
      <c r="K23" s="105">
        <v>0</v>
      </c>
      <c r="L23" s="105">
        <v>0</v>
      </c>
      <c r="M23" s="104">
        <v>0.1</v>
      </c>
      <c r="N23" s="104">
        <v>0.15</v>
      </c>
      <c r="O23" s="104">
        <v>0.7</v>
      </c>
      <c r="P23" s="104">
        <v>0.7</v>
      </c>
      <c r="Q23" s="104">
        <v>0.7</v>
      </c>
      <c r="R23" s="104">
        <v>0.7</v>
      </c>
      <c r="S23" s="104">
        <v>0.35</v>
      </c>
      <c r="T23" s="104">
        <v>0.7</v>
      </c>
      <c r="U23" s="104">
        <v>0.7</v>
      </c>
      <c r="V23" s="104">
        <v>0.7</v>
      </c>
      <c r="W23" s="104">
        <v>0.7</v>
      </c>
      <c r="X23" s="104">
        <v>0.5</v>
      </c>
      <c r="Y23" s="104">
        <v>0.3</v>
      </c>
      <c r="Z23" s="104">
        <v>0.3</v>
      </c>
      <c r="AA23" s="104">
        <v>0.1</v>
      </c>
      <c r="AB23" s="104">
        <v>0.1</v>
      </c>
      <c r="AC23" s="104">
        <v>0</v>
      </c>
      <c r="AD23" s="105">
        <v>0</v>
      </c>
    </row>
    <row r="24" spans="2:30">
      <c r="F24" s="76" t="s">
        <v>47</v>
      </c>
      <c r="G24" s="105">
        <v>0</v>
      </c>
      <c r="H24" s="105">
        <v>0</v>
      </c>
      <c r="I24" s="105">
        <v>0</v>
      </c>
      <c r="J24" s="105">
        <v>0</v>
      </c>
      <c r="K24" s="105">
        <v>0</v>
      </c>
      <c r="L24" s="105">
        <v>0</v>
      </c>
      <c r="M24" s="105">
        <v>0</v>
      </c>
      <c r="N24" s="104">
        <v>0.1</v>
      </c>
      <c r="O24" s="104">
        <v>0.2</v>
      </c>
      <c r="P24" s="104">
        <v>0.2</v>
      </c>
      <c r="Q24" s="104">
        <v>0.2</v>
      </c>
      <c r="R24" s="104">
        <v>0.2</v>
      </c>
      <c r="S24" s="104">
        <v>0.1</v>
      </c>
      <c r="T24" s="104">
        <v>0.1</v>
      </c>
      <c r="U24" s="104">
        <v>0.1</v>
      </c>
      <c r="V24" s="104">
        <v>0.1</v>
      </c>
      <c r="W24" s="104">
        <v>0.1</v>
      </c>
      <c r="X24" s="104">
        <v>0.05</v>
      </c>
      <c r="Y24" s="105">
        <v>0</v>
      </c>
      <c r="Z24" s="105">
        <v>0</v>
      </c>
      <c r="AA24" s="105">
        <v>0</v>
      </c>
      <c r="AB24" s="105">
        <v>0</v>
      </c>
      <c r="AC24" s="105">
        <v>0</v>
      </c>
      <c r="AD24" s="105">
        <v>0</v>
      </c>
    </row>
    <row r="25" spans="2:30">
      <c r="F25" s="76" t="s">
        <v>48</v>
      </c>
      <c r="G25" s="105">
        <v>0</v>
      </c>
      <c r="H25" s="105">
        <v>0</v>
      </c>
      <c r="I25" s="105">
        <v>0</v>
      </c>
      <c r="J25" s="105">
        <v>0</v>
      </c>
      <c r="K25" s="105">
        <v>0</v>
      </c>
      <c r="L25" s="105">
        <v>0</v>
      </c>
      <c r="M25" s="105">
        <v>0</v>
      </c>
      <c r="N25" s="104">
        <v>0.05</v>
      </c>
      <c r="O25" s="104">
        <v>0.05</v>
      </c>
      <c r="P25" s="104">
        <v>0.05</v>
      </c>
      <c r="Q25" s="104">
        <v>0.05</v>
      </c>
      <c r="R25" s="104">
        <v>0.05</v>
      </c>
      <c r="S25" s="104">
        <v>0.05</v>
      </c>
      <c r="T25" s="104">
        <v>0.05</v>
      </c>
      <c r="U25" s="104">
        <v>0.05</v>
      </c>
      <c r="V25" s="104">
        <v>0.05</v>
      </c>
      <c r="W25" s="104">
        <v>0.05</v>
      </c>
      <c r="X25" s="104">
        <v>0.05</v>
      </c>
      <c r="Y25" s="105">
        <v>0</v>
      </c>
      <c r="Z25" s="105">
        <v>0</v>
      </c>
      <c r="AA25" s="105">
        <v>0</v>
      </c>
      <c r="AB25" s="105">
        <v>0</v>
      </c>
      <c r="AC25" s="105">
        <v>0</v>
      </c>
      <c r="AD25" s="105">
        <v>0</v>
      </c>
    </row>
    <row r="27" spans="2:30">
      <c r="B27" s="76" t="s">
        <v>59</v>
      </c>
      <c r="C27" s="76" t="s">
        <v>212</v>
      </c>
      <c r="D27" s="76" t="s">
        <v>211</v>
      </c>
      <c r="E27" s="76" t="s">
        <v>60</v>
      </c>
      <c r="F27" s="76" t="s">
        <v>46</v>
      </c>
      <c r="G27" s="82">
        <v>16</v>
      </c>
      <c r="H27" s="82">
        <v>16</v>
      </c>
      <c r="I27" s="82">
        <v>16</v>
      </c>
      <c r="J27" s="82">
        <v>16</v>
      </c>
      <c r="K27" s="82">
        <v>16</v>
      </c>
      <c r="L27" s="82">
        <v>16</v>
      </c>
      <c r="M27" s="82">
        <v>20</v>
      </c>
      <c r="N27" s="82">
        <v>20</v>
      </c>
      <c r="O27" s="82">
        <v>20</v>
      </c>
      <c r="P27" s="82">
        <v>20</v>
      </c>
      <c r="Q27" s="82">
        <v>20</v>
      </c>
      <c r="R27" s="82">
        <v>20</v>
      </c>
      <c r="S27" s="82">
        <v>20</v>
      </c>
      <c r="T27" s="82">
        <v>20</v>
      </c>
      <c r="U27" s="82">
        <v>20</v>
      </c>
      <c r="V27" s="82">
        <v>20</v>
      </c>
      <c r="W27" s="82">
        <v>20</v>
      </c>
      <c r="X27" s="82">
        <v>20</v>
      </c>
      <c r="Y27" s="82">
        <v>20</v>
      </c>
      <c r="Z27" s="82">
        <v>20</v>
      </c>
      <c r="AA27" s="82">
        <v>20</v>
      </c>
      <c r="AB27" s="82">
        <v>16</v>
      </c>
      <c r="AC27" s="82">
        <v>16</v>
      </c>
      <c r="AD27" s="82">
        <v>16</v>
      </c>
    </row>
    <row r="28" spans="2:30">
      <c r="F28" s="76" t="s">
        <v>47</v>
      </c>
      <c r="G28" s="82">
        <v>16</v>
      </c>
      <c r="H28" s="82">
        <v>16</v>
      </c>
      <c r="I28" s="82">
        <v>16</v>
      </c>
      <c r="J28" s="82">
        <v>16</v>
      </c>
      <c r="K28" s="82">
        <v>16</v>
      </c>
      <c r="L28" s="82">
        <v>16</v>
      </c>
      <c r="M28" s="82">
        <v>16</v>
      </c>
      <c r="N28" s="82">
        <v>16</v>
      </c>
      <c r="O28" s="82">
        <v>20</v>
      </c>
      <c r="P28" s="82">
        <v>20</v>
      </c>
      <c r="Q28" s="82">
        <v>20</v>
      </c>
      <c r="R28" s="82">
        <v>20</v>
      </c>
      <c r="S28" s="82">
        <v>20</v>
      </c>
      <c r="T28" s="82">
        <v>20</v>
      </c>
      <c r="U28" s="82">
        <v>20</v>
      </c>
      <c r="V28" s="82">
        <v>20</v>
      </c>
      <c r="W28" s="82">
        <v>20</v>
      </c>
      <c r="X28" s="82">
        <v>20</v>
      </c>
      <c r="Y28" s="82">
        <v>16</v>
      </c>
      <c r="Z28" s="82">
        <v>16</v>
      </c>
      <c r="AA28" s="82">
        <v>16</v>
      </c>
      <c r="AB28" s="82">
        <v>16</v>
      </c>
      <c r="AC28" s="82">
        <v>16</v>
      </c>
      <c r="AD28" s="82">
        <v>16</v>
      </c>
    </row>
    <row r="29" spans="2:30">
      <c r="F29" s="76" t="s">
        <v>48</v>
      </c>
      <c r="G29" s="82">
        <v>16</v>
      </c>
      <c r="H29" s="82">
        <v>16</v>
      </c>
      <c r="I29" s="82">
        <v>16</v>
      </c>
      <c r="J29" s="82">
        <v>16</v>
      </c>
      <c r="K29" s="82">
        <v>16</v>
      </c>
      <c r="L29" s="82">
        <v>16</v>
      </c>
      <c r="M29" s="82">
        <v>16</v>
      </c>
      <c r="N29" s="82">
        <v>16</v>
      </c>
      <c r="O29" s="82">
        <v>16</v>
      </c>
      <c r="P29" s="82">
        <v>16</v>
      </c>
      <c r="Q29" s="82">
        <v>16</v>
      </c>
      <c r="R29" s="82">
        <v>16</v>
      </c>
      <c r="S29" s="82">
        <v>16</v>
      </c>
      <c r="T29" s="82">
        <v>16</v>
      </c>
      <c r="U29" s="82">
        <v>16</v>
      </c>
      <c r="V29" s="82">
        <v>16</v>
      </c>
      <c r="W29" s="82">
        <v>16</v>
      </c>
      <c r="X29" s="82">
        <v>16</v>
      </c>
      <c r="Y29" s="82">
        <v>16</v>
      </c>
      <c r="Z29" s="82">
        <v>16</v>
      </c>
      <c r="AA29" s="82">
        <v>16</v>
      </c>
      <c r="AB29" s="82">
        <v>16</v>
      </c>
      <c r="AC29" s="82">
        <v>16</v>
      </c>
      <c r="AD29" s="82">
        <v>16</v>
      </c>
    </row>
    <row r="31" spans="2:30">
      <c r="B31" s="76" t="s">
        <v>62</v>
      </c>
      <c r="C31" s="76" t="s">
        <v>212</v>
      </c>
      <c r="D31" s="76" t="s">
        <v>211</v>
      </c>
      <c r="E31" s="76" t="s">
        <v>60</v>
      </c>
      <c r="F31" s="76" t="s">
        <v>46</v>
      </c>
      <c r="G31" s="82">
        <v>29</v>
      </c>
      <c r="H31" s="82">
        <v>29</v>
      </c>
      <c r="I31" s="82">
        <v>29</v>
      </c>
      <c r="J31" s="82">
        <v>29</v>
      </c>
      <c r="K31" s="82">
        <v>29</v>
      </c>
      <c r="L31" s="82">
        <v>29</v>
      </c>
      <c r="M31" s="82">
        <v>26</v>
      </c>
      <c r="N31" s="82">
        <v>26</v>
      </c>
      <c r="O31" s="82">
        <v>26</v>
      </c>
      <c r="P31" s="82">
        <v>26</v>
      </c>
      <c r="Q31" s="82">
        <v>26</v>
      </c>
      <c r="R31" s="82">
        <v>26</v>
      </c>
      <c r="S31" s="82">
        <v>26</v>
      </c>
      <c r="T31" s="82">
        <v>26</v>
      </c>
      <c r="U31" s="82">
        <v>26</v>
      </c>
      <c r="V31" s="82">
        <v>26</v>
      </c>
      <c r="W31" s="82">
        <v>26</v>
      </c>
      <c r="X31" s="82">
        <v>26</v>
      </c>
      <c r="Y31" s="82">
        <v>26</v>
      </c>
      <c r="Z31" s="82">
        <v>26</v>
      </c>
      <c r="AA31" s="82">
        <v>26</v>
      </c>
      <c r="AB31" s="82">
        <v>29</v>
      </c>
      <c r="AC31" s="82">
        <v>29</v>
      </c>
      <c r="AD31" s="82">
        <v>29</v>
      </c>
    </row>
    <row r="32" spans="2:30">
      <c r="F32" s="76" t="s">
        <v>47</v>
      </c>
      <c r="G32" s="82">
        <v>29</v>
      </c>
      <c r="H32" s="82">
        <v>29</v>
      </c>
      <c r="I32" s="82">
        <v>29</v>
      </c>
      <c r="J32" s="82">
        <v>29</v>
      </c>
      <c r="K32" s="82">
        <v>29</v>
      </c>
      <c r="L32" s="82">
        <v>29</v>
      </c>
      <c r="M32" s="82">
        <v>29</v>
      </c>
      <c r="N32" s="82">
        <v>29</v>
      </c>
      <c r="O32" s="82">
        <v>26</v>
      </c>
      <c r="P32" s="82">
        <v>26</v>
      </c>
      <c r="Q32" s="82">
        <v>26</v>
      </c>
      <c r="R32" s="82">
        <v>26</v>
      </c>
      <c r="S32" s="82">
        <v>26</v>
      </c>
      <c r="T32" s="82">
        <v>26</v>
      </c>
      <c r="U32" s="82">
        <v>26</v>
      </c>
      <c r="V32" s="82">
        <v>26</v>
      </c>
      <c r="W32" s="82">
        <v>26</v>
      </c>
      <c r="X32" s="82">
        <v>26</v>
      </c>
      <c r="Y32" s="82">
        <v>29</v>
      </c>
      <c r="Z32" s="82">
        <v>29</v>
      </c>
      <c r="AA32" s="82">
        <v>29</v>
      </c>
      <c r="AB32" s="82">
        <v>29</v>
      </c>
      <c r="AC32" s="82">
        <v>29</v>
      </c>
      <c r="AD32" s="82">
        <v>29</v>
      </c>
    </row>
    <row r="33" spans="1:31">
      <c r="F33" s="76" t="s">
        <v>48</v>
      </c>
      <c r="G33" s="82">
        <v>29</v>
      </c>
      <c r="H33" s="82">
        <v>29</v>
      </c>
      <c r="I33" s="82">
        <v>29</v>
      </c>
      <c r="J33" s="82">
        <v>29</v>
      </c>
      <c r="K33" s="82">
        <v>29</v>
      </c>
      <c r="L33" s="82">
        <v>29</v>
      </c>
      <c r="M33" s="82">
        <v>29</v>
      </c>
      <c r="N33" s="82">
        <v>29</v>
      </c>
      <c r="O33" s="82">
        <v>29</v>
      </c>
      <c r="P33" s="82">
        <v>29</v>
      </c>
      <c r="Q33" s="82">
        <v>29</v>
      </c>
      <c r="R33" s="82">
        <v>29</v>
      </c>
      <c r="S33" s="82">
        <v>29</v>
      </c>
      <c r="T33" s="82">
        <v>29</v>
      </c>
      <c r="U33" s="82">
        <v>29</v>
      </c>
      <c r="V33" s="82">
        <v>29</v>
      </c>
      <c r="W33" s="82">
        <v>29</v>
      </c>
      <c r="X33" s="82">
        <v>29</v>
      </c>
      <c r="Y33" s="82">
        <v>29</v>
      </c>
      <c r="Z33" s="82">
        <v>29</v>
      </c>
      <c r="AA33" s="82">
        <v>29</v>
      </c>
      <c r="AB33" s="82">
        <v>29</v>
      </c>
      <c r="AC33" s="82">
        <v>29</v>
      </c>
      <c r="AD33" s="82">
        <v>29</v>
      </c>
    </row>
    <row r="35" spans="1:31">
      <c r="B35" s="76" t="s">
        <v>208</v>
      </c>
      <c r="C35" s="76" t="s">
        <v>68</v>
      </c>
      <c r="D35" s="76" t="s">
        <v>210</v>
      </c>
      <c r="E35" s="76" t="s">
        <v>65</v>
      </c>
      <c r="F35" s="76" t="s">
        <v>45</v>
      </c>
      <c r="G35" s="82">
        <v>115</v>
      </c>
      <c r="H35" s="82">
        <v>115</v>
      </c>
      <c r="I35" s="82">
        <v>115</v>
      </c>
      <c r="J35" s="82">
        <v>115</v>
      </c>
      <c r="K35" s="82">
        <v>115</v>
      </c>
      <c r="L35" s="82">
        <v>115</v>
      </c>
      <c r="M35" s="82">
        <v>115</v>
      </c>
      <c r="N35" s="82">
        <v>115</v>
      </c>
      <c r="O35" s="82">
        <v>115</v>
      </c>
      <c r="P35" s="82">
        <v>115</v>
      </c>
      <c r="Q35" s="82">
        <v>115</v>
      </c>
      <c r="R35" s="82">
        <v>115</v>
      </c>
      <c r="S35" s="82">
        <v>115</v>
      </c>
      <c r="T35" s="82">
        <v>115</v>
      </c>
      <c r="U35" s="82">
        <v>115</v>
      </c>
      <c r="V35" s="82">
        <v>115</v>
      </c>
      <c r="W35" s="82">
        <v>115</v>
      </c>
      <c r="X35" s="82">
        <v>115</v>
      </c>
      <c r="Y35" s="82">
        <v>115</v>
      </c>
      <c r="Z35" s="82">
        <v>115</v>
      </c>
      <c r="AA35" s="82">
        <v>115</v>
      </c>
      <c r="AB35" s="82">
        <v>115</v>
      </c>
      <c r="AC35" s="82">
        <v>115</v>
      </c>
      <c r="AD35" s="82">
        <v>115</v>
      </c>
    </row>
    <row r="37" spans="1:31">
      <c r="A37" s="9" t="s">
        <v>54</v>
      </c>
      <c r="B37" s="80"/>
      <c r="C37" s="80"/>
      <c r="D37" s="80"/>
      <c r="E37" s="80"/>
      <c r="F37" s="80"/>
      <c r="G37" s="81"/>
      <c r="H37" s="81"/>
      <c r="I37" s="81"/>
      <c r="J37" s="81"/>
      <c r="K37" s="81"/>
      <c r="L37" s="81"/>
      <c r="M37" s="81"/>
      <c r="N37" s="81"/>
      <c r="O37" s="81"/>
      <c r="P37" s="81"/>
      <c r="Q37" s="81"/>
      <c r="R37" s="81"/>
      <c r="S37" s="81"/>
      <c r="T37" s="81"/>
      <c r="U37" s="81"/>
      <c r="V37" s="81"/>
      <c r="W37" s="81"/>
      <c r="X37" s="81"/>
      <c r="Y37" s="81"/>
      <c r="Z37" s="81"/>
      <c r="AA37" s="81"/>
      <c r="AB37" s="81"/>
      <c r="AC37" s="81"/>
      <c r="AD37" s="81"/>
      <c r="AE37" s="80"/>
    </row>
    <row r="38" spans="1:31">
      <c r="B38" s="76" t="s">
        <v>55</v>
      </c>
      <c r="C38" s="76" t="s">
        <v>51</v>
      </c>
      <c r="D38" s="76" t="s">
        <v>35</v>
      </c>
      <c r="E38" s="76" t="s">
        <v>35</v>
      </c>
      <c r="F38" s="76" t="s">
        <v>46</v>
      </c>
      <c r="G38" s="82">
        <v>0.05</v>
      </c>
      <c r="H38" s="82">
        <v>0.05</v>
      </c>
      <c r="I38" s="82">
        <v>0.05</v>
      </c>
      <c r="J38" s="82">
        <v>0.05</v>
      </c>
      <c r="K38" s="82">
        <v>0.05</v>
      </c>
      <c r="L38" s="82">
        <v>0.1</v>
      </c>
      <c r="M38" s="82">
        <v>0.5</v>
      </c>
      <c r="N38" s="82">
        <v>0.9</v>
      </c>
      <c r="O38" s="82">
        <v>0.9</v>
      </c>
      <c r="P38" s="82">
        <v>0.9</v>
      </c>
      <c r="Q38" s="82">
        <v>0.9</v>
      </c>
      <c r="R38" s="82">
        <v>0.9</v>
      </c>
      <c r="S38" s="82">
        <v>0.9</v>
      </c>
      <c r="T38" s="82">
        <v>0.9</v>
      </c>
      <c r="U38" s="82">
        <v>0.9</v>
      </c>
      <c r="V38" s="82">
        <v>0.9</v>
      </c>
      <c r="W38" s="82">
        <v>0.9</v>
      </c>
      <c r="X38" s="82">
        <v>0.9</v>
      </c>
      <c r="Y38" s="82">
        <v>0.8</v>
      </c>
      <c r="Z38" s="82">
        <v>0.6</v>
      </c>
      <c r="AA38" s="82">
        <v>0.3</v>
      </c>
      <c r="AB38" s="82">
        <v>0.1</v>
      </c>
      <c r="AC38" s="82">
        <v>0.05</v>
      </c>
      <c r="AD38" s="82">
        <v>0.05</v>
      </c>
    </row>
    <row r="39" spans="1:31">
      <c r="F39" s="76" t="s">
        <v>47</v>
      </c>
      <c r="G39" s="82">
        <v>0.05</v>
      </c>
      <c r="H39" s="82">
        <v>0.05</v>
      </c>
      <c r="I39" s="82">
        <v>0.05</v>
      </c>
      <c r="J39" s="82">
        <v>0.05</v>
      </c>
      <c r="K39" s="82">
        <v>0.05</v>
      </c>
      <c r="L39" s="82">
        <v>0.05</v>
      </c>
      <c r="M39" s="82">
        <v>0.1</v>
      </c>
      <c r="N39" s="82">
        <v>0.1</v>
      </c>
      <c r="O39" s="82">
        <v>0.4</v>
      </c>
      <c r="P39" s="82">
        <v>0.4</v>
      </c>
      <c r="Q39" s="82">
        <v>0.4</v>
      </c>
      <c r="R39" s="82">
        <v>0.4</v>
      </c>
      <c r="S39" s="82">
        <v>0.4</v>
      </c>
      <c r="T39" s="82">
        <v>0.4</v>
      </c>
      <c r="U39" s="82">
        <v>0.1</v>
      </c>
      <c r="V39" s="82">
        <v>0.1</v>
      </c>
      <c r="W39" s="82">
        <v>0.1</v>
      </c>
      <c r="X39" s="82">
        <v>0.05</v>
      </c>
      <c r="Y39" s="82">
        <v>0.05</v>
      </c>
      <c r="Z39" s="82">
        <v>0.05</v>
      </c>
      <c r="AA39" s="82">
        <v>0.05</v>
      </c>
      <c r="AB39" s="82">
        <v>0.05</v>
      </c>
      <c r="AC39" s="82">
        <v>0.05</v>
      </c>
      <c r="AD39" s="82">
        <v>0.05</v>
      </c>
    </row>
    <row r="40" spans="1:31">
      <c r="F40" s="76" t="s">
        <v>48</v>
      </c>
      <c r="G40" s="82">
        <v>0.05</v>
      </c>
      <c r="H40" s="82">
        <v>0.05</v>
      </c>
      <c r="I40" s="82">
        <v>0.05</v>
      </c>
      <c r="J40" s="82">
        <v>0.05</v>
      </c>
      <c r="K40" s="82">
        <v>0.05</v>
      </c>
      <c r="L40" s="82">
        <v>0.05</v>
      </c>
      <c r="M40" s="82">
        <v>0.05</v>
      </c>
      <c r="N40" s="82">
        <v>0.05</v>
      </c>
      <c r="O40" s="82">
        <v>0.05</v>
      </c>
      <c r="P40" s="82">
        <v>0.05</v>
      </c>
      <c r="Q40" s="82">
        <v>0.05</v>
      </c>
      <c r="R40" s="82">
        <v>0.05</v>
      </c>
      <c r="S40" s="82">
        <v>0.05</v>
      </c>
      <c r="T40" s="82">
        <v>0.05</v>
      </c>
      <c r="U40" s="82">
        <v>0.05</v>
      </c>
      <c r="V40" s="82">
        <v>0.05</v>
      </c>
      <c r="W40" s="82">
        <v>0.05</v>
      </c>
      <c r="X40" s="82">
        <v>0.05</v>
      </c>
      <c r="Y40" s="82">
        <v>0.05</v>
      </c>
      <c r="Z40" s="82">
        <v>0.05</v>
      </c>
      <c r="AA40" s="82">
        <v>0.05</v>
      </c>
      <c r="AB40" s="82">
        <v>0.05</v>
      </c>
      <c r="AC40" s="82">
        <v>0.05</v>
      </c>
      <c r="AD40" s="82">
        <v>0.05</v>
      </c>
    </row>
    <row r="41" spans="1:31">
      <c r="G41" s="76"/>
      <c r="H41" s="76"/>
      <c r="I41" s="76"/>
      <c r="J41" s="76"/>
      <c r="K41" s="76"/>
      <c r="L41" s="76"/>
      <c r="M41" s="76"/>
      <c r="N41" s="76"/>
      <c r="O41" s="76"/>
      <c r="P41" s="76"/>
      <c r="Q41" s="76"/>
      <c r="R41" s="76"/>
      <c r="S41" s="76"/>
      <c r="T41" s="76"/>
      <c r="U41" s="76"/>
      <c r="V41" s="76"/>
      <c r="W41" s="76"/>
      <c r="X41" s="76"/>
      <c r="Y41" s="76"/>
      <c r="Z41" s="76"/>
      <c r="AA41" s="76"/>
      <c r="AB41" s="76"/>
      <c r="AC41" s="76"/>
      <c r="AD41" s="76"/>
    </row>
    <row r="42" spans="1:31">
      <c r="B42" s="76" t="s">
        <v>37</v>
      </c>
      <c r="C42" s="76" t="s">
        <v>42</v>
      </c>
      <c r="D42" s="76" t="s">
        <v>35</v>
      </c>
      <c r="E42" s="76" t="s">
        <v>35</v>
      </c>
      <c r="F42" s="76" t="s">
        <v>46</v>
      </c>
      <c r="G42" s="82">
        <v>0</v>
      </c>
      <c r="H42" s="82">
        <v>0</v>
      </c>
      <c r="I42" s="82">
        <v>0</v>
      </c>
      <c r="J42" s="82">
        <v>0</v>
      </c>
      <c r="K42" s="82">
        <v>0</v>
      </c>
      <c r="L42" s="82">
        <v>0</v>
      </c>
      <c r="M42" s="82">
        <v>0</v>
      </c>
      <c r="N42" s="82">
        <v>0.35</v>
      </c>
      <c r="O42" s="82">
        <v>0.7</v>
      </c>
      <c r="P42" s="82">
        <v>0.45</v>
      </c>
      <c r="Q42" s="82">
        <v>0.4</v>
      </c>
      <c r="R42" s="82">
        <v>0.45</v>
      </c>
      <c r="S42" s="82">
        <v>0.6</v>
      </c>
      <c r="T42" s="82">
        <v>0.5</v>
      </c>
      <c r="U42" s="82">
        <v>0.4</v>
      </c>
      <c r="V42" s="82">
        <v>0.4</v>
      </c>
      <c r="W42" s="82">
        <v>0.5</v>
      </c>
      <c r="X42" s="82">
        <v>0.6</v>
      </c>
      <c r="Y42" s="82">
        <v>0.2</v>
      </c>
      <c r="Z42" s="82">
        <v>0.1</v>
      </c>
      <c r="AA42" s="82">
        <v>0.05</v>
      </c>
      <c r="AB42" s="82">
        <v>0.05</v>
      </c>
      <c r="AC42" s="82">
        <v>0</v>
      </c>
      <c r="AD42" s="82">
        <v>0</v>
      </c>
    </row>
    <row r="43" spans="1:31">
      <c r="F43" s="76" t="s">
        <v>47</v>
      </c>
      <c r="G43" s="82">
        <v>0</v>
      </c>
      <c r="H43" s="82">
        <v>0</v>
      </c>
      <c r="I43" s="82">
        <v>0</v>
      </c>
      <c r="J43" s="82">
        <v>0</v>
      </c>
      <c r="K43" s="82">
        <v>0</v>
      </c>
      <c r="L43" s="82">
        <v>0</v>
      </c>
      <c r="M43" s="82">
        <v>0</v>
      </c>
      <c r="N43" s="82">
        <v>0.15</v>
      </c>
      <c r="O43" s="82">
        <v>0.15</v>
      </c>
      <c r="P43" s="82">
        <v>0.2</v>
      </c>
      <c r="Q43" s="82">
        <v>0.2</v>
      </c>
      <c r="R43" s="82">
        <v>0.25</v>
      </c>
      <c r="S43" s="82">
        <v>0.2</v>
      </c>
      <c r="T43" s="82">
        <v>0.1</v>
      </c>
      <c r="U43" s="82">
        <v>0.1</v>
      </c>
      <c r="V43" s="82">
        <v>0.05</v>
      </c>
      <c r="W43" s="82">
        <v>0.05</v>
      </c>
      <c r="X43" s="82">
        <v>0.05</v>
      </c>
      <c r="Y43" s="82">
        <v>0</v>
      </c>
      <c r="Z43" s="82">
        <v>0</v>
      </c>
      <c r="AA43" s="82">
        <v>0</v>
      </c>
      <c r="AB43" s="82">
        <v>0</v>
      </c>
      <c r="AC43" s="82">
        <v>0</v>
      </c>
      <c r="AD43" s="82">
        <v>0</v>
      </c>
    </row>
    <row r="44" spans="1:31">
      <c r="F44" s="76" t="s">
        <v>48</v>
      </c>
      <c r="G44" s="82">
        <v>0</v>
      </c>
      <c r="H44" s="82">
        <v>0</v>
      </c>
      <c r="I44" s="82">
        <v>0</v>
      </c>
      <c r="J44" s="82">
        <v>0</v>
      </c>
      <c r="K44" s="82">
        <v>0</v>
      </c>
      <c r="L44" s="82">
        <v>0</v>
      </c>
      <c r="M44" s="82">
        <v>0</v>
      </c>
      <c r="N44" s="82">
        <v>0</v>
      </c>
      <c r="O44" s="82">
        <v>0</v>
      </c>
      <c r="P44" s="82">
        <v>0</v>
      </c>
      <c r="Q44" s="82">
        <v>0</v>
      </c>
      <c r="R44" s="82">
        <v>0</v>
      </c>
      <c r="S44" s="82">
        <v>0</v>
      </c>
      <c r="T44" s="82">
        <v>0</v>
      </c>
      <c r="U44" s="82">
        <v>0</v>
      </c>
      <c r="V44" s="82">
        <v>0</v>
      </c>
      <c r="W44" s="82">
        <v>0</v>
      </c>
      <c r="X44" s="82">
        <v>0</v>
      </c>
      <c r="Y44" s="82">
        <v>0</v>
      </c>
      <c r="Z44" s="82">
        <v>0</v>
      </c>
      <c r="AA44" s="82">
        <v>0</v>
      </c>
      <c r="AB44" s="82">
        <v>0</v>
      </c>
      <c r="AC44" s="82">
        <v>0</v>
      </c>
      <c r="AD44" s="82">
        <v>0</v>
      </c>
    </row>
    <row r="45" spans="1:31">
      <c r="G45" s="76"/>
      <c r="H45" s="76"/>
      <c r="I45" s="76"/>
      <c r="J45" s="76"/>
      <c r="K45" s="76"/>
      <c r="L45" s="76"/>
      <c r="M45" s="76"/>
      <c r="N45" s="76"/>
      <c r="O45" s="76"/>
      <c r="P45" s="76"/>
      <c r="Q45" s="76"/>
      <c r="R45" s="76"/>
      <c r="S45" s="76"/>
      <c r="T45" s="76"/>
      <c r="U45" s="76"/>
      <c r="V45" s="76"/>
      <c r="W45" s="76"/>
      <c r="X45" s="76"/>
      <c r="Y45" s="76"/>
      <c r="Z45" s="76"/>
      <c r="AA45" s="76"/>
      <c r="AB45" s="76"/>
      <c r="AC45" s="76"/>
      <c r="AD45" s="76"/>
    </row>
    <row r="46" spans="1:31">
      <c r="B46" s="76" t="s">
        <v>53</v>
      </c>
      <c r="C46" s="76" t="s">
        <v>41</v>
      </c>
      <c r="D46" s="76" t="s">
        <v>35</v>
      </c>
      <c r="E46" s="76" t="s">
        <v>35</v>
      </c>
      <c r="F46" s="76" t="s">
        <v>46</v>
      </c>
      <c r="G46" s="82">
        <v>0.3</v>
      </c>
      <c r="H46" s="82">
        <v>0.3</v>
      </c>
      <c r="I46" s="82">
        <v>0.3</v>
      </c>
      <c r="J46" s="82">
        <v>0.3</v>
      </c>
      <c r="K46" s="82">
        <v>0.3</v>
      </c>
      <c r="L46" s="82">
        <v>0.3</v>
      </c>
      <c r="M46" s="82">
        <v>0.4</v>
      </c>
      <c r="N46" s="82">
        <v>0.4</v>
      </c>
      <c r="O46" s="82">
        <v>0.85</v>
      </c>
      <c r="P46" s="82">
        <v>0.85</v>
      </c>
      <c r="Q46" s="82">
        <v>0.85</v>
      </c>
      <c r="R46" s="82">
        <v>0.85</v>
      </c>
      <c r="S46" s="82">
        <v>0.75</v>
      </c>
      <c r="T46" s="82">
        <v>0.85</v>
      </c>
      <c r="U46" s="82">
        <v>0.85</v>
      </c>
      <c r="V46" s="82">
        <v>0.85</v>
      </c>
      <c r="W46" s="82">
        <v>0.85</v>
      </c>
      <c r="X46" s="82">
        <v>0.5</v>
      </c>
      <c r="Y46" s="82">
        <v>0.4</v>
      </c>
      <c r="Z46" s="82">
        <v>0.3</v>
      </c>
      <c r="AA46" s="82">
        <v>0.3</v>
      </c>
      <c r="AB46" s="82">
        <v>0.3</v>
      </c>
      <c r="AC46" s="82">
        <v>0.3</v>
      </c>
      <c r="AD46" s="82">
        <v>0.3</v>
      </c>
    </row>
    <row r="47" spans="1:31">
      <c r="F47" s="76" t="s">
        <v>47</v>
      </c>
      <c r="G47" s="82">
        <v>0.3</v>
      </c>
      <c r="H47" s="82">
        <v>0.3</v>
      </c>
      <c r="I47" s="82">
        <v>0.3</v>
      </c>
      <c r="J47" s="82">
        <v>0.3</v>
      </c>
      <c r="K47" s="82">
        <v>0.3</v>
      </c>
      <c r="L47" s="82">
        <v>0.3</v>
      </c>
      <c r="M47" s="82">
        <v>0.4</v>
      </c>
      <c r="N47" s="82">
        <v>0.4</v>
      </c>
      <c r="O47" s="82">
        <v>0.5</v>
      </c>
      <c r="P47" s="82">
        <v>0.5</v>
      </c>
      <c r="Q47" s="82">
        <v>0.5</v>
      </c>
      <c r="R47" s="82">
        <v>0.5</v>
      </c>
      <c r="S47" s="82">
        <v>0.4</v>
      </c>
      <c r="T47" s="82">
        <v>0.4</v>
      </c>
      <c r="U47" s="82">
        <v>0.4</v>
      </c>
      <c r="V47" s="82">
        <v>0.4</v>
      </c>
      <c r="W47" s="82">
        <v>0.4</v>
      </c>
      <c r="X47" s="82">
        <v>0.4</v>
      </c>
      <c r="Y47" s="82">
        <v>0.4</v>
      </c>
      <c r="Z47" s="82">
        <v>0.3</v>
      </c>
      <c r="AA47" s="82">
        <v>0.3</v>
      </c>
      <c r="AB47" s="82">
        <v>0.3</v>
      </c>
      <c r="AC47" s="82">
        <v>0.3</v>
      </c>
      <c r="AD47" s="82">
        <v>0.3</v>
      </c>
    </row>
    <row r="48" spans="1:31">
      <c r="F48" s="76" t="s">
        <v>48</v>
      </c>
      <c r="G48" s="82">
        <v>0.3</v>
      </c>
      <c r="H48" s="82">
        <v>0.3</v>
      </c>
      <c r="I48" s="82">
        <v>0.3</v>
      </c>
      <c r="J48" s="82">
        <v>0.3</v>
      </c>
      <c r="K48" s="82">
        <v>0.3</v>
      </c>
      <c r="L48" s="82">
        <v>0.3</v>
      </c>
      <c r="M48" s="82">
        <v>0.3</v>
      </c>
      <c r="N48" s="82">
        <v>0.3</v>
      </c>
      <c r="O48" s="82">
        <v>0.3</v>
      </c>
      <c r="P48" s="82">
        <v>0.3</v>
      </c>
      <c r="Q48" s="82">
        <v>0.3</v>
      </c>
      <c r="R48" s="82">
        <v>0.3</v>
      </c>
      <c r="S48" s="82">
        <v>0.3</v>
      </c>
      <c r="T48" s="82">
        <v>0.3</v>
      </c>
      <c r="U48" s="82">
        <v>0.3</v>
      </c>
      <c r="V48" s="82">
        <v>0.3</v>
      </c>
      <c r="W48" s="82">
        <v>0.3</v>
      </c>
      <c r="X48" s="82">
        <v>0.3</v>
      </c>
      <c r="Y48" s="82">
        <v>0.3</v>
      </c>
      <c r="Z48" s="82">
        <v>0.3</v>
      </c>
      <c r="AA48" s="82">
        <v>0.3</v>
      </c>
      <c r="AB48" s="82">
        <v>0.3</v>
      </c>
      <c r="AC48" s="82">
        <v>0.3</v>
      </c>
      <c r="AD48" s="82">
        <v>0.3</v>
      </c>
    </row>
    <row r="50" spans="1:31">
      <c r="B50" s="76" t="s">
        <v>208</v>
      </c>
      <c r="C50" s="76" t="s">
        <v>68</v>
      </c>
      <c r="D50" s="76" t="s">
        <v>209</v>
      </c>
      <c r="E50" s="76" t="s">
        <v>65</v>
      </c>
      <c r="F50" s="76" t="s">
        <v>45</v>
      </c>
      <c r="G50" s="82">
        <v>145</v>
      </c>
      <c r="H50" s="82">
        <v>145</v>
      </c>
      <c r="I50" s="82">
        <v>145</v>
      </c>
      <c r="J50" s="82">
        <v>145</v>
      </c>
      <c r="K50" s="82">
        <v>145</v>
      </c>
      <c r="L50" s="82">
        <v>145</v>
      </c>
      <c r="M50" s="82">
        <v>145</v>
      </c>
      <c r="N50" s="82">
        <v>145</v>
      </c>
      <c r="O50" s="82">
        <v>145</v>
      </c>
      <c r="P50" s="82">
        <v>145</v>
      </c>
      <c r="Q50" s="82">
        <v>145</v>
      </c>
      <c r="R50" s="82">
        <v>145</v>
      </c>
      <c r="S50" s="82">
        <v>145</v>
      </c>
      <c r="T50" s="82">
        <v>145</v>
      </c>
      <c r="U50" s="82">
        <v>145</v>
      </c>
      <c r="V50" s="82">
        <v>145</v>
      </c>
      <c r="W50" s="82">
        <v>145</v>
      </c>
      <c r="X50" s="82">
        <v>145</v>
      </c>
      <c r="Y50" s="82">
        <v>145</v>
      </c>
      <c r="Z50" s="82">
        <v>145</v>
      </c>
      <c r="AA50" s="82">
        <v>145</v>
      </c>
      <c r="AB50" s="82">
        <v>145</v>
      </c>
      <c r="AC50" s="82">
        <v>145</v>
      </c>
      <c r="AD50" s="82">
        <v>145</v>
      </c>
    </row>
    <row r="52" spans="1:31">
      <c r="B52" s="76" t="s">
        <v>49</v>
      </c>
      <c r="C52" s="76" t="s">
        <v>215</v>
      </c>
      <c r="D52" s="76" t="s">
        <v>35</v>
      </c>
      <c r="E52" s="76" t="s">
        <v>35</v>
      </c>
      <c r="F52" s="76" t="s">
        <v>46</v>
      </c>
      <c r="G52" s="82">
        <f>G19</f>
        <v>0</v>
      </c>
      <c r="H52" s="82">
        <f t="shared" ref="H52:AD52" si="0">H19</f>
        <v>0</v>
      </c>
      <c r="I52" s="82">
        <f t="shared" si="0"/>
        <v>0</v>
      </c>
      <c r="J52" s="82">
        <f t="shared" si="0"/>
        <v>0</v>
      </c>
      <c r="K52" s="82">
        <f t="shared" si="0"/>
        <v>0</v>
      </c>
      <c r="L52" s="82">
        <f t="shared" si="0"/>
        <v>0</v>
      </c>
      <c r="M52" s="82">
        <f t="shared" si="0"/>
        <v>0.1</v>
      </c>
      <c r="N52" s="82">
        <f t="shared" si="0"/>
        <v>0.2</v>
      </c>
      <c r="O52" s="82">
        <f t="shared" si="0"/>
        <v>0.95</v>
      </c>
      <c r="P52" s="82">
        <f t="shared" si="0"/>
        <v>0.95</v>
      </c>
      <c r="Q52" s="82">
        <f t="shared" si="0"/>
        <v>0.95</v>
      </c>
      <c r="R52" s="82">
        <f t="shared" si="0"/>
        <v>0.95</v>
      </c>
      <c r="S52" s="82">
        <f t="shared" si="0"/>
        <v>0.5</v>
      </c>
      <c r="T52" s="82">
        <f t="shared" si="0"/>
        <v>0.95</v>
      </c>
      <c r="U52" s="82">
        <f t="shared" si="0"/>
        <v>0.95</v>
      </c>
      <c r="V52" s="82">
        <f t="shared" si="0"/>
        <v>0.95</v>
      </c>
      <c r="W52" s="82">
        <f t="shared" si="0"/>
        <v>0.95</v>
      </c>
      <c r="X52" s="82">
        <f t="shared" si="0"/>
        <v>0.7</v>
      </c>
      <c r="Y52" s="82">
        <f t="shared" si="0"/>
        <v>0.4</v>
      </c>
      <c r="Z52" s="82">
        <f t="shared" si="0"/>
        <v>0.4</v>
      </c>
      <c r="AA52" s="82">
        <f t="shared" si="0"/>
        <v>0.1</v>
      </c>
      <c r="AB52" s="82">
        <f t="shared" si="0"/>
        <v>0.1</v>
      </c>
      <c r="AC52" s="82">
        <f t="shared" si="0"/>
        <v>0.05</v>
      </c>
      <c r="AD52" s="82">
        <f t="shared" si="0"/>
        <v>0</v>
      </c>
    </row>
    <row r="53" spans="1:31">
      <c r="F53" s="76" t="s">
        <v>47</v>
      </c>
      <c r="G53" s="82">
        <f t="shared" ref="G53:AD53" si="1">G20</f>
        <v>0</v>
      </c>
      <c r="H53" s="82">
        <f t="shared" si="1"/>
        <v>0</v>
      </c>
      <c r="I53" s="82">
        <f t="shared" si="1"/>
        <v>0</v>
      </c>
      <c r="J53" s="82">
        <f t="shared" si="1"/>
        <v>0</v>
      </c>
      <c r="K53" s="82">
        <f t="shared" si="1"/>
        <v>0</v>
      </c>
      <c r="L53" s="82">
        <f t="shared" si="1"/>
        <v>0</v>
      </c>
      <c r="M53" s="82">
        <f t="shared" si="1"/>
        <v>0</v>
      </c>
      <c r="N53" s="82">
        <f t="shared" si="1"/>
        <v>0.1</v>
      </c>
      <c r="O53" s="82">
        <f t="shared" si="1"/>
        <v>0.3</v>
      </c>
      <c r="P53" s="82">
        <f t="shared" si="1"/>
        <v>0.3</v>
      </c>
      <c r="Q53" s="82">
        <f t="shared" si="1"/>
        <v>0.3</v>
      </c>
      <c r="R53" s="82">
        <f t="shared" si="1"/>
        <v>0.3</v>
      </c>
      <c r="S53" s="82">
        <f t="shared" si="1"/>
        <v>0.1</v>
      </c>
      <c r="T53" s="82">
        <f t="shared" si="1"/>
        <v>0.1</v>
      </c>
      <c r="U53" s="82">
        <f t="shared" si="1"/>
        <v>0.1</v>
      </c>
      <c r="V53" s="82">
        <f t="shared" si="1"/>
        <v>0.1</v>
      </c>
      <c r="W53" s="82">
        <f t="shared" si="1"/>
        <v>0.1</v>
      </c>
      <c r="X53" s="82">
        <f t="shared" si="1"/>
        <v>0.05</v>
      </c>
      <c r="Y53" s="82">
        <f t="shared" si="1"/>
        <v>0.05</v>
      </c>
      <c r="Z53" s="82">
        <f t="shared" si="1"/>
        <v>0</v>
      </c>
      <c r="AA53" s="82">
        <f t="shared" si="1"/>
        <v>0</v>
      </c>
      <c r="AB53" s="82">
        <f t="shared" si="1"/>
        <v>0</v>
      </c>
      <c r="AC53" s="82">
        <f t="shared" si="1"/>
        <v>0</v>
      </c>
      <c r="AD53" s="82">
        <f t="shared" si="1"/>
        <v>0</v>
      </c>
    </row>
    <row r="54" spans="1:31">
      <c r="F54" s="76" t="s">
        <v>48</v>
      </c>
      <c r="G54" s="82">
        <f t="shared" ref="G54:AD54" si="2">G21</f>
        <v>0</v>
      </c>
      <c r="H54" s="82">
        <f t="shared" si="2"/>
        <v>0</v>
      </c>
      <c r="I54" s="82">
        <f t="shared" si="2"/>
        <v>0</v>
      </c>
      <c r="J54" s="82">
        <f t="shared" si="2"/>
        <v>0</v>
      </c>
      <c r="K54" s="82">
        <f t="shared" si="2"/>
        <v>0</v>
      </c>
      <c r="L54" s="82">
        <f t="shared" si="2"/>
        <v>0</v>
      </c>
      <c r="M54" s="82">
        <f t="shared" si="2"/>
        <v>0</v>
      </c>
      <c r="N54" s="82">
        <f t="shared" si="2"/>
        <v>0.05</v>
      </c>
      <c r="O54" s="82">
        <f t="shared" si="2"/>
        <v>0.05</v>
      </c>
      <c r="P54" s="82">
        <f t="shared" si="2"/>
        <v>0.05</v>
      </c>
      <c r="Q54" s="82">
        <f t="shared" si="2"/>
        <v>0.05</v>
      </c>
      <c r="R54" s="82">
        <f t="shared" si="2"/>
        <v>0.05</v>
      </c>
      <c r="S54" s="82">
        <f t="shared" si="2"/>
        <v>0.05</v>
      </c>
      <c r="T54" s="82">
        <f t="shared" si="2"/>
        <v>0.05</v>
      </c>
      <c r="U54" s="82">
        <f t="shared" si="2"/>
        <v>0.05</v>
      </c>
      <c r="V54" s="82">
        <f t="shared" si="2"/>
        <v>0.05</v>
      </c>
      <c r="W54" s="82">
        <f t="shared" si="2"/>
        <v>0.05</v>
      </c>
      <c r="X54" s="82">
        <f t="shared" si="2"/>
        <v>0.05</v>
      </c>
      <c r="Y54" s="82">
        <f t="shared" si="2"/>
        <v>0</v>
      </c>
      <c r="Z54" s="82">
        <f t="shared" si="2"/>
        <v>0</v>
      </c>
      <c r="AA54" s="82">
        <f t="shared" si="2"/>
        <v>0</v>
      </c>
      <c r="AB54" s="82">
        <f t="shared" si="2"/>
        <v>0</v>
      </c>
      <c r="AC54" s="82">
        <f t="shared" si="2"/>
        <v>0</v>
      </c>
      <c r="AD54" s="82">
        <f t="shared" si="2"/>
        <v>0</v>
      </c>
    </row>
    <row r="56" spans="1:31">
      <c r="B56" s="76" t="s">
        <v>59</v>
      </c>
      <c r="C56" s="76" t="s">
        <v>61</v>
      </c>
      <c r="D56" s="76" t="s">
        <v>35</v>
      </c>
      <c r="E56" s="76" t="s">
        <v>60</v>
      </c>
      <c r="F56" s="76" t="s">
        <v>46</v>
      </c>
      <c r="G56" s="82">
        <v>16</v>
      </c>
      <c r="H56" s="82">
        <v>16</v>
      </c>
      <c r="I56" s="82">
        <v>16</v>
      </c>
      <c r="J56" s="82">
        <v>16</v>
      </c>
      <c r="K56" s="82">
        <v>16</v>
      </c>
      <c r="L56" s="82">
        <v>16</v>
      </c>
      <c r="M56" s="82">
        <v>20</v>
      </c>
      <c r="N56" s="82">
        <v>20</v>
      </c>
      <c r="O56" s="82">
        <v>20</v>
      </c>
      <c r="P56" s="82">
        <v>20</v>
      </c>
      <c r="Q56" s="82">
        <v>20</v>
      </c>
      <c r="R56" s="82">
        <v>20</v>
      </c>
      <c r="S56" s="82">
        <v>20</v>
      </c>
      <c r="T56" s="82">
        <v>20</v>
      </c>
      <c r="U56" s="82">
        <v>20</v>
      </c>
      <c r="V56" s="82">
        <v>20</v>
      </c>
      <c r="W56" s="82">
        <v>20</v>
      </c>
      <c r="X56" s="82">
        <v>20</v>
      </c>
      <c r="Y56" s="82">
        <v>20</v>
      </c>
      <c r="Z56" s="82">
        <v>20</v>
      </c>
      <c r="AA56" s="82">
        <v>20</v>
      </c>
      <c r="AB56" s="82">
        <v>20</v>
      </c>
      <c r="AC56" s="82">
        <v>16</v>
      </c>
      <c r="AD56" s="82">
        <v>16</v>
      </c>
    </row>
    <row r="57" spans="1:31">
      <c r="F57" s="76" t="s">
        <v>47</v>
      </c>
      <c r="G57" s="82">
        <v>16</v>
      </c>
      <c r="H57" s="82">
        <v>16</v>
      </c>
      <c r="I57" s="82">
        <v>16</v>
      </c>
      <c r="J57" s="82">
        <v>16</v>
      </c>
      <c r="K57" s="82">
        <v>16</v>
      </c>
      <c r="L57" s="82">
        <v>16</v>
      </c>
      <c r="M57" s="82">
        <v>20</v>
      </c>
      <c r="N57" s="82">
        <v>20</v>
      </c>
      <c r="O57" s="82">
        <v>20</v>
      </c>
      <c r="P57" s="82">
        <v>20</v>
      </c>
      <c r="Q57" s="82">
        <v>20</v>
      </c>
      <c r="R57" s="82">
        <v>20</v>
      </c>
      <c r="S57" s="82">
        <v>20</v>
      </c>
      <c r="T57" s="82">
        <v>20</v>
      </c>
      <c r="U57" s="82">
        <v>20</v>
      </c>
      <c r="V57" s="82">
        <v>20</v>
      </c>
      <c r="W57" s="82">
        <v>20</v>
      </c>
      <c r="X57" s="82">
        <v>20</v>
      </c>
      <c r="Y57" s="82">
        <v>16</v>
      </c>
      <c r="Z57" s="82">
        <v>16</v>
      </c>
      <c r="AA57" s="82">
        <v>16</v>
      </c>
      <c r="AB57" s="82">
        <v>16</v>
      </c>
      <c r="AC57" s="82">
        <v>16</v>
      </c>
      <c r="AD57" s="82">
        <v>16</v>
      </c>
    </row>
    <row r="58" spans="1:31">
      <c r="F58" s="76" t="s">
        <v>48</v>
      </c>
      <c r="G58" s="82">
        <v>16</v>
      </c>
      <c r="H58" s="82">
        <v>16</v>
      </c>
      <c r="I58" s="82">
        <v>16</v>
      </c>
      <c r="J58" s="82">
        <v>16</v>
      </c>
      <c r="K58" s="82">
        <v>16</v>
      </c>
      <c r="L58" s="82">
        <v>16</v>
      </c>
      <c r="M58" s="82">
        <v>16</v>
      </c>
      <c r="N58" s="82">
        <v>16</v>
      </c>
      <c r="O58" s="82">
        <v>16</v>
      </c>
      <c r="P58" s="82">
        <v>16</v>
      </c>
      <c r="Q58" s="82">
        <v>16</v>
      </c>
      <c r="R58" s="82">
        <v>16</v>
      </c>
      <c r="S58" s="82">
        <v>16</v>
      </c>
      <c r="T58" s="82">
        <v>16</v>
      </c>
      <c r="U58" s="82">
        <v>16</v>
      </c>
      <c r="V58" s="82">
        <v>16</v>
      </c>
      <c r="W58" s="82">
        <v>16</v>
      </c>
      <c r="X58" s="82">
        <v>16</v>
      </c>
      <c r="Y58" s="82">
        <v>16</v>
      </c>
      <c r="Z58" s="82">
        <v>16</v>
      </c>
      <c r="AA58" s="82">
        <v>16</v>
      </c>
      <c r="AB58" s="82">
        <v>16</v>
      </c>
      <c r="AC58" s="82">
        <v>16</v>
      </c>
      <c r="AD58" s="82">
        <v>16</v>
      </c>
    </row>
    <row r="60" spans="1:31">
      <c r="A60" s="9" t="s">
        <v>56</v>
      </c>
      <c r="B60" s="80"/>
      <c r="C60" s="80"/>
      <c r="D60" s="80"/>
      <c r="E60" s="80"/>
      <c r="F60" s="80"/>
      <c r="G60" s="81"/>
      <c r="H60" s="81"/>
      <c r="I60" s="81"/>
      <c r="J60" s="81"/>
      <c r="K60" s="81"/>
      <c r="L60" s="81"/>
      <c r="M60" s="81"/>
      <c r="N60" s="81"/>
      <c r="O60" s="81"/>
      <c r="P60" s="81"/>
      <c r="Q60" s="81"/>
      <c r="R60" s="81"/>
      <c r="S60" s="81"/>
      <c r="T60" s="81"/>
      <c r="U60" s="81"/>
      <c r="V60" s="81"/>
      <c r="W60" s="81"/>
      <c r="X60" s="81"/>
      <c r="Y60" s="81"/>
      <c r="Z60" s="81"/>
      <c r="AA60" s="81"/>
      <c r="AB60" s="81"/>
      <c r="AC60" s="81"/>
      <c r="AD60" s="81"/>
      <c r="AE60" s="80"/>
    </row>
    <row r="61" spans="1:31">
      <c r="B61" s="76" t="s">
        <v>53</v>
      </c>
      <c r="C61" s="76" t="s">
        <v>51</v>
      </c>
      <c r="D61" s="76" t="s">
        <v>35</v>
      </c>
      <c r="E61" s="76" t="s">
        <v>35</v>
      </c>
      <c r="F61" s="76" t="s">
        <v>46</v>
      </c>
      <c r="G61" s="82">
        <v>0.75</v>
      </c>
      <c r="H61" s="82">
        <v>0.75</v>
      </c>
      <c r="I61" s="82">
        <v>0.75</v>
      </c>
      <c r="J61" s="82">
        <v>0.75</v>
      </c>
      <c r="K61" s="82">
        <v>0.75</v>
      </c>
      <c r="L61" s="82">
        <v>0.75</v>
      </c>
      <c r="M61" s="82">
        <v>0.75</v>
      </c>
      <c r="N61" s="82">
        <v>0.75</v>
      </c>
      <c r="O61" s="82">
        <v>0.95</v>
      </c>
      <c r="P61" s="82">
        <v>0.95</v>
      </c>
      <c r="Q61" s="82">
        <v>0.95</v>
      </c>
      <c r="R61" s="82">
        <v>0.95</v>
      </c>
      <c r="S61" s="82">
        <v>0.95</v>
      </c>
      <c r="T61" s="82">
        <v>0.95</v>
      </c>
      <c r="U61" s="82">
        <v>0.95</v>
      </c>
      <c r="V61" s="82">
        <v>0.95</v>
      </c>
      <c r="W61" s="82">
        <v>0.95</v>
      </c>
      <c r="X61" s="82">
        <v>0.95</v>
      </c>
      <c r="Y61" s="82">
        <v>0.75</v>
      </c>
      <c r="Z61" s="82">
        <v>0.75</v>
      </c>
      <c r="AA61" s="82">
        <v>0.75</v>
      </c>
      <c r="AB61" s="82">
        <v>0.75</v>
      </c>
      <c r="AC61" s="82">
        <v>0.75</v>
      </c>
      <c r="AD61" s="82">
        <v>0.75</v>
      </c>
    </row>
    <row r="62" spans="1:31">
      <c r="F62" s="76" t="s">
        <v>47</v>
      </c>
      <c r="G62" s="82">
        <v>0.75</v>
      </c>
      <c r="H62" s="82">
        <v>0.75</v>
      </c>
      <c r="I62" s="82">
        <v>0.75</v>
      </c>
      <c r="J62" s="82">
        <v>0.75</v>
      </c>
      <c r="K62" s="82">
        <v>0.75</v>
      </c>
      <c r="L62" s="82">
        <v>0.75</v>
      </c>
      <c r="M62" s="82">
        <v>0.75</v>
      </c>
      <c r="N62" s="82">
        <v>0.75</v>
      </c>
      <c r="O62" s="82">
        <v>0.75</v>
      </c>
      <c r="P62" s="82">
        <v>0.75</v>
      </c>
      <c r="Q62" s="82">
        <v>0.75</v>
      </c>
      <c r="R62" s="82">
        <v>0.75</v>
      </c>
      <c r="S62" s="82">
        <v>0.75</v>
      </c>
      <c r="T62" s="82">
        <v>0.75</v>
      </c>
      <c r="U62" s="82">
        <v>0.75</v>
      </c>
      <c r="V62" s="82">
        <v>0.75</v>
      </c>
      <c r="W62" s="82">
        <v>0.75</v>
      </c>
      <c r="X62" s="82">
        <v>0.75</v>
      </c>
      <c r="Y62" s="82">
        <v>0.75</v>
      </c>
      <c r="Z62" s="82">
        <v>0.75</v>
      </c>
      <c r="AA62" s="82">
        <v>0.75</v>
      </c>
      <c r="AB62" s="82">
        <v>0.75</v>
      </c>
      <c r="AC62" s="82">
        <v>0.75</v>
      </c>
      <c r="AD62" s="82">
        <v>0.75</v>
      </c>
    </row>
    <row r="63" spans="1:31">
      <c r="F63" s="76" t="s">
        <v>48</v>
      </c>
      <c r="G63" s="82">
        <v>0.75</v>
      </c>
      <c r="H63" s="82">
        <v>0.75</v>
      </c>
      <c r="I63" s="82">
        <v>0.75</v>
      </c>
      <c r="J63" s="82">
        <v>0.75</v>
      </c>
      <c r="K63" s="82">
        <v>0.75</v>
      </c>
      <c r="L63" s="82">
        <v>0.75</v>
      </c>
      <c r="M63" s="82">
        <v>0.75</v>
      </c>
      <c r="N63" s="82">
        <v>0.75</v>
      </c>
      <c r="O63" s="82">
        <v>0.75</v>
      </c>
      <c r="P63" s="82">
        <v>0.75</v>
      </c>
      <c r="Q63" s="82">
        <v>0.75</v>
      </c>
      <c r="R63" s="82">
        <v>0.75</v>
      </c>
      <c r="S63" s="82">
        <v>0.75</v>
      </c>
      <c r="T63" s="82">
        <v>0.75</v>
      </c>
      <c r="U63" s="82">
        <v>0.75</v>
      </c>
      <c r="V63" s="82">
        <v>0.75</v>
      </c>
      <c r="W63" s="82">
        <v>0.75</v>
      </c>
      <c r="X63" s="82">
        <v>0.75</v>
      </c>
      <c r="Y63" s="82">
        <v>0.75</v>
      </c>
      <c r="Z63" s="82">
        <v>0.75</v>
      </c>
      <c r="AA63" s="82">
        <v>0.75</v>
      </c>
      <c r="AB63" s="82">
        <v>0.75</v>
      </c>
      <c r="AC63" s="82">
        <v>0.75</v>
      </c>
      <c r="AD63" s="82">
        <v>0.75</v>
      </c>
    </row>
    <row r="65" spans="1:31">
      <c r="B65" s="76" t="s">
        <v>55</v>
      </c>
      <c r="C65" s="76" t="s">
        <v>51</v>
      </c>
      <c r="D65" s="76" t="s">
        <v>35</v>
      </c>
      <c r="E65" s="76" t="s">
        <v>35</v>
      </c>
      <c r="F65" s="76" t="s">
        <v>46</v>
      </c>
      <c r="G65" s="82">
        <v>0</v>
      </c>
      <c r="H65" s="82">
        <v>0</v>
      </c>
      <c r="I65" s="82">
        <v>0</v>
      </c>
      <c r="J65" s="82">
        <v>0</v>
      </c>
      <c r="K65" s="82">
        <v>0</v>
      </c>
      <c r="L65" s="82">
        <v>0</v>
      </c>
      <c r="M65" s="82">
        <v>0.1</v>
      </c>
      <c r="N65" s="82">
        <v>0.1</v>
      </c>
      <c r="O65" s="82">
        <v>0.2</v>
      </c>
      <c r="P65" s="82">
        <v>0.2</v>
      </c>
      <c r="Q65" s="82">
        <v>0.2</v>
      </c>
      <c r="R65" s="82">
        <v>0.2</v>
      </c>
      <c r="S65" s="82">
        <v>0.2</v>
      </c>
      <c r="T65" s="82">
        <v>0.2</v>
      </c>
      <c r="U65" s="82">
        <v>0.2</v>
      </c>
      <c r="V65" s="82">
        <v>0.2</v>
      </c>
      <c r="W65" s="82">
        <v>0.1</v>
      </c>
      <c r="X65" s="82">
        <v>0</v>
      </c>
      <c r="Y65" s="82">
        <v>0</v>
      </c>
      <c r="Z65" s="82">
        <v>0</v>
      </c>
      <c r="AA65" s="82">
        <v>0</v>
      </c>
      <c r="AB65" s="82">
        <v>0</v>
      </c>
      <c r="AC65" s="82">
        <v>0</v>
      </c>
      <c r="AD65" s="82">
        <v>0</v>
      </c>
    </row>
    <row r="66" spans="1:31">
      <c r="F66" s="76" t="s">
        <v>47</v>
      </c>
      <c r="G66" s="82">
        <v>0</v>
      </c>
      <c r="H66" s="82">
        <v>0</v>
      </c>
      <c r="I66" s="82">
        <v>0</v>
      </c>
      <c r="J66" s="82">
        <v>0</v>
      </c>
      <c r="K66" s="82">
        <v>0</v>
      </c>
      <c r="L66" s="82">
        <v>0</v>
      </c>
      <c r="M66" s="82">
        <v>0</v>
      </c>
      <c r="N66" s="82">
        <v>0</v>
      </c>
      <c r="O66" s="82">
        <v>0</v>
      </c>
      <c r="P66" s="82">
        <v>0</v>
      </c>
      <c r="Q66" s="82">
        <v>0</v>
      </c>
      <c r="R66" s="82">
        <v>0</v>
      </c>
      <c r="S66" s="82">
        <v>0</v>
      </c>
      <c r="T66" s="82">
        <v>0</v>
      </c>
      <c r="U66" s="82">
        <v>0</v>
      </c>
      <c r="V66" s="82">
        <v>0</v>
      </c>
      <c r="W66" s="82">
        <v>0</v>
      </c>
      <c r="X66" s="82">
        <v>0</v>
      </c>
      <c r="Y66" s="82">
        <v>0</v>
      </c>
      <c r="Z66" s="82">
        <v>0</v>
      </c>
      <c r="AA66" s="82">
        <v>0</v>
      </c>
      <c r="AB66" s="82">
        <v>0</v>
      </c>
      <c r="AC66" s="82">
        <v>0</v>
      </c>
      <c r="AD66" s="82">
        <v>0</v>
      </c>
    </row>
    <row r="67" spans="1:31">
      <c r="F67" s="76" t="s">
        <v>48</v>
      </c>
      <c r="G67" s="82">
        <v>0</v>
      </c>
      <c r="H67" s="82">
        <v>0</v>
      </c>
      <c r="I67" s="82">
        <v>0</v>
      </c>
      <c r="J67" s="82">
        <v>0</v>
      </c>
      <c r="K67" s="82">
        <v>0</v>
      </c>
      <c r="L67" s="82">
        <v>0</v>
      </c>
      <c r="M67" s="82">
        <v>0</v>
      </c>
      <c r="N67" s="82">
        <v>0</v>
      </c>
      <c r="O67" s="82">
        <v>0</v>
      </c>
      <c r="P67" s="82">
        <v>0</v>
      </c>
      <c r="Q67" s="82">
        <v>0</v>
      </c>
      <c r="R67" s="82">
        <v>0</v>
      </c>
      <c r="S67" s="82">
        <v>0</v>
      </c>
      <c r="T67" s="82">
        <v>0</v>
      </c>
      <c r="U67" s="82">
        <v>0</v>
      </c>
      <c r="V67" s="82">
        <v>0</v>
      </c>
      <c r="W67" s="82">
        <v>0</v>
      </c>
      <c r="X67" s="82">
        <v>0</v>
      </c>
      <c r="Y67" s="82">
        <v>0</v>
      </c>
      <c r="Z67" s="82">
        <v>0</v>
      </c>
      <c r="AA67" s="82">
        <v>0</v>
      </c>
      <c r="AB67" s="82">
        <v>0</v>
      </c>
      <c r="AC67" s="82">
        <v>0</v>
      </c>
      <c r="AD67" s="82">
        <v>0</v>
      </c>
    </row>
    <row r="69" spans="1:31">
      <c r="B69" s="76" t="s">
        <v>13</v>
      </c>
      <c r="C69" s="76" t="s">
        <v>35</v>
      </c>
      <c r="D69" s="76" t="s">
        <v>35</v>
      </c>
      <c r="F69" s="76" t="s">
        <v>45</v>
      </c>
      <c r="G69" s="82">
        <v>1</v>
      </c>
      <c r="H69" s="82">
        <v>1</v>
      </c>
      <c r="I69" s="82">
        <v>1</v>
      </c>
      <c r="J69" s="82">
        <v>1</v>
      </c>
      <c r="K69" s="82">
        <v>1</v>
      </c>
      <c r="L69" s="82">
        <v>1</v>
      </c>
      <c r="M69" s="82">
        <v>1</v>
      </c>
      <c r="N69" s="82">
        <v>1</v>
      </c>
      <c r="O69" s="82">
        <v>1</v>
      </c>
      <c r="P69" s="82">
        <v>1</v>
      </c>
      <c r="Q69" s="82">
        <v>1</v>
      </c>
      <c r="R69" s="82">
        <v>1</v>
      </c>
      <c r="S69" s="82">
        <v>1</v>
      </c>
      <c r="T69" s="82">
        <v>1</v>
      </c>
      <c r="U69" s="82">
        <v>1</v>
      </c>
      <c r="V69" s="82">
        <v>1</v>
      </c>
      <c r="W69" s="82">
        <v>1</v>
      </c>
      <c r="X69" s="82">
        <v>1</v>
      </c>
      <c r="Y69" s="82">
        <v>1</v>
      </c>
      <c r="Z69" s="82">
        <v>1</v>
      </c>
      <c r="AA69" s="82">
        <v>1</v>
      </c>
      <c r="AB69" s="82">
        <v>1</v>
      </c>
      <c r="AC69" s="82">
        <v>1</v>
      </c>
      <c r="AD69" s="82">
        <v>1</v>
      </c>
    </row>
    <row r="71" spans="1:31">
      <c r="B71" s="76" t="s">
        <v>59</v>
      </c>
      <c r="C71" s="76" t="s">
        <v>35</v>
      </c>
      <c r="D71" s="76" t="s">
        <v>35</v>
      </c>
      <c r="E71" s="76" t="s">
        <v>60</v>
      </c>
      <c r="F71" s="76" t="s">
        <v>46</v>
      </c>
      <c r="G71" s="82">
        <v>27</v>
      </c>
      <c r="H71" s="82">
        <v>27</v>
      </c>
      <c r="I71" s="82">
        <v>27</v>
      </c>
      <c r="J71" s="82">
        <v>27</v>
      </c>
      <c r="K71" s="82">
        <v>27</v>
      </c>
      <c r="L71" s="82">
        <v>27</v>
      </c>
      <c r="M71" s="82">
        <v>27</v>
      </c>
      <c r="N71" s="82">
        <v>27</v>
      </c>
      <c r="O71" s="82">
        <v>27</v>
      </c>
      <c r="P71" s="82">
        <v>27</v>
      </c>
      <c r="Q71" s="82">
        <v>27</v>
      </c>
      <c r="R71" s="82">
        <v>27</v>
      </c>
      <c r="S71" s="82">
        <v>27</v>
      </c>
      <c r="T71" s="82">
        <v>27</v>
      </c>
      <c r="U71" s="82">
        <v>27</v>
      </c>
      <c r="V71" s="82">
        <v>27</v>
      </c>
      <c r="W71" s="82">
        <v>27</v>
      </c>
      <c r="X71" s="82">
        <v>27</v>
      </c>
      <c r="Y71" s="82">
        <v>27</v>
      </c>
      <c r="Z71" s="82">
        <v>27</v>
      </c>
      <c r="AA71" s="82">
        <v>27</v>
      </c>
      <c r="AB71" s="82">
        <v>27</v>
      </c>
      <c r="AC71" s="82">
        <v>27</v>
      </c>
      <c r="AD71" s="82">
        <v>27</v>
      </c>
    </row>
    <row r="72" spans="1:31">
      <c r="F72" s="76" t="s">
        <v>47</v>
      </c>
      <c r="G72" s="82">
        <v>27</v>
      </c>
      <c r="H72" s="82">
        <v>27</v>
      </c>
      <c r="I72" s="82">
        <v>27</v>
      </c>
      <c r="J72" s="82">
        <v>27</v>
      </c>
      <c r="K72" s="82">
        <v>27</v>
      </c>
      <c r="L72" s="82">
        <v>27</v>
      </c>
      <c r="M72" s="82">
        <v>27</v>
      </c>
      <c r="N72" s="82">
        <v>27</v>
      </c>
      <c r="O72" s="82">
        <v>27</v>
      </c>
      <c r="P72" s="82">
        <v>27</v>
      </c>
      <c r="Q72" s="82">
        <v>27</v>
      </c>
      <c r="R72" s="82">
        <v>27</v>
      </c>
      <c r="S72" s="82">
        <v>27</v>
      </c>
      <c r="T72" s="82">
        <v>27</v>
      </c>
      <c r="U72" s="82">
        <v>27</v>
      </c>
      <c r="V72" s="82">
        <v>27</v>
      </c>
      <c r="W72" s="82">
        <v>27</v>
      </c>
      <c r="X72" s="82">
        <v>27</v>
      </c>
      <c r="Y72" s="82">
        <v>27</v>
      </c>
      <c r="Z72" s="82">
        <v>27</v>
      </c>
      <c r="AA72" s="82">
        <v>27</v>
      </c>
      <c r="AB72" s="82">
        <v>27</v>
      </c>
      <c r="AC72" s="82">
        <v>27</v>
      </c>
      <c r="AD72" s="82">
        <v>27</v>
      </c>
    </row>
    <row r="73" spans="1:31">
      <c r="F73" s="76" t="s">
        <v>48</v>
      </c>
      <c r="G73" s="82">
        <v>27</v>
      </c>
      <c r="H73" s="82">
        <v>27</v>
      </c>
      <c r="I73" s="82">
        <v>27</v>
      </c>
      <c r="J73" s="82">
        <v>27</v>
      </c>
      <c r="K73" s="82">
        <v>27</v>
      </c>
      <c r="L73" s="82">
        <v>27</v>
      </c>
      <c r="M73" s="82">
        <v>27</v>
      </c>
      <c r="N73" s="82">
        <v>27</v>
      </c>
      <c r="O73" s="82">
        <v>27</v>
      </c>
      <c r="P73" s="82">
        <v>27</v>
      </c>
      <c r="Q73" s="82">
        <v>27</v>
      </c>
      <c r="R73" s="82">
        <v>27</v>
      </c>
      <c r="S73" s="82">
        <v>27</v>
      </c>
      <c r="T73" s="82">
        <v>27</v>
      </c>
      <c r="U73" s="82">
        <v>27</v>
      </c>
      <c r="V73" s="82">
        <v>27</v>
      </c>
      <c r="W73" s="82">
        <v>27</v>
      </c>
      <c r="X73" s="82">
        <v>27</v>
      </c>
      <c r="Y73" s="82">
        <v>27</v>
      </c>
      <c r="Z73" s="82">
        <v>27</v>
      </c>
      <c r="AA73" s="82">
        <v>27</v>
      </c>
      <c r="AB73" s="82">
        <v>27</v>
      </c>
      <c r="AC73" s="82">
        <v>27</v>
      </c>
      <c r="AD73" s="82">
        <v>27</v>
      </c>
    </row>
    <row r="75" spans="1:31">
      <c r="B75" s="76" t="s">
        <v>62</v>
      </c>
      <c r="C75" s="76" t="s">
        <v>35</v>
      </c>
      <c r="D75" s="76" t="s">
        <v>35</v>
      </c>
      <c r="E75" s="76" t="s">
        <v>60</v>
      </c>
      <c r="F75" s="76" t="s">
        <v>46</v>
      </c>
      <c r="G75" s="82">
        <v>27</v>
      </c>
      <c r="H75" s="82">
        <v>27</v>
      </c>
      <c r="I75" s="82">
        <v>27</v>
      </c>
      <c r="J75" s="82">
        <v>27</v>
      </c>
      <c r="K75" s="82">
        <v>27</v>
      </c>
      <c r="L75" s="82">
        <v>27</v>
      </c>
      <c r="M75" s="82">
        <v>27</v>
      </c>
      <c r="N75" s="82">
        <v>27</v>
      </c>
      <c r="O75" s="82">
        <v>27</v>
      </c>
      <c r="P75" s="82">
        <v>27</v>
      </c>
      <c r="Q75" s="82">
        <v>27</v>
      </c>
      <c r="R75" s="82">
        <v>27</v>
      </c>
      <c r="S75" s="82">
        <v>27</v>
      </c>
      <c r="T75" s="82">
        <v>27</v>
      </c>
      <c r="U75" s="82">
        <v>27</v>
      </c>
      <c r="V75" s="82">
        <v>27</v>
      </c>
      <c r="W75" s="82">
        <v>27</v>
      </c>
      <c r="X75" s="82">
        <v>27</v>
      </c>
      <c r="Y75" s="82">
        <v>27</v>
      </c>
      <c r="Z75" s="82">
        <v>27</v>
      </c>
      <c r="AA75" s="82">
        <v>27</v>
      </c>
      <c r="AB75" s="82">
        <v>27</v>
      </c>
      <c r="AC75" s="82">
        <v>27</v>
      </c>
      <c r="AD75" s="82">
        <v>27</v>
      </c>
    </row>
    <row r="76" spans="1:31">
      <c r="F76" s="76" t="s">
        <v>47</v>
      </c>
      <c r="G76" s="82">
        <v>27</v>
      </c>
      <c r="H76" s="82">
        <v>27</v>
      </c>
      <c r="I76" s="82">
        <v>27</v>
      </c>
      <c r="J76" s="82">
        <v>27</v>
      </c>
      <c r="K76" s="82">
        <v>27</v>
      </c>
      <c r="L76" s="82">
        <v>27</v>
      </c>
      <c r="M76" s="82">
        <v>27</v>
      </c>
      <c r="N76" s="82">
        <v>27</v>
      </c>
      <c r="O76" s="82">
        <v>27</v>
      </c>
      <c r="P76" s="82">
        <v>27</v>
      </c>
      <c r="Q76" s="82">
        <v>27</v>
      </c>
      <c r="R76" s="82">
        <v>27</v>
      </c>
      <c r="S76" s="82">
        <v>27</v>
      </c>
      <c r="T76" s="82">
        <v>27</v>
      </c>
      <c r="U76" s="82">
        <v>27</v>
      </c>
      <c r="V76" s="82">
        <v>27</v>
      </c>
      <c r="W76" s="82">
        <v>27</v>
      </c>
      <c r="X76" s="82">
        <v>27</v>
      </c>
      <c r="Y76" s="82">
        <v>27</v>
      </c>
      <c r="Z76" s="82">
        <v>27</v>
      </c>
      <c r="AA76" s="82">
        <v>27</v>
      </c>
      <c r="AB76" s="82">
        <v>27</v>
      </c>
      <c r="AC76" s="82">
        <v>27</v>
      </c>
      <c r="AD76" s="82">
        <v>27</v>
      </c>
    </row>
    <row r="77" spans="1:31">
      <c r="F77" s="76" t="s">
        <v>48</v>
      </c>
      <c r="G77" s="82">
        <v>27</v>
      </c>
      <c r="H77" s="82">
        <v>27</v>
      </c>
      <c r="I77" s="82">
        <v>27</v>
      </c>
      <c r="J77" s="82">
        <v>27</v>
      </c>
      <c r="K77" s="82">
        <v>27</v>
      </c>
      <c r="L77" s="82">
        <v>27</v>
      </c>
      <c r="M77" s="82">
        <v>27</v>
      </c>
      <c r="N77" s="82">
        <v>27</v>
      </c>
      <c r="O77" s="82">
        <v>27</v>
      </c>
      <c r="P77" s="82">
        <v>27</v>
      </c>
      <c r="Q77" s="82">
        <v>27</v>
      </c>
      <c r="R77" s="82">
        <v>27</v>
      </c>
      <c r="S77" s="82">
        <v>27</v>
      </c>
      <c r="T77" s="82">
        <v>27</v>
      </c>
      <c r="U77" s="82">
        <v>27</v>
      </c>
      <c r="V77" s="82">
        <v>27</v>
      </c>
      <c r="W77" s="82">
        <v>27</v>
      </c>
      <c r="X77" s="82">
        <v>27</v>
      </c>
      <c r="Y77" s="82">
        <v>27</v>
      </c>
      <c r="Z77" s="82">
        <v>27</v>
      </c>
      <c r="AA77" s="82">
        <v>27</v>
      </c>
      <c r="AB77" s="82">
        <v>27</v>
      </c>
      <c r="AC77" s="82">
        <v>27</v>
      </c>
      <c r="AD77" s="82">
        <v>27</v>
      </c>
    </row>
    <row r="79" spans="1:31">
      <c r="A79" s="9" t="s">
        <v>57</v>
      </c>
      <c r="B79" s="80"/>
      <c r="C79" s="80"/>
      <c r="D79" s="80"/>
      <c r="E79" s="80"/>
      <c r="F79" s="80"/>
      <c r="G79" s="81"/>
      <c r="H79" s="81"/>
      <c r="I79" s="81"/>
      <c r="J79" s="81"/>
      <c r="K79" s="81"/>
      <c r="L79" s="81"/>
      <c r="M79" s="81"/>
      <c r="N79" s="81"/>
      <c r="O79" s="81"/>
      <c r="P79" s="81"/>
      <c r="Q79" s="81"/>
      <c r="R79" s="81"/>
      <c r="S79" s="81"/>
      <c r="T79" s="81"/>
      <c r="U79" s="81"/>
      <c r="V79" s="81"/>
      <c r="W79" s="81"/>
      <c r="X79" s="81"/>
      <c r="Y79" s="81"/>
      <c r="Z79" s="81"/>
      <c r="AA79" s="81"/>
      <c r="AB79" s="81"/>
      <c r="AC79" s="81"/>
      <c r="AD79" s="81"/>
      <c r="AE79" s="80"/>
    </row>
    <row r="80" spans="1:31">
      <c r="B80" s="76" t="s">
        <v>55</v>
      </c>
      <c r="C80" s="76" t="s">
        <v>35</v>
      </c>
      <c r="D80" s="76" t="s">
        <v>35</v>
      </c>
      <c r="E80" s="76" t="s">
        <v>35</v>
      </c>
      <c r="F80" s="76" t="s">
        <v>46</v>
      </c>
      <c r="G80" s="82">
        <v>0.05</v>
      </c>
      <c r="H80" s="82">
        <v>0.05</v>
      </c>
      <c r="I80" s="82">
        <v>0.05</v>
      </c>
      <c r="J80" s="82">
        <v>0.05</v>
      </c>
      <c r="K80" s="82">
        <v>0.05</v>
      </c>
      <c r="L80" s="82">
        <v>0.05</v>
      </c>
      <c r="M80" s="82">
        <v>0.25</v>
      </c>
      <c r="N80" s="82">
        <v>0.25</v>
      </c>
      <c r="O80" s="82">
        <v>0.5</v>
      </c>
      <c r="P80" s="82">
        <v>0.5</v>
      </c>
      <c r="Q80" s="82">
        <v>0.5</v>
      </c>
      <c r="R80" s="82">
        <v>0.5</v>
      </c>
      <c r="S80" s="82">
        <v>0.5</v>
      </c>
      <c r="T80" s="82">
        <v>0.5</v>
      </c>
      <c r="U80" s="82">
        <v>0.5</v>
      </c>
      <c r="V80" s="82">
        <v>0.5</v>
      </c>
      <c r="W80" s="82">
        <v>0.5</v>
      </c>
      <c r="X80" s="82">
        <v>0.5</v>
      </c>
      <c r="Y80" s="82">
        <v>0.25</v>
      </c>
      <c r="Z80" s="82">
        <v>0.25</v>
      </c>
      <c r="AA80" s="82">
        <v>0.05</v>
      </c>
      <c r="AB80" s="82">
        <v>0.05</v>
      </c>
      <c r="AC80" s="82">
        <v>0.05</v>
      </c>
      <c r="AD80" s="82">
        <v>0.05</v>
      </c>
    </row>
    <row r="81" spans="1:31">
      <c r="F81" s="76" t="s">
        <v>47</v>
      </c>
      <c r="G81" s="82">
        <v>0.05</v>
      </c>
      <c r="H81" s="82">
        <v>0.05</v>
      </c>
      <c r="I81" s="82">
        <v>0.05</v>
      </c>
      <c r="J81" s="82">
        <v>0.05</v>
      </c>
      <c r="K81" s="82">
        <v>0.05</v>
      </c>
      <c r="L81" s="82">
        <v>0.05</v>
      </c>
      <c r="M81" s="82">
        <v>0.05</v>
      </c>
      <c r="N81" s="82">
        <v>0.1</v>
      </c>
      <c r="O81" s="82">
        <v>0.1</v>
      </c>
      <c r="P81" s="82">
        <v>0.1</v>
      </c>
      <c r="Q81" s="82">
        <v>0.1</v>
      </c>
      <c r="R81" s="82">
        <v>0.1</v>
      </c>
      <c r="S81" s="82">
        <v>0.1</v>
      </c>
      <c r="T81" s="82">
        <v>0.1</v>
      </c>
      <c r="U81" s="82">
        <v>0.05</v>
      </c>
      <c r="V81" s="82">
        <v>0.05</v>
      </c>
      <c r="W81" s="82">
        <v>0.05</v>
      </c>
      <c r="X81" s="82">
        <v>0.05</v>
      </c>
      <c r="Y81" s="82">
        <v>0.05</v>
      </c>
      <c r="Z81" s="82">
        <v>0.05</v>
      </c>
      <c r="AA81" s="82">
        <v>0.05</v>
      </c>
      <c r="AB81" s="82">
        <v>0.05</v>
      </c>
      <c r="AC81" s="82">
        <v>0.05</v>
      </c>
      <c r="AD81" s="82">
        <v>0.05</v>
      </c>
    </row>
    <row r="82" spans="1:31">
      <c r="F82" s="76" t="s">
        <v>48</v>
      </c>
      <c r="G82" s="82">
        <v>0.05</v>
      </c>
      <c r="H82" s="82">
        <v>0.05</v>
      </c>
      <c r="I82" s="82">
        <v>0.05</v>
      </c>
      <c r="J82" s="82">
        <v>0.05</v>
      </c>
      <c r="K82" s="82">
        <v>0.05</v>
      </c>
      <c r="L82" s="82">
        <v>0.05</v>
      </c>
      <c r="M82" s="82">
        <v>0.05</v>
      </c>
      <c r="N82" s="82">
        <v>0.05</v>
      </c>
      <c r="O82" s="82">
        <v>0.05</v>
      </c>
      <c r="P82" s="82">
        <v>0.05</v>
      </c>
      <c r="Q82" s="82">
        <v>0.05</v>
      </c>
      <c r="R82" s="82">
        <v>0.05</v>
      </c>
      <c r="S82" s="82">
        <v>0.05</v>
      </c>
      <c r="T82" s="82">
        <v>0.05</v>
      </c>
      <c r="U82" s="82">
        <v>0.05</v>
      </c>
      <c r="V82" s="82">
        <v>0.05</v>
      </c>
      <c r="W82" s="82">
        <v>0.05</v>
      </c>
      <c r="X82" s="82">
        <v>0.05</v>
      </c>
      <c r="Y82" s="82">
        <v>0.05</v>
      </c>
      <c r="Z82" s="82">
        <v>0.05</v>
      </c>
      <c r="AA82" s="82">
        <v>0.05</v>
      </c>
      <c r="AB82" s="82">
        <v>0.05</v>
      </c>
      <c r="AC82" s="82">
        <v>0.05</v>
      </c>
      <c r="AD82" s="82">
        <v>0.05</v>
      </c>
    </row>
    <row r="84" spans="1:31">
      <c r="B84" s="76" t="s">
        <v>49</v>
      </c>
      <c r="C84" s="76" t="s">
        <v>35</v>
      </c>
      <c r="D84" s="76" t="s">
        <v>35</v>
      </c>
      <c r="E84" s="76" t="s">
        <v>35</v>
      </c>
      <c r="F84" s="76" t="s">
        <v>46</v>
      </c>
      <c r="G84" s="105">
        <v>0</v>
      </c>
      <c r="H84" s="105">
        <v>0</v>
      </c>
      <c r="I84" s="105">
        <v>0</v>
      </c>
      <c r="J84" s="105">
        <v>0</v>
      </c>
      <c r="K84" s="105">
        <v>0</v>
      </c>
      <c r="L84" s="105">
        <v>0</v>
      </c>
      <c r="M84" s="104">
        <v>0.1</v>
      </c>
      <c r="N84" s="104">
        <v>0.15</v>
      </c>
      <c r="O84" s="104">
        <v>0.7</v>
      </c>
      <c r="P84" s="104">
        <v>0.7</v>
      </c>
      <c r="Q84" s="104">
        <v>0.7</v>
      </c>
      <c r="R84" s="104">
        <v>0.7</v>
      </c>
      <c r="S84" s="104">
        <v>0.35</v>
      </c>
      <c r="T84" s="104">
        <v>0.7</v>
      </c>
      <c r="U84" s="104">
        <v>0.7</v>
      </c>
      <c r="V84" s="104">
        <v>0.7</v>
      </c>
      <c r="W84" s="104">
        <v>0.7</v>
      </c>
      <c r="X84" s="104">
        <v>0.5</v>
      </c>
      <c r="Y84" s="104">
        <v>0.3</v>
      </c>
      <c r="Z84" s="104">
        <v>0.3</v>
      </c>
      <c r="AA84" s="104">
        <v>0.1</v>
      </c>
      <c r="AB84" s="104">
        <v>0.1</v>
      </c>
      <c r="AC84" s="104">
        <v>0</v>
      </c>
      <c r="AD84" s="105">
        <v>0</v>
      </c>
    </row>
    <row r="85" spans="1:31">
      <c r="F85" s="76" t="s">
        <v>47</v>
      </c>
      <c r="G85" s="105">
        <v>0</v>
      </c>
      <c r="H85" s="105">
        <v>0</v>
      </c>
      <c r="I85" s="105">
        <v>0</v>
      </c>
      <c r="J85" s="105">
        <v>0</v>
      </c>
      <c r="K85" s="105">
        <v>0</v>
      </c>
      <c r="L85" s="105">
        <v>0</v>
      </c>
      <c r="M85" s="105">
        <v>0</v>
      </c>
      <c r="N85" s="104">
        <v>0.1</v>
      </c>
      <c r="O85" s="104">
        <v>0.2</v>
      </c>
      <c r="P85" s="104">
        <v>0.2</v>
      </c>
      <c r="Q85" s="104">
        <v>0.2</v>
      </c>
      <c r="R85" s="104">
        <v>0.2</v>
      </c>
      <c r="S85" s="104">
        <v>0.1</v>
      </c>
      <c r="T85" s="104">
        <v>0.1</v>
      </c>
      <c r="U85" s="104">
        <v>0.1</v>
      </c>
      <c r="V85" s="104">
        <v>0.1</v>
      </c>
      <c r="W85" s="104">
        <v>0.1</v>
      </c>
      <c r="X85" s="104">
        <v>0.05</v>
      </c>
      <c r="Y85" s="105">
        <v>0</v>
      </c>
      <c r="Z85" s="105">
        <v>0</v>
      </c>
      <c r="AA85" s="105">
        <v>0</v>
      </c>
      <c r="AB85" s="105">
        <v>0</v>
      </c>
      <c r="AC85" s="105">
        <v>0</v>
      </c>
      <c r="AD85" s="105">
        <v>0</v>
      </c>
    </row>
    <row r="86" spans="1:31">
      <c r="F86" s="76" t="s">
        <v>48</v>
      </c>
      <c r="G86" s="105">
        <v>0</v>
      </c>
      <c r="H86" s="105">
        <v>0</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row>
    <row r="88" spans="1:31">
      <c r="B88" s="76" t="s">
        <v>13</v>
      </c>
      <c r="C88" s="76" t="s">
        <v>51</v>
      </c>
      <c r="D88" s="76" t="s">
        <v>35</v>
      </c>
      <c r="E88" s="76" t="s">
        <v>35</v>
      </c>
      <c r="F88" s="76" t="s">
        <v>46</v>
      </c>
      <c r="G88" s="82">
        <v>0</v>
      </c>
      <c r="H88" s="82">
        <v>0</v>
      </c>
      <c r="I88" s="82">
        <v>0</v>
      </c>
      <c r="J88" s="82">
        <v>0</v>
      </c>
      <c r="K88" s="82">
        <v>0</v>
      </c>
      <c r="L88" s="82">
        <v>0</v>
      </c>
      <c r="M88" s="82">
        <v>1</v>
      </c>
      <c r="N88" s="82">
        <v>1</v>
      </c>
      <c r="O88" s="82">
        <v>1</v>
      </c>
      <c r="P88" s="82">
        <v>1</v>
      </c>
      <c r="Q88" s="82">
        <v>1</v>
      </c>
      <c r="R88" s="82">
        <v>1</v>
      </c>
      <c r="S88" s="82">
        <v>1</v>
      </c>
      <c r="T88" s="82">
        <v>1</v>
      </c>
      <c r="U88" s="82">
        <v>1</v>
      </c>
      <c r="V88" s="82">
        <v>1</v>
      </c>
      <c r="W88" s="82">
        <v>1</v>
      </c>
      <c r="X88" s="82">
        <v>1</v>
      </c>
      <c r="Y88" s="82">
        <v>1</v>
      </c>
      <c r="Z88" s="82">
        <v>1</v>
      </c>
      <c r="AA88" s="82">
        <v>1</v>
      </c>
      <c r="AB88" s="82">
        <v>1</v>
      </c>
      <c r="AC88" s="82">
        <v>0</v>
      </c>
      <c r="AD88" s="82">
        <v>0</v>
      </c>
    </row>
    <row r="89" spans="1:31">
      <c r="C89" s="76" t="s">
        <v>51</v>
      </c>
      <c r="F89" s="76" t="s">
        <v>47</v>
      </c>
      <c r="G89" s="82">
        <v>0</v>
      </c>
      <c r="H89" s="82">
        <v>0</v>
      </c>
      <c r="I89" s="82">
        <v>0</v>
      </c>
      <c r="J89" s="82">
        <v>0</v>
      </c>
      <c r="K89" s="82">
        <v>0</v>
      </c>
      <c r="L89" s="82">
        <v>0</v>
      </c>
      <c r="M89" s="82">
        <v>1</v>
      </c>
      <c r="N89" s="82">
        <v>1</v>
      </c>
      <c r="O89" s="82">
        <v>1</v>
      </c>
      <c r="P89" s="82">
        <v>1</v>
      </c>
      <c r="Q89" s="82">
        <v>1</v>
      </c>
      <c r="R89" s="82">
        <v>1</v>
      </c>
      <c r="S89" s="82">
        <v>1</v>
      </c>
      <c r="T89" s="82">
        <v>1</v>
      </c>
      <c r="U89" s="82">
        <v>1</v>
      </c>
      <c r="V89" s="82">
        <v>1</v>
      </c>
      <c r="W89" s="82">
        <v>1</v>
      </c>
      <c r="X89" s="82">
        <v>1</v>
      </c>
      <c r="Y89" s="82">
        <v>0</v>
      </c>
      <c r="Z89" s="82">
        <v>0</v>
      </c>
      <c r="AA89" s="82">
        <v>0</v>
      </c>
      <c r="AB89" s="82">
        <v>0</v>
      </c>
      <c r="AC89" s="82">
        <v>0</v>
      </c>
      <c r="AD89" s="82">
        <v>0</v>
      </c>
    </row>
    <row r="90" spans="1:31">
      <c r="C90" s="76" t="s">
        <v>51</v>
      </c>
      <c r="F90" s="76" t="s">
        <v>48</v>
      </c>
      <c r="G90" s="82">
        <v>0</v>
      </c>
      <c r="H90" s="82">
        <v>0</v>
      </c>
      <c r="I90" s="82">
        <v>0</v>
      </c>
      <c r="J90" s="82">
        <v>0</v>
      </c>
      <c r="K90" s="82">
        <v>0</v>
      </c>
      <c r="L90" s="82">
        <v>0</v>
      </c>
      <c r="M90" s="82">
        <v>0</v>
      </c>
      <c r="N90" s="82">
        <v>0</v>
      </c>
      <c r="O90" s="82">
        <v>0</v>
      </c>
      <c r="P90" s="82">
        <v>0</v>
      </c>
      <c r="Q90" s="82">
        <v>0</v>
      </c>
      <c r="R90" s="82">
        <v>0</v>
      </c>
      <c r="S90" s="82">
        <v>0</v>
      </c>
      <c r="T90" s="82">
        <v>0</v>
      </c>
      <c r="U90" s="82">
        <v>0</v>
      </c>
      <c r="V90" s="82">
        <v>0</v>
      </c>
      <c r="W90" s="82">
        <v>0</v>
      </c>
      <c r="X90" s="82">
        <v>0</v>
      </c>
      <c r="Y90" s="82">
        <v>0</v>
      </c>
      <c r="Z90" s="82">
        <v>0</v>
      </c>
      <c r="AA90" s="82">
        <v>0</v>
      </c>
      <c r="AB90" s="82">
        <v>0</v>
      </c>
      <c r="AC90" s="82">
        <v>0</v>
      </c>
      <c r="AD90" s="82">
        <v>0</v>
      </c>
    </row>
    <row r="92" spans="1:31">
      <c r="A92" s="9" t="s">
        <v>58</v>
      </c>
      <c r="B92" s="80"/>
      <c r="C92" s="80"/>
      <c r="D92" s="80"/>
      <c r="E92" s="80"/>
      <c r="F92" s="80"/>
      <c r="G92" s="81"/>
      <c r="H92" s="81"/>
      <c r="I92" s="81"/>
      <c r="J92" s="81"/>
      <c r="K92" s="81"/>
      <c r="L92" s="81"/>
      <c r="M92" s="81"/>
      <c r="N92" s="81"/>
      <c r="O92" s="81"/>
      <c r="P92" s="81"/>
      <c r="Q92" s="81"/>
      <c r="R92" s="81"/>
      <c r="S92" s="81"/>
      <c r="T92" s="81"/>
      <c r="U92" s="81"/>
      <c r="V92" s="81"/>
      <c r="W92" s="81"/>
      <c r="X92" s="81"/>
      <c r="Y92" s="81"/>
      <c r="Z92" s="81"/>
      <c r="AA92" s="81"/>
      <c r="AB92" s="81"/>
      <c r="AC92" s="81"/>
      <c r="AD92" s="81"/>
      <c r="AE92" s="80"/>
    </row>
    <row r="93" spans="1:31">
      <c r="B93" s="76" t="s">
        <v>207</v>
      </c>
      <c r="C93" s="76" t="s">
        <v>51</v>
      </c>
      <c r="D93" s="83" t="s">
        <v>213</v>
      </c>
      <c r="E93" s="76" t="s">
        <v>35</v>
      </c>
      <c r="F93" s="76" t="s">
        <v>46</v>
      </c>
      <c r="G93" s="82">
        <v>1</v>
      </c>
      <c r="H93" s="82">
        <v>1</v>
      </c>
      <c r="I93" s="82">
        <v>1</v>
      </c>
      <c r="J93" s="82">
        <v>1</v>
      </c>
      <c r="K93" s="82">
        <v>1</v>
      </c>
      <c r="L93" s="82">
        <v>1</v>
      </c>
      <c r="M93" s="82">
        <v>0.25</v>
      </c>
      <c r="N93" s="82">
        <v>0.25</v>
      </c>
      <c r="O93" s="82">
        <v>0.25</v>
      </c>
      <c r="P93" s="82">
        <v>0.25</v>
      </c>
      <c r="Q93" s="82">
        <v>0.25</v>
      </c>
      <c r="R93" s="82">
        <v>0.25</v>
      </c>
      <c r="S93" s="82">
        <v>0.25</v>
      </c>
      <c r="T93" s="82">
        <v>0.25</v>
      </c>
      <c r="U93" s="82">
        <v>0.25</v>
      </c>
      <c r="V93" s="82">
        <v>0.25</v>
      </c>
      <c r="W93" s="82">
        <v>0.25</v>
      </c>
      <c r="X93" s="82">
        <v>0.25</v>
      </c>
      <c r="Y93" s="82">
        <v>0.25</v>
      </c>
      <c r="Z93" s="82">
        <v>0.25</v>
      </c>
      <c r="AA93" s="82">
        <v>0.25</v>
      </c>
      <c r="AB93" s="82">
        <v>1</v>
      </c>
      <c r="AC93" s="82">
        <v>1</v>
      </c>
      <c r="AD93" s="82">
        <v>1</v>
      </c>
    </row>
    <row r="94" spans="1:31">
      <c r="C94" s="76" t="s">
        <v>51</v>
      </c>
      <c r="F94" s="76" t="s">
        <v>47</v>
      </c>
      <c r="G94" s="82">
        <v>1</v>
      </c>
      <c r="H94" s="82">
        <v>1</v>
      </c>
      <c r="I94" s="82">
        <v>1</v>
      </c>
      <c r="J94" s="82">
        <v>1</v>
      </c>
      <c r="K94" s="82">
        <v>1</v>
      </c>
      <c r="L94" s="82">
        <v>1</v>
      </c>
      <c r="M94" s="82">
        <v>1</v>
      </c>
      <c r="N94" s="82">
        <v>1</v>
      </c>
      <c r="O94" s="82">
        <v>0.25</v>
      </c>
      <c r="P94" s="82">
        <v>0.25</v>
      </c>
      <c r="Q94" s="82">
        <v>0.25</v>
      </c>
      <c r="R94" s="82">
        <v>0.25</v>
      </c>
      <c r="S94" s="82">
        <v>0.25</v>
      </c>
      <c r="T94" s="82">
        <v>0.25</v>
      </c>
      <c r="U94" s="82">
        <v>0.25</v>
      </c>
      <c r="V94" s="82">
        <v>0.25</v>
      </c>
      <c r="W94" s="82">
        <v>0.25</v>
      </c>
      <c r="X94" s="82">
        <v>0.25</v>
      </c>
      <c r="Y94" s="82">
        <v>1</v>
      </c>
      <c r="Z94" s="82">
        <v>1</v>
      </c>
      <c r="AA94" s="82">
        <v>1</v>
      </c>
      <c r="AB94" s="82">
        <v>1</v>
      </c>
      <c r="AC94" s="82">
        <v>1</v>
      </c>
      <c r="AD94" s="82">
        <v>1</v>
      </c>
    </row>
    <row r="95" spans="1:31">
      <c r="C95" s="76" t="s">
        <v>51</v>
      </c>
      <c r="F95" s="76" t="s">
        <v>48</v>
      </c>
      <c r="G95" s="82">
        <v>1</v>
      </c>
      <c r="H95" s="82">
        <v>1</v>
      </c>
      <c r="I95" s="82">
        <v>1</v>
      </c>
      <c r="J95" s="82">
        <v>1</v>
      </c>
      <c r="K95" s="82">
        <v>1</v>
      </c>
      <c r="L95" s="82">
        <v>1</v>
      </c>
      <c r="M95" s="82">
        <v>1</v>
      </c>
      <c r="N95" s="82">
        <v>1</v>
      </c>
      <c r="O95" s="82">
        <v>1</v>
      </c>
      <c r="P95" s="82">
        <v>1</v>
      </c>
      <c r="Q95" s="82">
        <v>1</v>
      </c>
      <c r="R95" s="82">
        <v>1</v>
      </c>
      <c r="S95" s="82">
        <v>1</v>
      </c>
      <c r="T95" s="82">
        <v>1</v>
      </c>
      <c r="U95" s="82">
        <v>1</v>
      </c>
      <c r="V95" s="82">
        <v>1</v>
      </c>
      <c r="W95" s="82">
        <v>1</v>
      </c>
      <c r="X95" s="82">
        <v>1</v>
      </c>
      <c r="Y95" s="82">
        <v>1</v>
      </c>
      <c r="Z95" s="82">
        <v>1</v>
      </c>
      <c r="AA95" s="82">
        <v>1</v>
      </c>
      <c r="AB95" s="82">
        <v>1</v>
      </c>
      <c r="AC95" s="82">
        <v>1</v>
      </c>
      <c r="AD95" s="82">
        <v>1</v>
      </c>
    </row>
    <row r="97" spans="1:31">
      <c r="A97" s="9" t="s">
        <v>13</v>
      </c>
      <c r="B97" s="80"/>
      <c r="C97" s="80"/>
      <c r="D97" s="80"/>
      <c r="E97" s="80"/>
      <c r="F97" s="80"/>
      <c r="G97" s="81"/>
      <c r="H97" s="81"/>
      <c r="I97" s="81"/>
      <c r="J97" s="81"/>
      <c r="K97" s="81"/>
      <c r="L97" s="81"/>
      <c r="M97" s="81"/>
      <c r="N97" s="81"/>
      <c r="O97" s="81"/>
      <c r="P97" s="81"/>
      <c r="Q97" s="81"/>
      <c r="R97" s="81"/>
      <c r="S97" s="81"/>
      <c r="T97" s="81"/>
      <c r="U97" s="81"/>
      <c r="V97" s="81"/>
      <c r="W97" s="81"/>
      <c r="X97" s="81"/>
      <c r="Y97" s="81"/>
      <c r="Z97" s="81"/>
      <c r="AA97" s="81"/>
      <c r="AB97" s="81"/>
      <c r="AC97" s="81"/>
      <c r="AD97" s="81"/>
      <c r="AE97" s="80"/>
    </row>
    <row r="98" spans="1:31">
      <c r="B98" s="76" t="s">
        <v>179</v>
      </c>
      <c r="D98" s="83" t="s">
        <v>507</v>
      </c>
      <c r="E98" s="76" t="s">
        <v>60</v>
      </c>
      <c r="F98" s="76" t="s">
        <v>180</v>
      </c>
      <c r="G98" s="82">
        <v>7</v>
      </c>
      <c r="H98" s="82">
        <v>7</v>
      </c>
      <c r="I98" s="82">
        <v>7</v>
      </c>
      <c r="J98" s="82">
        <v>7</v>
      </c>
      <c r="K98" s="82">
        <v>7</v>
      </c>
      <c r="L98" s="82">
        <v>7</v>
      </c>
      <c r="M98" s="82">
        <v>7</v>
      </c>
      <c r="N98" s="82">
        <v>7</v>
      </c>
      <c r="O98" s="82">
        <v>7</v>
      </c>
      <c r="P98" s="82">
        <v>7</v>
      </c>
      <c r="Q98" s="82">
        <v>7</v>
      </c>
      <c r="R98" s="82">
        <v>7</v>
      </c>
      <c r="S98" s="82">
        <v>7</v>
      </c>
      <c r="T98" s="82">
        <v>7</v>
      </c>
      <c r="U98" s="82">
        <v>7</v>
      </c>
      <c r="V98" s="82">
        <v>7</v>
      </c>
      <c r="W98" s="82">
        <v>7</v>
      </c>
      <c r="X98" s="82">
        <v>7</v>
      </c>
      <c r="Y98" s="82">
        <v>7</v>
      </c>
      <c r="Z98" s="82">
        <v>7</v>
      </c>
      <c r="AA98" s="82">
        <v>7</v>
      </c>
      <c r="AB98" s="82">
        <v>7</v>
      </c>
      <c r="AC98" s="82">
        <v>7</v>
      </c>
      <c r="AD98" s="82">
        <v>7</v>
      </c>
    </row>
    <row r="100" spans="1:31">
      <c r="B100" s="76" t="s">
        <v>182</v>
      </c>
      <c r="C100" s="83"/>
      <c r="D100" s="83" t="s">
        <v>591</v>
      </c>
      <c r="E100" s="76" t="s">
        <v>60</v>
      </c>
      <c r="F100" s="76" t="s">
        <v>180</v>
      </c>
      <c r="G100" s="82">
        <v>13</v>
      </c>
      <c r="H100" s="82">
        <v>13</v>
      </c>
      <c r="I100" s="82">
        <v>13</v>
      </c>
      <c r="J100" s="82">
        <v>13</v>
      </c>
      <c r="K100" s="82">
        <v>13</v>
      </c>
      <c r="L100" s="82">
        <v>13</v>
      </c>
      <c r="M100" s="82">
        <v>13</v>
      </c>
      <c r="N100" s="82">
        <v>13</v>
      </c>
      <c r="O100" s="82">
        <v>13</v>
      </c>
      <c r="P100" s="82">
        <v>13</v>
      </c>
      <c r="Q100" s="82">
        <v>13</v>
      </c>
      <c r="R100" s="82">
        <v>13</v>
      </c>
      <c r="S100" s="82">
        <v>13</v>
      </c>
      <c r="T100" s="82">
        <v>13</v>
      </c>
      <c r="U100" s="82">
        <v>13</v>
      </c>
      <c r="V100" s="82">
        <v>13</v>
      </c>
      <c r="W100" s="82">
        <v>13</v>
      </c>
      <c r="X100" s="82">
        <v>13</v>
      </c>
      <c r="Y100" s="82">
        <v>13</v>
      </c>
      <c r="Z100" s="82">
        <v>13</v>
      </c>
      <c r="AA100" s="82">
        <v>13</v>
      </c>
      <c r="AB100" s="82">
        <v>13</v>
      </c>
      <c r="AC100" s="82">
        <v>13</v>
      </c>
      <c r="AD100" s="82">
        <v>13</v>
      </c>
    </row>
    <row r="102" spans="1:31">
      <c r="B102" s="76" t="s">
        <v>13</v>
      </c>
      <c r="E102" s="76" t="s">
        <v>35</v>
      </c>
      <c r="F102" s="76" t="s">
        <v>46</v>
      </c>
      <c r="G102" s="82">
        <v>0</v>
      </c>
      <c r="H102" s="82">
        <v>0</v>
      </c>
      <c r="I102" s="82">
        <v>0</v>
      </c>
      <c r="J102" s="82">
        <v>0</v>
      </c>
      <c r="K102" s="82">
        <v>0</v>
      </c>
      <c r="L102" s="82">
        <v>0</v>
      </c>
      <c r="M102" s="82">
        <v>1</v>
      </c>
      <c r="N102" s="82">
        <v>1</v>
      </c>
      <c r="O102" s="82">
        <v>1</v>
      </c>
      <c r="P102" s="82">
        <v>1</v>
      </c>
      <c r="Q102" s="82">
        <v>1</v>
      </c>
      <c r="R102" s="82">
        <v>1</v>
      </c>
      <c r="S102" s="82">
        <v>1</v>
      </c>
      <c r="T102" s="82">
        <v>1</v>
      </c>
      <c r="U102" s="82">
        <v>1</v>
      </c>
      <c r="V102" s="82">
        <v>1</v>
      </c>
      <c r="W102" s="82">
        <v>1</v>
      </c>
      <c r="X102" s="82">
        <v>1</v>
      </c>
      <c r="Y102" s="82">
        <v>1</v>
      </c>
      <c r="Z102" s="82">
        <v>1</v>
      </c>
      <c r="AA102" s="82">
        <v>1</v>
      </c>
      <c r="AB102" s="82">
        <v>0</v>
      </c>
      <c r="AC102" s="82">
        <v>0</v>
      </c>
      <c r="AD102" s="82">
        <v>0</v>
      </c>
    </row>
    <row r="103" spans="1:31">
      <c r="F103" s="76" t="s">
        <v>47</v>
      </c>
      <c r="G103" s="82">
        <v>0</v>
      </c>
      <c r="H103" s="82">
        <v>0</v>
      </c>
      <c r="I103" s="82">
        <v>0</v>
      </c>
      <c r="J103" s="82">
        <v>0</v>
      </c>
      <c r="K103" s="82">
        <v>0</v>
      </c>
      <c r="L103" s="82">
        <v>0</v>
      </c>
      <c r="M103" s="82">
        <v>0</v>
      </c>
      <c r="N103" s="82">
        <v>0</v>
      </c>
      <c r="O103" s="82">
        <v>1</v>
      </c>
      <c r="P103" s="82">
        <v>1</v>
      </c>
      <c r="Q103" s="82">
        <v>1</v>
      </c>
      <c r="R103" s="82">
        <v>1</v>
      </c>
      <c r="S103" s="82">
        <v>1</v>
      </c>
      <c r="T103" s="82">
        <v>1</v>
      </c>
      <c r="U103" s="82">
        <v>1</v>
      </c>
      <c r="V103" s="82">
        <v>1</v>
      </c>
      <c r="W103" s="82">
        <v>1</v>
      </c>
      <c r="X103" s="82">
        <v>1</v>
      </c>
      <c r="Y103" s="82">
        <v>0</v>
      </c>
      <c r="Z103" s="82">
        <v>0</v>
      </c>
      <c r="AA103" s="82">
        <v>0</v>
      </c>
      <c r="AB103" s="82">
        <v>0</v>
      </c>
      <c r="AC103" s="82">
        <v>0</v>
      </c>
      <c r="AD103" s="82">
        <v>0</v>
      </c>
    </row>
    <row r="104" spans="1:31">
      <c r="F104" s="76" t="s">
        <v>48</v>
      </c>
      <c r="G104" s="82">
        <v>0</v>
      </c>
      <c r="H104" s="82">
        <v>0</v>
      </c>
      <c r="I104" s="82">
        <v>0</v>
      </c>
      <c r="J104" s="82">
        <v>0</v>
      </c>
      <c r="K104" s="82">
        <v>0</v>
      </c>
      <c r="L104" s="82">
        <v>0</v>
      </c>
      <c r="M104" s="82">
        <v>0</v>
      </c>
      <c r="N104" s="82">
        <v>0</v>
      </c>
      <c r="O104" s="82">
        <v>0</v>
      </c>
      <c r="P104" s="82">
        <v>0</v>
      </c>
      <c r="Q104" s="82">
        <v>0</v>
      </c>
      <c r="R104" s="82">
        <v>0</v>
      </c>
      <c r="S104" s="82">
        <v>0</v>
      </c>
      <c r="T104" s="82">
        <v>0</v>
      </c>
      <c r="U104" s="82">
        <v>0</v>
      </c>
      <c r="V104" s="82">
        <v>0</v>
      </c>
      <c r="W104" s="82">
        <v>0</v>
      </c>
      <c r="X104" s="82">
        <v>0</v>
      </c>
      <c r="Y104" s="82">
        <v>0</v>
      </c>
      <c r="Z104" s="82">
        <v>0</v>
      </c>
      <c r="AA104" s="82">
        <v>0</v>
      </c>
      <c r="AB104" s="82">
        <v>0</v>
      </c>
      <c r="AC104" s="82">
        <v>0</v>
      </c>
      <c r="AD104" s="82">
        <v>0</v>
      </c>
    </row>
  </sheetData>
  <conditionalFormatting sqref="F7:AE7 G7:AE10">
    <cfRule type="colorScale" priority="432">
      <colorScale>
        <cfvo type="min"/>
        <cfvo type="max"/>
        <color rgb="FFFFC1C1"/>
        <color rgb="FFF46666"/>
      </colorScale>
    </cfRule>
    <cfRule type="colorScale" priority="433">
      <colorScale>
        <cfvo type="min"/>
        <cfvo type="max"/>
        <color rgb="FFF8696B"/>
        <color rgb="FFFCFCFF"/>
      </colorScale>
    </cfRule>
    <cfRule type="colorScale" priority="435">
      <colorScale>
        <cfvo type="min"/>
        <cfvo type="max"/>
        <color rgb="FFFFC1C1"/>
        <color rgb="FFC00000"/>
      </colorScale>
    </cfRule>
  </conditionalFormatting>
  <conditionalFormatting sqref="G9:AE10">
    <cfRule type="colorScale" priority="426">
      <colorScale>
        <cfvo type="min"/>
        <cfvo type="max"/>
        <color rgb="FFFFC1C1"/>
        <color rgb="FFF46666"/>
      </colorScale>
    </cfRule>
    <cfRule type="colorScale" priority="427">
      <colorScale>
        <cfvo type="min"/>
        <cfvo type="max"/>
        <color rgb="FFF8696B"/>
        <color rgb="FFFCFCFF"/>
      </colorScale>
    </cfRule>
    <cfRule type="colorScale" priority="428">
      <colorScale>
        <cfvo type="min"/>
        <cfvo type="max"/>
        <color rgb="FFFFC1C1"/>
        <color rgb="FFC00000"/>
      </colorScale>
    </cfRule>
  </conditionalFormatting>
  <conditionalFormatting sqref="G8:AE8">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G7:AE10">
    <cfRule type="colorScale" priority="419">
      <colorScale>
        <cfvo type="min"/>
        <cfvo type="max"/>
        <color rgb="FFFFC1C1"/>
        <color rgb="FFF46666"/>
      </colorScale>
    </cfRule>
  </conditionalFormatting>
  <conditionalFormatting sqref="AE19:AE21">
    <cfRule type="colorScale" priority="416">
      <colorScale>
        <cfvo type="min"/>
        <cfvo type="max"/>
        <color rgb="FFFFC1C1"/>
        <color rgb="FFF46666"/>
      </colorScale>
    </cfRule>
    <cfRule type="colorScale" priority="417">
      <colorScale>
        <cfvo type="min"/>
        <cfvo type="max"/>
        <color rgb="FFF8696B"/>
        <color rgb="FFFCFCFF"/>
      </colorScale>
    </cfRule>
    <cfRule type="colorScale" priority="418">
      <colorScale>
        <cfvo type="min"/>
        <cfvo type="max"/>
        <color rgb="FFFFC1C1"/>
        <color rgb="FFC00000"/>
      </colorScale>
    </cfRule>
  </conditionalFormatting>
  <conditionalFormatting sqref="AE21">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AE20">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AE19:AE21">
    <cfRule type="colorScale" priority="409">
      <colorScale>
        <cfvo type="min"/>
        <cfvo type="max"/>
        <color rgb="FFFFC1C1"/>
        <color rgb="FFF46666"/>
      </colorScale>
    </cfRule>
  </conditionalFormatting>
  <conditionalFormatting sqref="F19">
    <cfRule type="colorScale" priority="406">
      <colorScale>
        <cfvo type="min"/>
        <cfvo type="max"/>
        <color rgb="FFFFC1C1"/>
        <color rgb="FFF46666"/>
      </colorScale>
    </cfRule>
    <cfRule type="colorScale" priority="407">
      <colorScale>
        <cfvo type="min"/>
        <cfvo type="max"/>
        <color rgb="FFF8696B"/>
        <color rgb="FFFCFCFF"/>
      </colorScale>
    </cfRule>
    <cfRule type="colorScale" priority="408">
      <colorScale>
        <cfvo type="min"/>
        <cfvo type="max"/>
        <color rgb="FFFFC1C1"/>
        <color rgb="FFC00000"/>
      </colorScale>
    </cfRule>
  </conditionalFormatting>
  <conditionalFormatting sqref="F38:AE38 G39:AE41">
    <cfRule type="colorScale" priority="403">
      <colorScale>
        <cfvo type="min"/>
        <cfvo type="max"/>
        <color rgb="FFFFC1C1"/>
        <color rgb="FFF46666"/>
      </colorScale>
    </cfRule>
    <cfRule type="colorScale" priority="404">
      <colorScale>
        <cfvo type="min"/>
        <cfvo type="max"/>
        <color rgb="FFF8696B"/>
        <color rgb="FFFCFCFF"/>
      </colorScale>
    </cfRule>
    <cfRule type="colorScale" priority="405">
      <colorScale>
        <cfvo type="min"/>
        <cfvo type="max"/>
        <color rgb="FFFFC1C1"/>
        <color rgb="FFC00000"/>
      </colorScale>
    </cfRule>
  </conditionalFormatting>
  <conditionalFormatting sqref="G40:AE41">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39:AE39">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38:AE41">
    <cfRule type="colorScale" priority="396">
      <colorScale>
        <cfvo type="min"/>
        <cfvo type="max"/>
        <color rgb="FFFFC1C1"/>
        <color rgb="FFF46666"/>
      </colorScale>
    </cfRule>
  </conditionalFormatting>
  <conditionalFormatting sqref="F65:AE65 G66:AE67">
    <cfRule type="colorScale" priority="393">
      <colorScale>
        <cfvo type="min"/>
        <cfvo type="max"/>
        <color rgb="FFFFC1C1"/>
        <color rgb="FFF46666"/>
      </colorScale>
    </cfRule>
    <cfRule type="colorScale" priority="394">
      <colorScale>
        <cfvo type="min"/>
        <cfvo type="max"/>
        <color rgb="FFF8696B"/>
        <color rgb="FFFCFCFF"/>
      </colorScale>
    </cfRule>
    <cfRule type="colorScale" priority="395">
      <colorScale>
        <cfvo type="min"/>
        <cfvo type="max"/>
        <color rgb="FFFFC1C1"/>
        <color rgb="FFC00000"/>
      </colorScale>
    </cfRule>
  </conditionalFormatting>
  <conditionalFormatting sqref="G67:AE67">
    <cfRule type="colorScale" priority="390">
      <colorScale>
        <cfvo type="min"/>
        <cfvo type="max"/>
        <color rgb="FFFFC1C1"/>
        <color rgb="FFF46666"/>
      </colorScale>
    </cfRule>
    <cfRule type="colorScale" priority="391">
      <colorScale>
        <cfvo type="min"/>
        <cfvo type="max"/>
        <color rgb="FFF8696B"/>
        <color rgb="FFFCFCFF"/>
      </colorScale>
    </cfRule>
    <cfRule type="colorScale" priority="392">
      <colorScale>
        <cfvo type="min"/>
        <cfvo type="max"/>
        <color rgb="FFFFC1C1"/>
        <color rgb="FFC00000"/>
      </colorScale>
    </cfRule>
  </conditionalFormatting>
  <conditionalFormatting sqref="G66:AE66">
    <cfRule type="colorScale" priority="387">
      <colorScale>
        <cfvo type="min"/>
        <cfvo type="max"/>
        <color rgb="FFFFC1C1"/>
        <color rgb="FFF46666"/>
      </colorScale>
    </cfRule>
    <cfRule type="colorScale" priority="388">
      <colorScale>
        <cfvo type="min"/>
        <cfvo type="max"/>
        <color rgb="FFF8696B"/>
        <color rgb="FFFCFCFF"/>
      </colorScale>
    </cfRule>
    <cfRule type="colorScale" priority="389">
      <colorScale>
        <cfvo type="min"/>
        <cfvo type="max"/>
        <color rgb="FFFFC1C1"/>
        <color rgb="FFC00000"/>
      </colorScale>
    </cfRule>
  </conditionalFormatting>
  <conditionalFormatting sqref="G65:AE67">
    <cfRule type="colorScale" priority="386">
      <colorScale>
        <cfvo type="min"/>
        <cfvo type="max"/>
        <color rgb="FFFFC1C1"/>
        <color rgb="FFF46666"/>
      </colorScale>
    </cfRule>
  </conditionalFormatting>
  <conditionalFormatting sqref="G19:AD21">
    <cfRule type="colorScale" priority="368">
      <colorScale>
        <cfvo type="min"/>
        <cfvo type="max"/>
        <color rgb="FFFFC1C1"/>
        <color rgb="FFF46666"/>
      </colorScale>
    </cfRule>
    <cfRule type="colorScale" priority="376">
      <colorScale>
        <cfvo type="min"/>
        <cfvo type="max"/>
        <color rgb="FFFFC1C1"/>
        <color rgb="FFF46666"/>
      </colorScale>
    </cfRule>
    <cfRule type="colorScale" priority="377">
      <colorScale>
        <cfvo type="min"/>
        <cfvo type="max"/>
        <color rgb="FFF8696B"/>
        <color rgb="FFFCFCFF"/>
      </colorScale>
    </cfRule>
    <cfRule type="colorScale" priority="378">
      <colorScale>
        <cfvo type="min"/>
        <cfvo type="max"/>
        <color rgb="FFFFC1C1"/>
        <color rgb="FFC00000"/>
      </colorScale>
    </cfRule>
  </conditionalFormatting>
  <conditionalFormatting sqref="G21:AD21">
    <cfRule type="colorScale" priority="373">
      <colorScale>
        <cfvo type="min"/>
        <cfvo type="max"/>
        <color rgb="FFFFC1C1"/>
        <color rgb="FFF46666"/>
      </colorScale>
    </cfRule>
    <cfRule type="colorScale" priority="374">
      <colorScale>
        <cfvo type="min"/>
        <cfvo type="max"/>
        <color rgb="FFF8696B"/>
        <color rgb="FFFCFCFF"/>
      </colorScale>
    </cfRule>
    <cfRule type="colorScale" priority="375">
      <colorScale>
        <cfvo type="min"/>
        <cfvo type="max"/>
        <color rgb="FFFFC1C1"/>
        <color rgb="FFC00000"/>
      </colorScale>
    </cfRule>
  </conditionalFormatting>
  <conditionalFormatting sqref="G20:AD20">
    <cfRule type="colorScale" priority="370">
      <colorScale>
        <cfvo type="min"/>
        <cfvo type="max"/>
        <color rgb="FFFFC1C1"/>
        <color rgb="FFF46666"/>
      </colorScale>
    </cfRule>
    <cfRule type="colorScale" priority="371">
      <colorScale>
        <cfvo type="min"/>
        <cfvo type="max"/>
        <color rgb="FFF8696B"/>
        <color rgb="FFFCFCFF"/>
      </colorScale>
    </cfRule>
    <cfRule type="colorScale" priority="372">
      <colorScale>
        <cfvo type="min"/>
        <cfvo type="max"/>
        <color rgb="FFFFC1C1"/>
        <color rgb="FFC00000"/>
      </colorScale>
    </cfRule>
  </conditionalFormatting>
  <conditionalFormatting sqref="G19:AD21">
    <cfRule type="colorScale" priority="369">
      <colorScale>
        <cfvo type="min"/>
        <cfvo type="max"/>
        <color rgb="FFFFC1C1"/>
        <color rgb="FFF46666"/>
      </colorScale>
    </cfRule>
  </conditionalFormatting>
  <conditionalFormatting sqref="F102">
    <cfRule type="colorScale" priority="365">
      <colorScale>
        <cfvo type="min"/>
        <cfvo type="max"/>
        <color rgb="FFFFC1C1"/>
        <color rgb="FFF46666"/>
      </colorScale>
    </cfRule>
    <cfRule type="colorScale" priority="366">
      <colorScale>
        <cfvo type="min"/>
        <cfvo type="max"/>
        <color rgb="FFF8696B"/>
        <color rgb="FFFCFCFF"/>
      </colorScale>
    </cfRule>
    <cfRule type="colorScale" priority="367">
      <colorScale>
        <cfvo type="min"/>
        <cfvo type="max"/>
        <color rgb="FFFFC1C1"/>
        <color rgb="FFC00000"/>
      </colorScale>
    </cfRule>
  </conditionalFormatting>
  <conditionalFormatting sqref="G102:AD104">
    <cfRule type="colorScale" priority="354">
      <colorScale>
        <cfvo type="min"/>
        <cfvo type="max"/>
        <color rgb="FFFFC1C1"/>
        <color rgb="FFF46666"/>
      </colorScale>
    </cfRule>
    <cfRule type="colorScale" priority="362">
      <colorScale>
        <cfvo type="min"/>
        <cfvo type="max"/>
        <color rgb="FFFFC1C1"/>
        <color rgb="FFF46666"/>
      </colorScale>
    </cfRule>
    <cfRule type="colorScale" priority="363">
      <colorScale>
        <cfvo type="min"/>
        <cfvo type="max"/>
        <color rgb="FFF8696B"/>
        <color rgb="FFFCFCFF"/>
      </colorScale>
    </cfRule>
    <cfRule type="colorScale" priority="364">
      <colorScale>
        <cfvo type="min"/>
        <cfvo type="max"/>
        <color rgb="FFFFC1C1"/>
        <color rgb="FFC00000"/>
      </colorScale>
    </cfRule>
  </conditionalFormatting>
  <conditionalFormatting sqref="G104:AD104">
    <cfRule type="colorScale" priority="359">
      <colorScale>
        <cfvo type="min"/>
        <cfvo type="max"/>
        <color rgb="FFFFC1C1"/>
        <color rgb="FFF46666"/>
      </colorScale>
    </cfRule>
    <cfRule type="colorScale" priority="360">
      <colorScale>
        <cfvo type="min"/>
        <cfvo type="max"/>
        <color rgb="FFF8696B"/>
        <color rgb="FFFCFCFF"/>
      </colorScale>
    </cfRule>
    <cfRule type="colorScale" priority="361">
      <colorScale>
        <cfvo type="min"/>
        <cfvo type="max"/>
        <color rgb="FFFFC1C1"/>
        <color rgb="FFC00000"/>
      </colorScale>
    </cfRule>
  </conditionalFormatting>
  <conditionalFormatting sqref="G103:AD103">
    <cfRule type="colorScale" priority="356">
      <colorScale>
        <cfvo type="min"/>
        <cfvo type="max"/>
        <color rgb="FFFFC1C1"/>
        <color rgb="FFF46666"/>
      </colorScale>
    </cfRule>
    <cfRule type="colorScale" priority="357">
      <colorScale>
        <cfvo type="min"/>
        <cfvo type="max"/>
        <color rgb="FFF8696B"/>
        <color rgb="FFFCFCFF"/>
      </colorScale>
    </cfRule>
    <cfRule type="colorScale" priority="358">
      <colorScale>
        <cfvo type="min"/>
        <cfvo type="max"/>
        <color rgb="FFFFC1C1"/>
        <color rgb="FFC00000"/>
      </colorScale>
    </cfRule>
  </conditionalFormatting>
  <conditionalFormatting sqref="G102:AD104">
    <cfRule type="colorScale" priority="355">
      <colorScale>
        <cfvo type="min"/>
        <cfvo type="max"/>
        <color rgb="FFFFC1C1"/>
        <color rgb="FFF46666"/>
      </colorScale>
    </cfRule>
  </conditionalFormatting>
  <conditionalFormatting sqref="F15">
    <cfRule type="colorScale" priority="351">
      <colorScale>
        <cfvo type="min"/>
        <cfvo type="max"/>
        <color rgb="FFFFC1C1"/>
        <color rgb="FFF46666"/>
      </colorScale>
    </cfRule>
    <cfRule type="colorScale" priority="352">
      <colorScale>
        <cfvo type="min"/>
        <cfvo type="max"/>
        <color rgb="FFF8696B"/>
        <color rgb="FFFCFCFF"/>
      </colorScale>
    </cfRule>
    <cfRule type="colorScale" priority="353">
      <colorScale>
        <cfvo type="min"/>
        <cfvo type="max"/>
        <color rgb="FFFFC1C1"/>
        <color rgb="FFC00000"/>
      </colorScale>
    </cfRule>
  </conditionalFormatting>
  <conditionalFormatting sqref="G15:AD17">
    <cfRule type="colorScale" priority="340">
      <colorScale>
        <cfvo type="min"/>
        <cfvo type="max"/>
        <color rgb="FFFFC1C1"/>
        <color rgb="FFF46666"/>
      </colorScale>
    </cfRule>
    <cfRule type="colorScale" priority="348">
      <colorScale>
        <cfvo type="min"/>
        <cfvo type="max"/>
        <color rgb="FFFFC1C1"/>
        <color rgb="FFF46666"/>
      </colorScale>
    </cfRule>
    <cfRule type="colorScale" priority="349">
      <colorScale>
        <cfvo type="min"/>
        <cfvo type="max"/>
        <color rgb="FFF8696B"/>
        <color rgb="FFFCFCFF"/>
      </colorScale>
    </cfRule>
    <cfRule type="colorScale" priority="350">
      <colorScale>
        <cfvo type="min"/>
        <cfvo type="max"/>
        <color rgb="FFFFC1C1"/>
        <color rgb="FFC00000"/>
      </colorScale>
    </cfRule>
  </conditionalFormatting>
  <conditionalFormatting sqref="G17:AD17">
    <cfRule type="colorScale" priority="345">
      <colorScale>
        <cfvo type="min"/>
        <cfvo type="max"/>
        <color rgb="FFFFC1C1"/>
        <color rgb="FFF46666"/>
      </colorScale>
    </cfRule>
    <cfRule type="colorScale" priority="346">
      <colorScale>
        <cfvo type="min"/>
        <cfvo type="max"/>
        <color rgb="FFF8696B"/>
        <color rgb="FFFCFCFF"/>
      </colorScale>
    </cfRule>
    <cfRule type="colorScale" priority="347">
      <colorScale>
        <cfvo type="min"/>
        <cfvo type="max"/>
        <color rgb="FFFFC1C1"/>
        <color rgb="FFC00000"/>
      </colorScale>
    </cfRule>
  </conditionalFormatting>
  <conditionalFormatting sqref="G16:AD16">
    <cfRule type="colorScale" priority="342">
      <colorScale>
        <cfvo type="min"/>
        <cfvo type="max"/>
        <color rgb="FFFFC1C1"/>
        <color rgb="FFF46666"/>
      </colorScale>
    </cfRule>
    <cfRule type="colorScale" priority="343">
      <colorScale>
        <cfvo type="min"/>
        <cfvo type="max"/>
        <color rgb="FFF8696B"/>
        <color rgb="FFFCFCFF"/>
      </colorScale>
    </cfRule>
    <cfRule type="colorScale" priority="344">
      <colorScale>
        <cfvo type="min"/>
        <cfvo type="max"/>
        <color rgb="FFFFC1C1"/>
        <color rgb="FFC00000"/>
      </colorScale>
    </cfRule>
  </conditionalFormatting>
  <conditionalFormatting sqref="G15:AD17">
    <cfRule type="colorScale" priority="341">
      <colorScale>
        <cfvo type="min"/>
        <cfvo type="max"/>
        <color rgb="FFFFC1C1"/>
        <color rgb="FFF46666"/>
      </colorScale>
    </cfRule>
  </conditionalFormatting>
  <conditionalFormatting sqref="F42">
    <cfRule type="colorScale" priority="337">
      <colorScale>
        <cfvo type="min"/>
        <cfvo type="max"/>
        <color rgb="FFFFC1C1"/>
        <color rgb="FFF46666"/>
      </colorScale>
    </cfRule>
    <cfRule type="colorScale" priority="338">
      <colorScale>
        <cfvo type="min"/>
        <cfvo type="max"/>
        <color rgb="FFF8696B"/>
        <color rgb="FFFCFCFF"/>
      </colorScale>
    </cfRule>
    <cfRule type="colorScale" priority="339">
      <colorScale>
        <cfvo type="min"/>
        <cfvo type="max"/>
        <color rgb="FFFFC1C1"/>
        <color rgb="FFC00000"/>
      </colorScale>
    </cfRule>
  </conditionalFormatting>
  <conditionalFormatting sqref="G42:AD45">
    <cfRule type="colorScale" priority="326">
      <colorScale>
        <cfvo type="min"/>
        <cfvo type="max"/>
        <color rgb="FFFFC1C1"/>
        <color rgb="FFF46666"/>
      </colorScale>
    </cfRule>
    <cfRule type="colorScale" priority="334">
      <colorScale>
        <cfvo type="min"/>
        <cfvo type="max"/>
        <color rgb="FFFFC1C1"/>
        <color rgb="FFF46666"/>
      </colorScale>
    </cfRule>
    <cfRule type="colorScale" priority="335">
      <colorScale>
        <cfvo type="min"/>
        <cfvo type="max"/>
        <color rgb="FFF8696B"/>
        <color rgb="FFFCFCFF"/>
      </colorScale>
    </cfRule>
    <cfRule type="colorScale" priority="336">
      <colorScale>
        <cfvo type="min"/>
        <cfvo type="max"/>
        <color rgb="FFFFC1C1"/>
        <color rgb="FFC00000"/>
      </colorScale>
    </cfRule>
  </conditionalFormatting>
  <conditionalFormatting sqref="G44:AD45">
    <cfRule type="colorScale" priority="331">
      <colorScale>
        <cfvo type="min"/>
        <cfvo type="max"/>
        <color rgb="FFFFC1C1"/>
        <color rgb="FFF46666"/>
      </colorScale>
    </cfRule>
    <cfRule type="colorScale" priority="332">
      <colorScale>
        <cfvo type="min"/>
        <cfvo type="max"/>
        <color rgb="FFF8696B"/>
        <color rgb="FFFCFCFF"/>
      </colorScale>
    </cfRule>
    <cfRule type="colorScale" priority="333">
      <colorScale>
        <cfvo type="min"/>
        <cfvo type="max"/>
        <color rgb="FFFFC1C1"/>
        <color rgb="FFC00000"/>
      </colorScale>
    </cfRule>
  </conditionalFormatting>
  <conditionalFormatting sqref="G43:AD43">
    <cfRule type="colorScale" priority="328">
      <colorScale>
        <cfvo type="min"/>
        <cfvo type="max"/>
        <color rgb="FFFFC1C1"/>
        <color rgb="FFF46666"/>
      </colorScale>
    </cfRule>
    <cfRule type="colorScale" priority="329">
      <colorScale>
        <cfvo type="min"/>
        <cfvo type="max"/>
        <color rgb="FFF8696B"/>
        <color rgb="FFFCFCFF"/>
      </colorScale>
    </cfRule>
    <cfRule type="colorScale" priority="330">
      <colorScale>
        <cfvo type="min"/>
        <cfvo type="max"/>
        <color rgb="FFFFC1C1"/>
        <color rgb="FFC00000"/>
      </colorScale>
    </cfRule>
  </conditionalFormatting>
  <conditionalFormatting sqref="G42:AD45">
    <cfRule type="colorScale" priority="327">
      <colorScale>
        <cfvo type="min"/>
        <cfvo type="max"/>
        <color rgb="FFFFC1C1"/>
        <color rgb="FFF46666"/>
      </colorScale>
    </cfRule>
  </conditionalFormatting>
  <conditionalFormatting sqref="F80:AE80 G81:AE83">
    <cfRule type="colorScale" priority="309">
      <colorScale>
        <cfvo type="min"/>
        <cfvo type="max"/>
        <color rgb="FFFFC1C1"/>
        <color rgb="FFF46666"/>
      </colorScale>
    </cfRule>
    <cfRule type="colorScale" priority="310">
      <colorScale>
        <cfvo type="min"/>
        <cfvo type="max"/>
        <color rgb="FFF8696B"/>
        <color rgb="FFFCFCFF"/>
      </colorScale>
    </cfRule>
    <cfRule type="colorScale" priority="311">
      <colorScale>
        <cfvo type="min"/>
        <cfvo type="max"/>
        <color rgb="FFFFC1C1"/>
        <color rgb="FFC00000"/>
      </colorScale>
    </cfRule>
  </conditionalFormatting>
  <conditionalFormatting sqref="G82:AE83">
    <cfRule type="colorScale" priority="306">
      <colorScale>
        <cfvo type="min"/>
        <cfvo type="max"/>
        <color rgb="FFFFC1C1"/>
        <color rgb="FFF46666"/>
      </colorScale>
    </cfRule>
    <cfRule type="colorScale" priority="307">
      <colorScale>
        <cfvo type="min"/>
        <cfvo type="max"/>
        <color rgb="FFF8696B"/>
        <color rgb="FFFCFCFF"/>
      </colorScale>
    </cfRule>
    <cfRule type="colorScale" priority="308">
      <colorScale>
        <cfvo type="min"/>
        <cfvo type="max"/>
        <color rgb="FFFFC1C1"/>
        <color rgb="FFC00000"/>
      </colorScale>
    </cfRule>
  </conditionalFormatting>
  <conditionalFormatting sqref="G81:AE81">
    <cfRule type="colorScale" priority="303">
      <colorScale>
        <cfvo type="min"/>
        <cfvo type="max"/>
        <color rgb="FFFFC1C1"/>
        <color rgb="FFF46666"/>
      </colorScale>
    </cfRule>
    <cfRule type="colorScale" priority="304">
      <colorScale>
        <cfvo type="min"/>
        <cfvo type="max"/>
        <color rgb="FFF8696B"/>
        <color rgb="FFFCFCFF"/>
      </colorScale>
    </cfRule>
    <cfRule type="colorScale" priority="305">
      <colorScale>
        <cfvo type="min"/>
        <cfvo type="max"/>
        <color rgb="FFFFC1C1"/>
        <color rgb="FFC00000"/>
      </colorScale>
    </cfRule>
  </conditionalFormatting>
  <conditionalFormatting sqref="G80:AE83">
    <cfRule type="colorScale" priority="302">
      <colorScale>
        <cfvo type="min"/>
        <cfvo type="max"/>
        <color rgb="FFFFC1C1"/>
        <color rgb="FFF46666"/>
      </colorScale>
    </cfRule>
  </conditionalFormatting>
  <conditionalFormatting sqref="F88">
    <cfRule type="colorScale" priority="292">
      <colorScale>
        <cfvo type="min"/>
        <cfvo type="max"/>
        <color rgb="FFFFC1C1"/>
        <color rgb="FFF46666"/>
      </colorScale>
    </cfRule>
    <cfRule type="colorScale" priority="293">
      <colorScale>
        <cfvo type="min"/>
        <cfvo type="max"/>
        <color rgb="FFF8696B"/>
        <color rgb="FFFCFCFF"/>
      </colorScale>
    </cfRule>
    <cfRule type="colorScale" priority="294">
      <colorScale>
        <cfvo type="min"/>
        <cfvo type="max"/>
        <color rgb="FFFFC1C1"/>
        <color rgb="FFC00000"/>
      </colorScale>
    </cfRule>
  </conditionalFormatting>
  <conditionalFormatting sqref="G88:AD90">
    <cfRule type="colorScale" priority="281">
      <colorScale>
        <cfvo type="min"/>
        <cfvo type="max"/>
        <color rgb="FFFFC1C1"/>
        <color rgb="FFF46666"/>
      </colorScale>
    </cfRule>
    <cfRule type="colorScale" priority="289">
      <colorScale>
        <cfvo type="min"/>
        <cfvo type="max"/>
        <color rgb="FFFFC1C1"/>
        <color rgb="FFF46666"/>
      </colorScale>
    </cfRule>
    <cfRule type="colorScale" priority="290">
      <colorScale>
        <cfvo type="min"/>
        <cfvo type="max"/>
        <color rgb="FFF8696B"/>
        <color rgb="FFFCFCFF"/>
      </colorScale>
    </cfRule>
    <cfRule type="colorScale" priority="291">
      <colorScale>
        <cfvo type="min"/>
        <cfvo type="max"/>
        <color rgb="FFFFC1C1"/>
        <color rgb="FFC00000"/>
      </colorScale>
    </cfRule>
  </conditionalFormatting>
  <conditionalFormatting sqref="G90:AD90">
    <cfRule type="colorScale" priority="286">
      <colorScale>
        <cfvo type="min"/>
        <cfvo type="max"/>
        <color rgb="FFFFC1C1"/>
        <color rgb="FFF46666"/>
      </colorScale>
    </cfRule>
    <cfRule type="colorScale" priority="287">
      <colorScale>
        <cfvo type="min"/>
        <cfvo type="max"/>
        <color rgb="FFF8696B"/>
        <color rgb="FFFCFCFF"/>
      </colorScale>
    </cfRule>
    <cfRule type="colorScale" priority="288">
      <colorScale>
        <cfvo type="min"/>
        <cfvo type="max"/>
        <color rgb="FFFFC1C1"/>
        <color rgb="FFC00000"/>
      </colorScale>
    </cfRule>
  </conditionalFormatting>
  <conditionalFormatting sqref="G89:AD89">
    <cfRule type="colorScale" priority="283">
      <colorScale>
        <cfvo type="min"/>
        <cfvo type="max"/>
        <color rgb="FFFFC1C1"/>
        <color rgb="FFF46666"/>
      </colorScale>
    </cfRule>
    <cfRule type="colorScale" priority="284">
      <colorScale>
        <cfvo type="min"/>
        <cfvo type="max"/>
        <color rgb="FFF8696B"/>
        <color rgb="FFFCFCFF"/>
      </colorScale>
    </cfRule>
    <cfRule type="colorScale" priority="285">
      <colorScale>
        <cfvo type="min"/>
        <cfvo type="max"/>
        <color rgb="FFFFC1C1"/>
        <color rgb="FFC00000"/>
      </colorScale>
    </cfRule>
  </conditionalFormatting>
  <conditionalFormatting sqref="G88:AD90">
    <cfRule type="colorScale" priority="282">
      <colorScale>
        <cfvo type="min"/>
        <cfvo type="max"/>
        <color rgb="FFFFC1C1"/>
        <color rgb="FFF46666"/>
      </colorScale>
    </cfRule>
  </conditionalFormatting>
  <conditionalFormatting sqref="F93:AE93">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3:AE93">
    <cfRule type="colorScale" priority="277">
      <colorScale>
        <cfvo type="min"/>
        <cfvo type="max"/>
        <color rgb="FFFFC1C1"/>
        <color rgb="FFF46666"/>
      </colorScale>
    </cfRule>
  </conditionalFormatting>
  <conditionalFormatting sqref="G94:AE96">
    <cfRule type="colorScale" priority="274">
      <colorScale>
        <cfvo type="min"/>
        <cfvo type="max"/>
        <color rgb="FFFFC1C1"/>
        <color rgb="FFF46666"/>
      </colorScale>
    </cfRule>
    <cfRule type="colorScale" priority="275">
      <colorScale>
        <cfvo type="min"/>
        <cfvo type="max"/>
        <color rgb="FFF8696B"/>
        <color rgb="FFFCFCFF"/>
      </colorScale>
    </cfRule>
    <cfRule type="colorScale" priority="276">
      <colorScale>
        <cfvo type="min"/>
        <cfvo type="max"/>
        <color rgb="FFFFC1C1"/>
        <color rgb="FFC00000"/>
      </colorScale>
    </cfRule>
  </conditionalFormatting>
  <conditionalFormatting sqref="G95:AE9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94:AE94">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94:AE96">
    <cfRule type="colorScale" priority="267">
      <colorScale>
        <cfvo type="min"/>
        <cfvo type="max"/>
        <color rgb="FFFFC1C1"/>
        <color rgb="FFF46666"/>
      </colorScale>
    </cfRule>
  </conditionalFormatting>
  <conditionalFormatting sqref="F56">
    <cfRule type="colorScale" priority="264">
      <colorScale>
        <cfvo type="min"/>
        <cfvo type="max"/>
        <color rgb="FFFFC1C1"/>
        <color rgb="FFF46666"/>
      </colorScale>
    </cfRule>
    <cfRule type="colorScale" priority="265">
      <colorScale>
        <cfvo type="min"/>
        <cfvo type="max"/>
        <color rgb="FFF8696B"/>
        <color rgb="FFFCFCFF"/>
      </colorScale>
    </cfRule>
    <cfRule type="colorScale" priority="266">
      <colorScale>
        <cfvo type="min"/>
        <cfvo type="max"/>
        <color rgb="FFFFC1C1"/>
        <color rgb="FFC00000"/>
      </colorScale>
    </cfRule>
  </conditionalFormatting>
  <conditionalFormatting sqref="G56:AD58">
    <cfRule type="colorScale" priority="253">
      <colorScale>
        <cfvo type="min"/>
        <cfvo type="max"/>
        <color rgb="FFFFC1C1"/>
        <color rgb="FFF46666"/>
      </colorScale>
    </cfRule>
    <cfRule type="colorScale" priority="261">
      <colorScale>
        <cfvo type="min"/>
        <cfvo type="max"/>
        <color rgb="FFFFC1C1"/>
        <color rgb="FFF46666"/>
      </colorScale>
    </cfRule>
    <cfRule type="colorScale" priority="262">
      <colorScale>
        <cfvo type="min"/>
        <cfvo type="max"/>
        <color rgb="FFF8696B"/>
        <color rgb="FFFCFCFF"/>
      </colorScale>
    </cfRule>
    <cfRule type="colorScale" priority="263">
      <colorScale>
        <cfvo type="min"/>
        <cfvo type="max"/>
        <color rgb="FFFFC1C1"/>
        <color rgb="FFC00000"/>
      </colorScale>
    </cfRule>
  </conditionalFormatting>
  <conditionalFormatting sqref="G58:AD58">
    <cfRule type="colorScale" priority="258">
      <colorScale>
        <cfvo type="min"/>
        <cfvo type="max"/>
        <color rgb="FFFFC1C1"/>
        <color rgb="FFF46666"/>
      </colorScale>
    </cfRule>
    <cfRule type="colorScale" priority="259">
      <colorScale>
        <cfvo type="min"/>
        <cfvo type="max"/>
        <color rgb="FFF8696B"/>
        <color rgb="FFFCFCFF"/>
      </colorScale>
    </cfRule>
    <cfRule type="colorScale" priority="260">
      <colorScale>
        <cfvo type="min"/>
        <cfvo type="max"/>
        <color rgb="FFFFC1C1"/>
        <color rgb="FFC00000"/>
      </colorScale>
    </cfRule>
  </conditionalFormatting>
  <conditionalFormatting sqref="G57:AD57">
    <cfRule type="colorScale" priority="255">
      <colorScale>
        <cfvo type="min"/>
        <cfvo type="max"/>
        <color rgb="FFFFC1C1"/>
        <color rgb="FFF46666"/>
      </colorScale>
    </cfRule>
    <cfRule type="colorScale" priority="256">
      <colorScale>
        <cfvo type="min"/>
        <cfvo type="max"/>
        <color rgb="FFF8696B"/>
        <color rgb="FFFCFCFF"/>
      </colorScale>
    </cfRule>
    <cfRule type="colorScale" priority="257">
      <colorScale>
        <cfvo type="min"/>
        <cfvo type="max"/>
        <color rgb="FFFFC1C1"/>
        <color rgb="FFC00000"/>
      </colorScale>
    </cfRule>
  </conditionalFormatting>
  <conditionalFormatting sqref="G56:AD58">
    <cfRule type="colorScale" priority="254">
      <colorScale>
        <cfvo type="min"/>
        <cfvo type="max"/>
        <color rgb="FFFFC1C1"/>
        <color rgb="FFF46666"/>
      </colorScale>
    </cfRule>
  </conditionalFormatting>
  <conditionalFormatting sqref="F27">
    <cfRule type="colorScale" priority="236">
      <colorScale>
        <cfvo type="min"/>
        <cfvo type="max"/>
        <color rgb="FFFFC1C1"/>
        <color rgb="FFF46666"/>
      </colorScale>
    </cfRule>
    <cfRule type="colorScale" priority="237">
      <colorScale>
        <cfvo type="min"/>
        <cfvo type="max"/>
        <color rgb="FFF8696B"/>
        <color rgb="FFFCFCFF"/>
      </colorScale>
    </cfRule>
    <cfRule type="colorScale" priority="238">
      <colorScale>
        <cfvo type="min"/>
        <cfvo type="max"/>
        <color rgb="FFFFC1C1"/>
        <color rgb="FFC00000"/>
      </colorScale>
    </cfRule>
  </conditionalFormatting>
  <conditionalFormatting sqref="G27:AD29">
    <cfRule type="colorScale" priority="225">
      <colorScale>
        <cfvo type="min"/>
        <cfvo type="max"/>
        <color rgb="FFFFC1C1"/>
        <color rgb="FFF46666"/>
      </colorScale>
    </cfRule>
    <cfRule type="colorScale" priority="233">
      <colorScale>
        <cfvo type="min"/>
        <cfvo type="max"/>
        <color rgb="FFFFC1C1"/>
        <color rgb="FFF46666"/>
      </colorScale>
    </cfRule>
    <cfRule type="colorScale" priority="234">
      <colorScale>
        <cfvo type="min"/>
        <cfvo type="max"/>
        <color rgb="FFF8696B"/>
        <color rgb="FFFCFCFF"/>
      </colorScale>
    </cfRule>
    <cfRule type="colorScale" priority="235">
      <colorScale>
        <cfvo type="min"/>
        <cfvo type="max"/>
        <color rgb="FFFFC1C1"/>
        <color rgb="FFC00000"/>
      </colorScale>
    </cfRule>
  </conditionalFormatting>
  <conditionalFormatting sqref="G29:AD29">
    <cfRule type="colorScale" priority="230">
      <colorScale>
        <cfvo type="min"/>
        <cfvo type="max"/>
        <color rgb="FFFFC1C1"/>
        <color rgb="FFF46666"/>
      </colorScale>
    </cfRule>
    <cfRule type="colorScale" priority="231">
      <colorScale>
        <cfvo type="min"/>
        <cfvo type="max"/>
        <color rgb="FFF8696B"/>
        <color rgb="FFFCFCFF"/>
      </colorScale>
    </cfRule>
    <cfRule type="colorScale" priority="232">
      <colorScale>
        <cfvo type="min"/>
        <cfvo type="max"/>
        <color rgb="FFFFC1C1"/>
        <color rgb="FFC00000"/>
      </colorScale>
    </cfRule>
  </conditionalFormatting>
  <conditionalFormatting sqref="G28:AD28">
    <cfRule type="colorScale" priority="227">
      <colorScale>
        <cfvo type="min"/>
        <cfvo type="max"/>
        <color rgb="FFFFC1C1"/>
        <color rgb="FFF46666"/>
      </colorScale>
    </cfRule>
    <cfRule type="colorScale" priority="228">
      <colorScale>
        <cfvo type="min"/>
        <cfvo type="max"/>
        <color rgb="FFF8696B"/>
        <color rgb="FFFCFCFF"/>
      </colorScale>
    </cfRule>
    <cfRule type="colorScale" priority="229">
      <colorScale>
        <cfvo type="min"/>
        <cfvo type="max"/>
        <color rgb="FFFFC1C1"/>
        <color rgb="FFC00000"/>
      </colorScale>
    </cfRule>
  </conditionalFormatting>
  <conditionalFormatting sqref="G27:AD29">
    <cfRule type="colorScale" priority="226">
      <colorScale>
        <cfvo type="min"/>
        <cfvo type="max"/>
        <color rgb="FFFFC1C1"/>
        <color rgb="FFF46666"/>
      </colorScale>
    </cfRule>
  </conditionalFormatting>
  <conditionalFormatting sqref="F71">
    <cfRule type="colorScale" priority="222">
      <colorScale>
        <cfvo type="min"/>
        <cfvo type="max"/>
        <color rgb="FFFFC1C1"/>
        <color rgb="FFF46666"/>
      </colorScale>
    </cfRule>
    <cfRule type="colorScale" priority="223">
      <colorScale>
        <cfvo type="min"/>
        <cfvo type="max"/>
        <color rgb="FFF8696B"/>
        <color rgb="FFFCFCFF"/>
      </colorScale>
    </cfRule>
    <cfRule type="colorScale" priority="224">
      <colorScale>
        <cfvo type="min"/>
        <cfvo type="max"/>
        <color rgb="FFFFC1C1"/>
        <color rgb="FFC00000"/>
      </colorScale>
    </cfRule>
  </conditionalFormatting>
  <conditionalFormatting sqref="G71:AD74">
    <cfRule type="colorScale" priority="211">
      <colorScale>
        <cfvo type="min"/>
        <cfvo type="max"/>
        <color rgb="FFFFC1C1"/>
        <color rgb="FFF46666"/>
      </colorScale>
    </cfRule>
    <cfRule type="colorScale" priority="219">
      <colorScale>
        <cfvo type="min"/>
        <cfvo type="max"/>
        <color rgb="FFFFC1C1"/>
        <color rgb="FFF46666"/>
      </colorScale>
    </cfRule>
    <cfRule type="colorScale" priority="220">
      <colorScale>
        <cfvo type="min"/>
        <cfvo type="max"/>
        <color rgb="FFF8696B"/>
        <color rgb="FFFCFCFF"/>
      </colorScale>
    </cfRule>
    <cfRule type="colorScale" priority="221">
      <colorScale>
        <cfvo type="min"/>
        <cfvo type="max"/>
        <color rgb="FFFFC1C1"/>
        <color rgb="FFC00000"/>
      </colorScale>
    </cfRule>
  </conditionalFormatting>
  <conditionalFormatting sqref="G73:AD74">
    <cfRule type="colorScale" priority="216">
      <colorScale>
        <cfvo type="min"/>
        <cfvo type="max"/>
        <color rgb="FFFFC1C1"/>
        <color rgb="FFF46666"/>
      </colorScale>
    </cfRule>
    <cfRule type="colorScale" priority="217">
      <colorScale>
        <cfvo type="min"/>
        <cfvo type="max"/>
        <color rgb="FFF8696B"/>
        <color rgb="FFFCFCFF"/>
      </colorScale>
    </cfRule>
    <cfRule type="colorScale" priority="218">
      <colorScale>
        <cfvo type="min"/>
        <cfvo type="max"/>
        <color rgb="FFFFC1C1"/>
        <color rgb="FFC00000"/>
      </colorScale>
    </cfRule>
  </conditionalFormatting>
  <conditionalFormatting sqref="G72:AD72">
    <cfRule type="colorScale" priority="213">
      <colorScale>
        <cfvo type="min"/>
        <cfvo type="max"/>
        <color rgb="FFFFC1C1"/>
        <color rgb="FFF46666"/>
      </colorScale>
    </cfRule>
    <cfRule type="colorScale" priority="214">
      <colorScale>
        <cfvo type="min"/>
        <cfvo type="max"/>
        <color rgb="FFF8696B"/>
        <color rgb="FFFCFCFF"/>
      </colorScale>
    </cfRule>
    <cfRule type="colorScale" priority="215">
      <colorScale>
        <cfvo type="min"/>
        <cfvo type="max"/>
        <color rgb="FFFFC1C1"/>
        <color rgb="FFC00000"/>
      </colorScale>
    </cfRule>
  </conditionalFormatting>
  <conditionalFormatting sqref="G71:AD74">
    <cfRule type="colorScale" priority="212">
      <colorScale>
        <cfvo type="min"/>
        <cfvo type="max"/>
        <color rgb="FFFFC1C1"/>
        <color rgb="FFF46666"/>
      </colorScale>
    </cfRule>
  </conditionalFormatting>
  <conditionalFormatting sqref="G69:AD69">
    <cfRule type="colorScale" priority="452">
      <colorScale>
        <cfvo type="min"/>
        <cfvo type="max"/>
        <color rgb="FFFFC1C1"/>
        <color rgb="FFF46666"/>
      </colorScale>
    </cfRule>
    <cfRule type="colorScale" priority="453">
      <colorScale>
        <cfvo type="min"/>
        <cfvo type="max"/>
        <color rgb="FFF8696B"/>
        <color rgb="FFFCFCFF"/>
      </colorScale>
    </cfRule>
    <cfRule type="colorScale" priority="454">
      <colorScale>
        <cfvo type="min"/>
        <cfvo type="max"/>
        <color rgb="FFFFC1C1"/>
        <color rgb="FFC00000"/>
      </colorScale>
    </cfRule>
  </conditionalFormatting>
  <conditionalFormatting sqref="G69:AD69">
    <cfRule type="colorScale" priority="455">
      <colorScale>
        <cfvo type="min"/>
        <cfvo type="max"/>
        <color rgb="FFFFC1C1"/>
        <color rgb="FFF46666"/>
      </colorScale>
    </cfRule>
  </conditionalFormatting>
  <conditionalFormatting sqref="F75">
    <cfRule type="colorScale" priority="208">
      <colorScale>
        <cfvo type="min"/>
        <cfvo type="max"/>
        <color rgb="FFFFC1C1"/>
        <color rgb="FFF46666"/>
      </colorScale>
    </cfRule>
    <cfRule type="colorScale" priority="209">
      <colorScale>
        <cfvo type="min"/>
        <cfvo type="max"/>
        <color rgb="FFF8696B"/>
        <color rgb="FFFCFCFF"/>
      </colorScale>
    </cfRule>
    <cfRule type="colorScale" priority="210">
      <colorScale>
        <cfvo type="min"/>
        <cfvo type="max"/>
        <color rgb="FFFFC1C1"/>
        <color rgb="FFC00000"/>
      </colorScale>
    </cfRule>
  </conditionalFormatting>
  <conditionalFormatting sqref="G76:AD76">
    <cfRule type="colorScale" priority="199">
      <colorScale>
        <cfvo type="min"/>
        <cfvo type="max"/>
        <color rgb="FFFFC1C1"/>
        <color rgb="FFF46666"/>
      </colorScale>
    </cfRule>
    <cfRule type="colorScale" priority="200">
      <colorScale>
        <cfvo type="min"/>
        <cfvo type="max"/>
        <color rgb="FFF8696B"/>
        <color rgb="FFFCFCFF"/>
      </colorScale>
    </cfRule>
    <cfRule type="colorScale" priority="201">
      <colorScale>
        <cfvo type="min"/>
        <cfvo type="max"/>
        <color rgb="FFFFC1C1"/>
        <color rgb="FFC00000"/>
      </colorScale>
    </cfRule>
  </conditionalFormatting>
  <conditionalFormatting sqref="G75:AD77">
    <cfRule type="colorScale" priority="459">
      <colorScale>
        <cfvo type="min"/>
        <cfvo type="max"/>
        <color rgb="FFFFC1C1"/>
        <color rgb="FFF46666"/>
      </colorScale>
    </cfRule>
    <cfRule type="colorScale" priority="460">
      <colorScale>
        <cfvo type="min"/>
        <cfvo type="max"/>
        <color rgb="FFFFC1C1"/>
        <color rgb="FFF46666"/>
      </colorScale>
    </cfRule>
    <cfRule type="colorScale" priority="461">
      <colorScale>
        <cfvo type="min"/>
        <cfvo type="max"/>
        <color rgb="FFF8696B"/>
        <color rgb="FFFCFCFF"/>
      </colorScale>
    </cfRule>
    <cfRule type="colorScale" priority="462">
      <colorScale>
        <cfvo type="min"/>
        <cfvo type="max"/>
        <color rgb="FFFFC1C1"/>
        <color rgb="FFC00000"/>
      </colorScale>
    </cfRule>
  </conditionalFormatting>
  <conditionalFormatting sqref="G77:AD77">
    <cfRule type="colorScale" priority="463">
      <colorScale>
        <cfvo type="min"/>
        <cfvo type="max"/>
        <color rgb="FFFFC1C1"/>
        <color rgb="FFF46666"/>
      </colorScale>
    </cfRule>
    <cfRule type="colorScale" priority="464">
      <colorScale>
        <cfvo type="min"/>
        <cfvo type="max"/>
        <color rgb="FFF8696B"/>
        <color rgb="FFFCFCFF"/>
      </colorScale>
    </cfRule>
    <cfRule type="colorScale" priority="465">
      <colorScale>
        <cfvo type="min"/>
        <cfvo type="max"/>
        <color rgb="FFFFC1C1"/>
        <color rgb="FFC00000"/>
      </colorScale>
    </cfRule>
  </conditionalFormatting>
  <conditionalFormatting sqref="G75:AD77">
    <cfRule type="colorScale" priority="466">
      <colorScale>
        <cfvo type="min"/>
        <cfvo type="max"/>
        <color rgb="FFFFC1C1"/>
        <color rgb="FFF46666"/>
      </colorScale>
    </cfRule>
  </conditionalFormatting>
  <conditionalFormatting sqref="F31">
    <cfRule type="colorScale" priority="194">
      <colorScale>
        <cfvo type="min"/>
        <cfvo type="max"/>
        <color rgb="FFFFC1C1"/>
        <color rgb="FFF46666"/>
      </colorScale>
    </cfRule>
    <cfRule type="colorScale" priority="195">
      <colorScale>
        <cfvo type="min"/>
        <cfvo type="max"/>
        <color rgb="FFF8696B"/>
        <color rgb="FFFCFCFF"/>
      </colorScale>
    </cfRule>
    <cfRule type="colorScale" priority="196">
      <colorScale>
        <cfvo type="min"/>
        <cfvo type="max"/>
        <color rgb="FFFFC1C1"/>
        <color rgb="FFC00000"/>
      </colorScale>
    </cfRule>
  </conditionalFormatting>
  <conditionalFormatting sqref="G31:AD34">
    <cfRule type="colorScale" priority="183">
      <colorScale>
        <cfvo type="min"/>
        <cfvo type="max"/>
        <color rgb="FFFFC1C1"/>
        <color rgb="FFF46666"/>
      </colorScale>
    </cfRule>
    <cfRule type="colorScale" priority="191">
      <colorScale>
        <cfvo type="min"/>
        <cfvo type="max"/>
        <color rgb="FFFFC1C1"/>
        <color rgb="FFF46666"/>
      </colorScale>
    </cfRule>
    <cfRule type="colorScale" priority="192">
      <colorScale>
        <cfvo type="min"/>
        <cfvo type="max"/>
        <color rgb="FFF8696B"/>
        <color rgb="FFFCFCFF"/>
      </colorScale>
    </cfRule>
    <cfRule type="colorScale" priority="193">
      <colorScale>
        <cfvo type="min"/>
        <cfvo type="max"/>
        <color rgb="FFFFC1C1"/>
        <color rgb="FFC00000"/>
      </colorScale>
    </cfRule>
  </conditionalFormatting>
  <conditionalFormatting sqref="G33:AD34">
    <cfRule type="colorScale" priority="188">
      <colorScale>
        <cfvo type="min"/>
        <cfvo type="max"/>
        <color rgb="FFFFC1C1"/>
        <color rgb="FFF46666"/>
      </colorScale>
    </cfRule>
    <cfRule type="colorScale" priority="189">
      <colorScale>
        <cfvo type="min"/>
        <cfvo type="max"/>
        <color rgb="FFF8696B"/>
        <color rgb="FFFCFCFF"/>
      </colorScale>
    </cfRule>
    <cfRule type="colorScale" priority="190">
      <colorScale>
        <cfvo type="min"/>
        <cfvo type="max"/>
        <color rgb="FFFFC1C1"/>
        <color rgb="FFC00000"/>
      </colorScale>
    </cfRule>
  </conditionalFormatting>
  <conditionalFormatting sqref="G32:AD32">
    <cfRule type="colorScale" priority="185">
      <colorScale>
        <cfvo type="min"/>
        <cfvo type="max"/>
        <color rgb="FFFFC1C1"/>
        <color rgb="FFF46666"/>
      </colorScale>
    </cfRule>
    <cfRule type="colorScale" priority="186">
      <colorScale>
        <cfvo type="min"/>
        <cfvo type="max"/>
        <color rgb="FFF8696B"/>
        <color rgb="FFFCFCFF"/>
      </colorScale>
    </cfRule>
    <cfRule type="colorScale" priority="187">
      <colorScale>
        <cfvo type="min"/>
        <cfvo type="max"/>
        <color rgb="FFFFC1C1"/>
        <color rgb="FFC00000"/>
      </colorScale>
    </cfRule>
  </conditionalFormatting>
  <conditionalFormatting sqref="G31:AD34">
    <cfRule type="colorScale" priority="184">
      <colorScale>
        <cfvo type="min"/>
        <cfvo type="max"/>
        <color rgb="FFFFC1C1"/>
        <color rgb="FFF46666"/>
      </colorScale>
    </cfRule>
  </conditionalFormatting>
  <conditionalFormatting sqref="F61:AE61 G62:AE63">
    <cfRule type="colorScale" priority="180">
      <colorScale>
        <cfvo type="min"/>
        <cfvo type="max"/>
        <color rgb="FFFFC1C1"/>
        <color rgb="FFF46666"/>
      </colorScale>
    </cfRule>
    <cfRule type="colorScale" priority="181">
      <colorScale>
        <cfvo type="min"/>
        <cfvo type="max"/>
        <color rgb="FFF8696B"/>
        <color rgb="FFFCFCFF"/>
      </colorScale>
    </cfRule>
    <cfRule type="colorScale" priority="182">
      <colorScale>
        <cfvo type="min"/>
        <cfvo type="max"/>
        <color rgb="FFFFC1C1"/>
        <color rgb="FFC00000"/>
      </colorScale>
    </cfRule>
  </conditionalFormatting>
  <conditionalFormatting sqref="G63:AE63">
    <cfRule type="colorScale" priority="177">
      <colorScale>
        <cfvo type="min"/>
        <cfvo type="max"/>
        <color rgb="FFFFC1C1"/>
        <color rgb="FFF46666"/>
      </colorScale>
    </cfRule>
    <cfRule type="colorScale" priority="178">
      <colorScale>
        <cfvo type="min"/>
        <cfvo type="max"/>
        <color rgb="FFF8696B"/>
        <color rgb="FFFCFCFF"/>
      </colorScale>
    </cfRule>
    <cfRule type="colorScale" priority="179">
      <colorScale>
        <cfvo type="min"/>
        <cfvo type="max"/>
        <color rgb="FFFFC1C1"/>
        <color rgb="FFC00000"/>
      </colorScale>
    </cfRule>
  </conditionalFormatting>
  <conditionalFormatting sqref="G62:AE62">
    <cfRule type="colorScale" priority="174">
      <colorScale>
        <cfvo type="min"/>
        <cfvo type="max"/>
        <color rgb="FFFFC1C1"/>
        <color rgb="FFF46666"/>
      </colorScale>
    </cfRule>
    <cfRule type="colorScale" priority="175">
      <colorScale>
        <cfvo type="min"/>
        <cfvo type="max"/>
        <color rgb="FFF8696B"/>
        <color rgb="FFFCFCFF"/>
      </colorScale>
    </cfRule>
    <cfRule type="colorScale" priority="176">
      <colorScale>
        <cfvo type="min"/>
        <cfvo type="max"/>
        <color rgb="FFFFC1C1"/>
        <color rgb="FFC00000"/>
      </colorScale>
    </cfRule>
  </conditionalFormatting>
  <conditionalFormatting sqref="G61:AE63">
    <cfRule type="colorScale" priority="173">
      <colorScale>
        <cfvo type="min"/>
        <cfvo type="max"/>
        <color rgb="FFFFC1C1"/>
        <color rgb="FFF46666"/>
      </colorScale>
    </cfRule>
  </conditionalFormatting>
  <conditionalFormatting sqref="AE47">
    <cfRule type="colorScale" priority="164">
      <colorScale>
        <cfvo type="min"/>
        <cfvo type="max"/>
        <color rgb="FFFFC1C1"/>
        <color rgb="FFF46666"/>
      </colorScale>
    </cfRule>
    <cfRule type="colorScale" priority="165">
      <colorScale>
        <cfvo type="min"/>
        <cfvo type="max"/>
        <color rgb="FFF8696B"/>
        <color rgb="FFFCFCFF"/>
      </colorScale>
    </cfRule>
    <cfRule type="colorScale" priority="166">
      <colorScale>
        <cfvo type="min"/>
        <cfvo type="max"/>
        <color rgb="FFFFC1C1"/>
        <color rgb="FFC00000"/>
      </colorScale>
    </cfRule>
  </conditionalFormatting>
  <conditionalFormatting sqref="AE46:AE48 F46">
    <cfRule type="colorScale" priority="476">
      <colorScale>
        <cfvo type="min"/>
        <cfvo type="max"/>
        <color rgb="FFFFC1C1"/>
        <color rgb="FFF46666"/>
      </colorScale>
    </cfRule>
    <cfRule type="colorScale" priority="477">
      <colorScale>
        <cfvo type="min"/>
        <cfvo type="max"/>
        <color rgb="FFF8696B"/>
        <color rgb="FFFCFCFF"/>
      </colorScale>
    </cfRule>
    <cfRule type="colorScale" priority="478">
      <colorScale>
        <cfvo type="min"/>
        <cfvo type="max"/>
        <color rgb="FFFFC1C1"/>
        <color rgb="FFC00000"/>
      </colorScale>
    </cfRule>
  </conditionalFormatting>
  <conditionalFormatting sqref="AE48">
    <cfRule type="colorScale" priority="482">
      <colorScale>
        <cfvo type="min"/>
        <cfvo type="max"/>
        <color rgb="FFFFC1C1"/>
        <color rgb="FFF46666"/>
      </colorScale>
    </cfRule>
    <cfRule type="colorScale" priority="483">
      <colorScale>
        <cfvo type="min"/>
        <cfvo type="max"/>
        <color rgb="FFF8696B"/>
        <color rgb="FFFCFCFF"/>
      </colorScale>
    </cfRule>
    <cfRule type="colorScale" priority="484">
      <colorScale>
        <cfvo type="min"/>
        <cfvo type="max"/>
        <color rgb="FFFFC1C1"/>
        <color rgb="FFC00000"/>
      </colorScale>
    </cfRule>
  </conditionalFormatting>
  <conditionalFormatting sqref="AE46:AE48">
    <cfRule type="colorScale" priority="485">
      <colorScale>
        <cfvo type="min"/>
        <cfvo type="max"/>
        <color rgb="FFFFC1C1"/>
        <color rgb="FFF46666"/>
      </colorScale>
    </cfRule>
  </conditionalFormatting>
  <conditionalFormatting sqref="F98:AE99">
    <cfRule type="colorScale" priority="160">
      <colorScale>
        <cfvo type="min"/>
        <cfvo type="max"/>
        <color rgb="FFFFC1C1"/>
        <color rgb="FFF46666"/>
      </colorScale>
    </cfRule>
    <cfRule type="colorScale" priority="161">
      <colorScale>
        <cfvo type="min"/>
        <cfvo type="max"/>
        <color rgb="FFF8696B"/>
        <color rgb="FFFCFCFF"/>
      </colorScale>
    </cfRule>
    <cfRule type="colorScale" priority="162">
      <colorScale>
        <cfvo type="min"/>
        <cfvo type="max"/>
        <color rgb="FFFFC1C1"/>
        <color rgb="FFC00000"/>
      </colorScale>
    </cfRule>
  </conditionalFormatting>
  <conditionalFormatting sqref="G98:AE99">
    <cfRule type="colorScale" priority="159">
      <colorScale>
        <cfvo type="min"/>
        <cfvo type="max"/>
        <color rgb="FFFFC1C1"/>
        <color rgb="FFF46666"/>
      </colorScale>
    </cfRule>
  </conditionalFormatting>
  <conditionalFormatting sqref="F100">
    <cfRule type="colorScale" priority="146">
      <colorScale>
        <cfvo type="min"/>
        <cfvo type="max"/>
        <color rgb="FFFFC1C1"/>
        <color rgb="FFF46666"/>
      </colorScale>
    </cfRule>
    <cfRule type="colorScale" priority="147">
      <colorScale>
        <cfvo type="min"/>
        <cfvo type="max"/>
        <color rgb="FFF8696B"/>
        <color rgb="FFFCFCFF"/>
      </colorScale>
    </cfRule>
    <cfRule type="colorScale" priority="148">
      <colorScale>
        <cfvo type="min"/>
        <cfvo type="max"/>
        <color rgb="FFFFC1C1"/>
        <color rgb="FFC00000"/>
      </colorScale>
    </cfRule>
  </conditionalFormatting>
  <conditionalFormatting sqref="G100:AD100">
    <cfRule type="colorScale" priority="143">
      <colorScale>
        <cfvo type="min"/>
        <cfvo type="max"/>
        <color rgb="FFFFC1C1"/>
        <color rgb="FFF46666"/>
      </colorScale>
    </cfRule>
    <cfRule type="colorScale" priority="144">
      <colorScale>
        <cfvo type="min"/>
        <cfvo type="max"/>
        <color rgb="FFF8696B"/>
        <color rgb="FFFCFCFF"/>
      </colorScale>
    </cfRule>
    <cfRule type="colorScale" priority="145">
      <colorScale>
        <cfvo type="min"/>
        <cfvo type="max"/>
        <color rgb="FFFFC1C1"/>
        <color rgb="FFC00000"/>
      </colorScale>
    </cfRule>
  </conditionalFormatting>
  <conditionalFormatting sqref="G100:AD100">
    <cfRule type="colorScale" priority="142">
      <colorScale>
        <cfvo type="min"/>
        <cfvo type="max"/>
        <color rgb="FFFFC1C1"/>
        <color rgb="FFF46666"/>
      </colorScale>
    </cfRule>
  </conditionalFormatting>
  <conditionalFormatting sqref="F50">
    <cfRule type="colorScale" priority="133">
      <colorScale>
        <cfvo type="min"/>
        <cfvo type="max"/>
        <color rgb="FFFFC1C1"/>
        <color rgb="FFF46666"/>
      </colorScale>
    </cfRule>
    <cfRule type="colorScale" priority="133">
      <colorScale>
        <cfvo type="min"/>
        <cfvo type="max"/>
        <color rgb="FFF8696B"/>
        <color rgb="FFFCFCFF"/>
      </colorScale>
    </cfRule>
    <cfRule type="colorScale" priority="134">
      <colorScale>
        <cfvo type="min"/>
        <cfvo type="max"/>
        <color rgb="FFFFC1C1"/>
        <color rgb="FFC00000"/>
      </colorScale>
    </cfRule>
  </conditionalFormatting>
  <conditionalFormatting sqref="G50:AD50">
    <cfRule type="colorScale" priority="124">
      <colorScale>
        <cfvo type="min"/>
        <cfvo type="max"/>
        <color rgb="FFFFC1C1"/>
        <color rgb="FFF46666"/>
      </colorScale>
    </cfRule>
    <cfRule type="colorScale" priority="126">
      <colorScale>
        <cfvo type="min"/>
        <cfvo type="max"/>
        <color rgb="FFFFC1C1"/>
        <color rgb="FFF46666"/>
      </colorScale>
    </cfRule>
    <cfRule type="colorScale" priority="127">
      <colorScale>
        <cfvo type="min"/>
        <cfvo type="max"/>
        <color rgb="FFF8696B"/>
        <color rgb="FFFCFCFF"/>
      </colorScale>
    </cfRule>
    <cfRule type="colorScale" priority="128">
      <colorScale>
        <cfvo type="min"/>
        <cfvo type="max"/>
        <color rgb="FFFFC1C1"/>
        <color rgb="FFC00000"/>
      </colorScale>
    </cfRule>
  </conditionalFormatting>
  <conditionalFormatting sqref="G50:AD50">
    <cfRule type="colorScale" priority="125">
      <colorScale>
        <cfvo type="min"/>
        <cfvo type="max"/>
        <color rgb="FFFFC1C1"/>
        <color rgb="FFF46666"/>
      </colorScale>
    </cfRule>
  </conditionalFormatting>
  <conditionalFormatting sqref="F35">
    <cfRule type="colorScale" priority="111">
      <colorScale>
        <cfvo type="min"/>
        <cfvo type="max"/>
        <color rgb="FFFFC1C1"/>
        <color rgb="FFF46666"/>
      </colorScale>
    </cfRule>
    <cfRule type="colorScale" priority="112">
      <colorScale>
        <cfvo type="min"/>
        <cfvo type="max"/>
        <color rgb="FFFFC1C1"/>
        <color rgb="FFC00000"/>
      </colorScale>
    </cfRule>
  </conditionalFormatting>
  <conditionalFormatting sqref="G35:AD35">
    <cfRule type="colorScale" priority="106">
      <colorScale>
        <cfvo type="min"/>
        <cfvo type="max"/>
        <color rgb="FFFFC1C1"/>
        <color rgb="FFF46666"/>
      </colorScale>
    </cfRule>
    <cfRule type="colorScale" priority="108">
      <colorScale>
        <cfvo type="min"/>
        <cfvo type="max"/>
        <color rgb="FFFFC1C1"/>
        <color rgb="FFF46666"/>
      </colorScale>
    </cfRule>
    <cfRule type="colorScale" priority="109">
      <colorScale>
        <cfvo type="min"/>
        <cfvo type="max"/>
        <color rgb="FFF8696B"/>
        <color rgb="FFFCFCFF"/>
      </colorScale>
    </cfRule>
    <cfRule type="colorScale" priority="110">
      <colorScale>
        <cfvo type="min"/>
        <cfvo type="max"/>
        <color rgb="FFFFC1C1"/>
        <color rgb="FFC00000"/>
      </colorScale>
    </cfRule>
  </conditionalFormatting>
  <conditionalFormatting sqref="G35:AD35">
    <cfRule type="colorScale" priority="107">
      <colorScale>
        <cfvo type="min"/>
        <cfvo type="max"/>
        <color rgb="FFFFC1C1"/>
        <color rgb="FFF46666"/>
      </colorScale>
    </cfRule>
  </conditionalFormatting>
  <conditionalFormatting sqref="G46:AD48">
    <cfRule type="colorScale" priority="95">
      <colorScale>
        <cfvo type="min"/>
        <cfvo type="max"/>
        <color rgb="FFFFC1C1"/>
        <color rgb="FFF46666"/>
      </colorScale>
    </cfRule>
    <cfRule type="colorScale" priority="103">
      <colorScale>
        <cfvo type="min"/>
        <cfvo type="max"/>
        <color rgb="FFFFC1C1"/>
        <color rgb="FFF46666"/>
      </colorScale>
    </cfRule>
    <cfRule type="colorScale" priority="104">
      <colorScale>
        <cfvo type="min"/>
        <cfvo type="max"/>
        <color rgb="FFF8696B"/>
        <color rgb="FFFCFCFF"/>
      </colorScale>
    </cfRule>
    <cfRule type="colorScale" priority="105">
      <colorScale>
        <cfvo type="min"/>
        <cfvo type="max"/>
        <color rgb="FFFFC1C1"/>
        <color rgb="FFC00000"/>
      </colorScale>
    </cfRule>
  </conditionalFormatting>
  <conditionalFormatting sqref="G48:AD48">
    <cfRule type="colorScale" priority="100">
      <colorScale>
        <cfvo type="min"/>
        <cfvo type="max"/>
        <color rgb="FFFFC1C1"/>
        <color rgb="FFF46666"/>
      </colorScale>
    </cfRule>
    <cfRule type="colorScale" priority="101">
      <colorScale>
        <cfvo type="min"/>
        <cfvo type="max"/>
        <color rgb="FFF8696B"/>
        <color rgb="FFFCFCFF"/>
      </colorScale>
    </cfRule>
    <cfRule type="colorScale" priority="102">
      <colorScale>
        <cfvo type="min"/>
        <cfvo type="max"/>
        <color rgb="FFFFC1C1"/>
        <color rgb="FFC00000"/>
      </colorScale>
    </cfRule>
  </conditionalFormatting>
  <conditionalFormatting sqref="G47:AD47">
    <cfRule type="colorScale" priority="97">
      <colorScale>
        <cfvo type="min"/>
        <cfvo type="max"/>
        <color rgb="FFFFC1C1"/>
        <color rgb="FFF46666"/>
      </colorScale>
    </cfRule>
    <cfRule type="colorScale" priority="98">
      <colorScale>
        <cfvo type="min"/>
        <cfvo type="max"/>
        <color rgb="FFF8696B"/>
        <color rgb="FFFCFCFF"/>
      </colorScale>
    </cfRule>
    <cfRule type="colorScale" priority="99">
      <colorScale>
        <cfvo type="min"/>
        <cfvo type="max"/>
        <color rgb="FFFFC1C1"/>
        <color rgb="FFC00000"/>
      </colorScale>
    </cfRule>
  </conditionalFormatting>
  <conditionalFormatting sqref="G46:AD48">
    <cfRule type="colorScale" priority="96">
      <colorScale>
        <cfvo type="min"/>
        <cfvo type="max"/>
        <color rgb="FFFFC1C1"/>
        <color rgb="FFF46666"/>
      </colorScale>
    </cfRule>
  </conditionalFormatting>
  <conditionalFormatting sqref="AE52:AE54">
    <cfRule type="colorScale" priority="92">
      <colorScale>
        <cfvo type="min"/>
        <cfvo type="max"/>
        <color rgb="FFFFC1C1"/>
        <color rgb="FFF46666"/>
      </colorScale>
    </cfRule>
    <cfRule type="colorScale" priority="93">
      <colorScale>
        <cfvo type="min"/>
        <cfvo type="max"/>
        <color rgb="FFF8696B"/>
        <color rgb="FFFCFCFF"/>
      </colorScale>
    </cfRule>
    <cfRule type="colorScale" priority="94">
      <colorScale>
        <cfvo type="min"/>
        <cfvo type="max"/>
        <color rgb="FFFFC1C1"/>
        <color rgb="FFC00000"/>
      </colorScale>
    </cfRule>
  </conditionalFormatting>
  <conditionalFormatting sqref="AE54">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AE53">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AE52:AE54">
    <cfRule type="colorScale" priority="85">
      <colorScale>
        <cfvo type="min"/>
        <cfvo type="max"/>
        <color rgb="FFFFC1C1"/>
        <color rgb="FFF46666"/>
      </colorScale>
    </cfRule>
  </conditionalFormatting>
  <conditionalFormatting sqref="F52">
    <cfRule type="colorScale" priority="82">
      <colorScale>
        <cfvo type="min"/>
        <cfvo type="max"/>
        <color rgb="FFFFC1C1"/>
        <color rgb="FFF46666"/>
      </colorScale>
    </cfRule>
    <cfRule type="colorScale" priority="83">
      <colorScale>
        <cfvo type="min"/>
        <cfvo type="max"/>
        <color rgb="FFF8696B"/>
        <color rgb="FFFCFCFF"/>
      </colorScale>
    </cfRule>
    <cfRule type="colorScale" priority="84">
      <colorScale>
        <cfvo type="min"/>
        <cfvo type="max"/>
        <color rgb="FFFFC1C1"/>
        <color rgb="FFC00000"/>
      </colorScale>
    </cfRule>
  </conditionalFormatting>
  <conditionalFormatting sqref="G52:AD54">
    <cfRule type="colorScale" priority="71">
      <colorScale>
        <cfvo type="min"/>
        <cfvo type="max"/>
        <color rgb="FFFFC1C1"/>
        <color rgb="FFF46666"/>
      </colorScale>
    </cfRule>
    <cfRule type="colorScale" priority="79">
      <colorScale>
        <cfvo type="min"/>
        <cfvo type="max"/>
        <color rgb="FFFFC1C1"/>
        <color rgb="FFF46666"/>
      </colorScale>
    </cfRule>
    <cfRule type="colorScale" priority="80">
      <colorScale>
        <cfvo type="min"/>
        <cfvo type="max"/>
        <color rgb="FFF8696B"/>
        <color rgb="FFFCFCFF"/>
      </colorScale>
    </cfRule>
    <cfRule type="colorScale" priority="81">
      <colorScale>
        <cfvo type="min"/>
        <cfvo type="max"/>
        <color rgb="FFFFC1C1"/>
        <color rgb="FFC00000"/>
      </colorScale>
    </cfRule>
  </conditionalFormatting>
  <conditionalFormatting sqref="G54:AD54">
    <cfRule type="colorScale" priority="76">
      <colorScale>
        <cfvo type="min"/>
        <cfvo type="max"/>
        <color rgb="FFFFC1C1"/>
        <color rgb="FFF46666"/>
      </colorScale>
    </cfRule>
    <cfRule type="colorScale" priority="77">
      <colorScale>
        <cfvo type="min"/>
        <cfvo type="max"/>
        <color rgb="FFF8696B"/>
        <color rgb="FFFCFCFF"/>
      </colorScale>
    </cfRule>
    <cfRule type="colorScale" priority="78">
      <colorScale>
        <cfvo type="min"/>
        <cfvo type="max"/>
        <color rgb="FFFFC1C1"/>
        <color rgb="FFC00000"/>
      </colorScale>
    </cfRule>
  </conditionalFormatting>
  <conditionalFormatting sqref="G53:AD53">
    <cfRule type="colorScale" priority="73">
      <colorScale>
        <cfvo type="min"/>
        <cfvo type="max"/>
        <color rgb="FFFFC1C1"/>
        <color rgb="FFF46666"/>
      </colorScale>
    </cfRule>
    <cfRule type="colorScale" priority="74">
      <colorScale>
        <cfvo type="min"/>
        <cfvo type="max"/>
        <color rgb="FFF8696B"/>
        <color rgb="FFFCFCFF"/>
      </colorScale>
    </cfRule>
    <cfRule type="colorScale" priority="75">
      <colorScale>
        <cfvo type="min"/>
        <cfvo type="max"/>
        <color rgb="FFFFC1C1"/>
        <color rgb="FFC00000"/>
      </colorScale>
    </cfRule>
  </conditionalFormatting>
  <conditionalFormatting sqref="G52:AD54">
    <cfRule type="colorScale" priority="72">
      <colorScale>
        <cfvo type="min"/>
        <cfvo type="max"/>
        <color rgb="FFFFC1C1"/>
        <color rgb="FFF46666"/>
      </colorScale>
    </cfRule>
  </conditionalFormatting>
  <conditionalFormatting sqref="AE23:AE25">
    <cfRule type="colorScale" priority="68">
      <colorScale>
        <cfvo type="min"/>
        <cfvo type="max"/>
        <color rgb="FFFFC1C1"/>
        <color rgb="FFF46666"/>
      </colorScale>
    </cfRule>
    <cfRule type="colorScale" priority="69">
      <colorScale>
        <cfvo type="min"/>
        <cfvo type="max"/>
        <color rgb="FFF8696B"/>
        <color rgb="FFFCFCFF"/>
      </colorScale>
    </cfRule>
    <cfRule type="colorScale" priority="70">
      <colorScale>
        <cfvo type="min"/>
        <cfvo type="max"/>
        <color rgb="FFFFC1C1"/>
        <color rgb="FFC00000"/>
      </colorScale>
    </cfRule>
  </conditionalFormatting>
  <conditionalFormatting sqref="AE25">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AE24">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AE23:AE25">
    <cfRule type="colorScale" priority="61">
      <colorScale>
        <cfvo type="min"/>
        <cfvo type="max"/>
        <color rgb="FFFFC1C1"/>
        <color rgb="FFF46666"/>
      </colorScale>
    </cfRule>
  </conditionalFormatting>
  <conditionalFormatting sqref="F23">
    <cfRule type="colorScale" priority="58">
      <colorScale>
        <cfvo type="min"/>
        <cfvo type="max"/>
        <color rgb="FFFFC1C1"/>
        <color rgb="FFF46666"/>
      </colorScale>
    </cfRule>
    <cfRule type="colorScale" priority="59">
      <colorScale>
        <cfvo type="min"/>
        <cfvo type="max"/>
        <color rgb="FFF8696B"/>
        <color rgb="FFFCFCFF"/>
      </colorScale>
    </cfRule>
    <cfRule type="colorScale" priority="60">
      <colorScale>
        <cfvo type="min"/>
        <cfvo type="max"/>
        <color rgb="FFFFC1C1"/>
        <color rgb="FFC00000"/>
      </colorScale>
    </cfRule>
  </conditionalFormatting>
  <conditionalFormatting sqref="G23:AD25">
    <cfRule type="colorScale" priority="47">
      <colorScale>
        <cfvo type="min"/>
        <cfvo type="max"/>
        <color rgb="FFFFC1C1"/>
        <color rgb="FFF46666"/>
      </colorScale>
    </cfRule>
    <cfRule type="colorScale" priority="55">
      <colorScale>
        <cfvo type="min"/>
        <cfvo type="max"/>
        <color rgb="FFFFC1C1"/>
        <color rgb="FFF46666"/>
      </colorScale>
    </cfRule>
    <cfRule type="colorScale" priority="56">
      <colorScale>
        <cfvo type="min"/>
        <cfvo type="max"/>
        <color rgb="FFF8696B"/>
        <color rgb="FFFCFCFF"/>
      </colorScale>
    </cfRule>
    <cfRule type="colorScale" priority="57">
      <colorScale>
        <cfvo type="min"/>
        <cfvo type="max"/>
        <color rgb="FFFFC1C1"/>
        <color rgb="FFC00000"/>
      </colorScale>
    </cfRule>
  </conditionalFormatting>
  <conditionalFormatting sqref="G25:AD25">
    <cfRule type="colorScale" priority="52">
      <colorScale>
        <cfvo type="min"/>
        <cfvo type="max"/>
        <color rgb="FFFFC1C1"/>
        <color rgb="FFF46666"/>
      </colorScale>
    </cfRule>
    <cfRule type="colorScale" priority="53">
      <colorScale>
        <cfvo type="min"/>
        <cfvo type="max"/>
        <color rgb="FFF8696B"/>
        <color rgb="FFFCFCFF"/>
      </colorScale>
    </cfRule>
    <cfRule type="colorScale" priority="54">
      <colorScale>
        <cfvo type="min"/>
        <cfvo type="max"/>
        <color rgb="FFFFC1C1"/>
        <color rgb="FFC00000"/>
      </colorScale>
    </cfRule>
  </conditionalFormatting>
  <conditionalFormatting sqref="G24:AD24">
    <cfRule type="colorScale" priority="49">
      <colorScale>
        <cfvo type="min"/>
        <cfvo type="max"/>
        <color rgb="FFFFC1C1"/>
        <color rgb="FFF46666"/>
      </colorScale>
    </cfRule>
    <cfRule type="colorScale" priority="50">
      <colorScale>
        <cfvo type="min"/>
        <cfvo type="max"/>
        <color rgb="FFF8696B"/>
        <color rgb="FFFCFCFF"/>
      </colorScale>
    </cfRule>
    <cfRule type="colorScale" priority="51">
      <colorScale>
        <cfvo type="min"/>
        <cfvo type="max"/>
        <color rgb="FFFFC1C1"/>
        <color rgb="FFC00000"/>
      </colorScale>
    </cfRule>
  </conditionalFormatting>
  <conditionalFormatting sqref="G23:AD25">
    <cfRule type="colorScale" priority="48">
      <colorScale>
        <cfvo type="min"/>
        <cfvo type="max"/>
        <color rgb="FFFFC1C1"/>
        <color rgb="FFF46666"/>
      </colorScale>
    </cfRule>
  </conditionalFormatting>
  <conditionalFormatting sqref="AE84:AE86">
    <cfRule type="colorScale" priority="32">
      <colorScale>
        <cfvo type="min"/>
        <cfvo type="max"/>
        <color rgb="FFFFC1C1"/>
        <color rgb="FFF46666"/>
      </colorScale>
    </cfRule>
    <cfRule type="colorScale" priority="33">
      <colorScale>
        <cfvo type="min"/>
        <cfvo type="max"/>
        <color rgb="FFF8696B"/>
        <color rgb="FFFCFCFF"/>
      </colorScale>
    </cfRule>
    <cfRule type="colorScale" priority="34">
      <colorScale>
        <cfvo type="min"/>
        <cfvo type="max"/>
        <color rgb="FFFFC1C1"/>
        <color rgb="FFC00000"/>
      </colorScale>
    </cfRule>
  </conditionalFormatting>
  <conditionalFormatting sqref="AE86">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AE85">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AE84:AE86">
    <cfRule type="colorScale" priority="25">
      <colorScale>
        <cfvo type="min"/>
        <cfvo type="max"/>
        <color rgb="FFFFC1C1"/>
        <color rgb="FFF46666"/>
      </colorScale>
    </cfRule>
  </conditionalFormatting>
  <conditionalFormatting sqref="F84">
    <cfRule type="colorScale" priority="22">
      <colorScale>
        <cfvo type="min"/>
        <cfvo type="max"/>
        <color rgb="FFFFC1C1"/>
        <color rgb="FFF46666"/>
      </colorScale>
    </cfRule>
    <cfRule type="colorScale" priority="23">
      <colorScale>
        <cfvo type="min"/>
        <cfvo type="max"/>
        <color rgb="FFF8696B"/>
        <color rgb="FFFCFCFF"/>
      </colorScale>
    </cfRule>
    <cfRule type="colorScale" priority="24">
      <colorScale>
        <cfvo type="min"/>
        <cfvo type="max"/>
        <color rgb="FFFFC1C1"/>
        <color rgb="FFC00000"/>
      </colorScale>
    </cfRule>
  </conditionalFormatting>
  <conditionalFormatting sqref="G84:AD86">
    <cfRule type="colorScale" priority="11">
      <colorScale>
        <cfvo type="min"/>
        <cfvo type="max"/>
        <color rgb="FFFFC1C1"/>
        <color rgb="FFF46666"/>
      </colorScale>
    </cfRule>
    <cfRule type="colorScale" priority="19">
      <colorScale>
        <cfvo type="min"/>
        <cfvo type="max"/>
        <color rgb="FFFFC1C1"/>
        <color rgb="FFF46666"/>
      </colorScale>
    </cfRule>
    <cfRule type="colorScale" priority="20">
      <colorScale>
        <cfvo type="min"/>
        <cfvo type="max"/>
        <color rgb="FFF8696B"/>
        <color rgb="FFFCFCFF"/>
      </colorScale>
    </cfRule>
    <cfRule type="colorScale" priority="21">
      <colorScale>
        <cfvo type="min"/>
        <cfvo type="max"/>
        <color rgb="FFFFC1C1"/>
        <color rgb="FFC00000"/>
      </colorScale>
    </cfRule>
  </conditionalFormatting>
  <conditionalFormatting sqref="G86:AD86">
    <cfRule type="colorScale" priority="16">
      <colorScale>
        <cfvo type="min"/>
        <cfvo type="max"/>
        <color rgb="FFFFC1C1"/>
        <color rgb="FFF46666"/>
      </colorScale>
    </cfRule>
    <cfRule type="colorScale" priority="17">
      <colorScale>
        <cfvo type="min"/>
        <cfvo type="max"/>
        <color rgb="FFF8696B"/>
        <color rgb="FFFCFCFF"/>
      </colorScale>
    </cfRule>
    <cfRule type="colorScale" priority="18">
      <colorScale>
        <cfvo type="min"/>
        <cfvo type="max"/>
        <color rgb="FFFFC1C1"/>
        <color rgb="FFC00000"/>
      </colorScale>
    </cfRule>
  </conditionalFormatting>
  <conditionalFormatting sqref="G85:AD85">
    <cfRule type="colorScale" priority="13">
      <colorScale>
        <cfvo type="min"/>
        <cfvo type="max"/>
        <color rgb="FFFFC1C1"/>
        <color rgb="FFF46666"/>
      </colorScale>
    </cfRule>
    <cfRule type="colorScale" priority="14">
      <colorScale>
        <cfvo type="min"/>
        <cfvo type="max"/>
        <color rgb="FFF8696B"/>
        <color rgb="FFFCFCFF"/>
      </colorScale>
    </cfRule>
    <cfRule type="colorScale" priority="15">
      <colorScale>
        <cfvo type="min"/>
        <cfvo type="max"/>
        <color rgb="FFFFC1C1"/>
        <color rgb="FFC00000"/>
      </colorScale>
    </cfRule>
  </conditionalFormatting>
  <conditionalFormatting sqref="G84:AD86">
    <cfRule type="colorScale" priority="12">
      <colorScale>
        <cfvo type="min"/>
        <cfvo type="max"/>
        <color rgb="FFFFC1C1"/>
        <color rgb="FFF46666"/>
      </colorScale>
    </cfRule>
  </conditionalFormatting>
  <conditionalFormatting sqref="F11:AE11 G12:AE14">
    <cfRule type="colorScale" priority="8">
      <colorScale>
        <cfvo type="min"/>
        <cfvo type="max"/>
        <color rgb="FFFFC1C1"/>
        <color rgb="FFF46666"/>
      </colorScale>
    </cfRule>
    <cfRule type="colorScale" priority="9">
      <colorScale>
        <cfvo type="min"/>
        <cfvo type="max"/>
        <color rgb="FFF8696B"/>
        <color rgb="FFFCFCFF"/>
      </colorScale>
    </cfRule>
    <cfRule type="colorScale" priority="10">
      <colorScale>
        <cfvo type="min"/>
        <cfvo type="max"/>
        <color rgb="FFFFC1C1"/>
        <color rgb="FFC00000"/>
      </colorScale>
    </cfRule>
  </conditionalFormatting>
  <conditionalFormatting sqref="G13:AE14">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2:AE1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1:AE14">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dimension ref="B1:G280"/>
  <sheetViews>
    <sheetView topLeftCell="A4" zoomScale="55" zoomScaleNormal="55" workbookViewId="0">
      <selection activeCell="K27" sqref="K27"/>
    </sheetView>
  </sheetViews>
  <sheetFormatPr defaultRowHeight="15"/>
  <cols>
    <col min="2" max="2" width="48.28515625" customWidth="1"/>
    <col min="3" max="3" width="37.5703125" bestFit="1" customWidth="1"/>
    <col min="4" max="4" width="20.5703125" customWidth="1"/>
    <col min="5" max="6" width="16.85546875" customWidth="1"/>
  </cols>
  <sheetData>
    <row r="1" spans="2:6" s="42" customFormat="1">
      <c r="B1" s="41" t="s">
        <v>216</v>
      </c>
    </row>
    <row r="2" spans="2:6" s="43" customFormat="1"/>
    <row r="3" spans="2:6" s="43" customFormat="1">
      <c r="B3" s="188" t="s">
        <v>251</v>
      </c>
      <c r="C3" s="188"/>
      <c r="D3" s="60"/>
      <c r="E3" s="60"/>
      <c r="F3" s="60"/>
    </row>
    <row r="4" spans="2:6" s="43" customFormat="1" ht="30">
      <c r="C4" s="43" t="s">
        <v>252</v>
      </c>
      <c r="D4" s="47" t="s">
        <v>253</v>
      </c>
      <c r="E4" s="47" t="s">
        <v>255</v>
      </c>
      <c r="F4" s="47" t="s">
        <v>254</v>
      </c>
    </row>
    <row r="5" spans="2:6" s="43" customFormat="1"/>
    <row r="6" spans="2:6" s="43" customFormat="1">
      <c r="B6" s="188" t="s">
        <v>221</v>
      </c>
      <c r="C6" s="188"/>
      <c r="D6" s="60"/>
      <c r="E6" s="60"/>
      <c r="F6" s="60"/>
    </row>
    <row r="7" spans="2:6" s="43" customFormat="1">
      <c r="B7" s="43" t="s">
        <v>218</v>
      </c>
      <c r="C7" s="43" t="s">
        <v>217</v>
      </c>
      <c r="D7" s="43" t="s">
        <v>219</v>
      </c>
      <c r="E7" s="43" t="s">
        <v>220</v>
      </c>
      <c r="F7" s="43" t="s">
        <v>219</v>
      </c>
    </row>
    <row r="8" spans="2:6" s="43" customFormat="1"/>
    <row r="9" spans="2:6" s="43" customFormat="1">
      <c r="B9" s="188" t="s">
        <v>222</v>
      </c>
      <c r="C9" s="188"/>
      <c r="D9" s="60"/>
      <c r="E9" s="60"/>
      <c r="F9" s="60"/>
    </row>
    <row r="10" spans="2:6" s="43" customFormat="1">
      <c r="B10" s="43" t="s">
        <v>223</v>
      </c>
      <c r="C10" s="43" t="s">
        <v>224</v>
      </c>
      <c r="D10" s="43" t="s">
        <v>225</v>
      </c>
      <c r="E10" s="43" t="s">
        <v>220</v>
      </c>
    </row>
    <row r="11" spans="2:6" s="43" customFormat="1">
      <c r="B11" s="47" t="s">
        <v>226</v>
      </c>
      <c r="C11" s="43" t="s">
        <v>227</v>
      </c>
      <c r="D11" s="43" t="s">
        <v>228</v>
      </c>
    </row>
    <row r="12" spans="2:6" s="43" customFormat="1">
      <c r="B12" s="43" t="s">
        <v>229</v>
      </c>
      <c r="C12" s="43" t="s">
        <v>230</v>
      </c>
      <c r="D12" s="43" t="s">
        <v>231</v>
      </c>
    </row>
    <row r="13" spans="2:6" s="43" customFormat="1"/>
    <row r="14" spans="2:6" s="43" customFormat="1"/>
    <row r="15" spans="2:6" s="42" customFormat="1">
      <c r="B15" s="41" t="s">
        <v>232</v>
      </c>
    </row>
    <row r="17" spans="2:5">
      <c r="B17" s="57" t="s">
        <v>669</v>
      </c>
      <c r="C17" s="54" t="s">
        <v>556</v>
      </c>
      <c r="D17" s="163" t="s">
        <v>562</v>
      </c>
      <c r="E17" s="55" t="s">
        <v>35</v>
      </c>
    </row>
    <row r="18" spans="2:5">
      <c r="B18" s="109"/>
      <c r="C18" s="110" t="s">
        <v>261</v>
      </c>
      <c r="D18" s="110">
        <v>0.12</v>
      </c>
      <c r="E18" s="111" t="s">
        <v>35</v>
      </c>
    </row>
    <row r="19" spans="2:5">
      <c r="C19" t="s">
        <v>278</v>
      </c>
      <c r="D19">
        <v>0.71</v>
      </c>
      <c r="E19" s="56" t="s">
        <v>35</v>
      </c>
    </row>
    <row r="20" spans="2:5">
      <c r="C20" t="s">
        <v>279</v>
      </c>
      <c r="D20">
        <v>0.12</v>
      </c>
      <c r="E20" s="8" t="s">
        <v>35</v>
      </c>
    </row>
    <row r="21" spans="2:5">
      <c r="C21" t="s">
        <v>280</v>
      </c>
      <c r="D21">
        <v>0.7</v>
      </c>
      <c r="E21" s="8" t="s">
        <v>35</v>
      </c>
    </row>
    <row r="22" spans="2:5">
      <c r="C22" t="s">
        <v>281</v>
      </c>
      <c r="D22">
        <v>0.9</v>
      </c>
      <c r="E22" s="8" t="s">
        <v>35</v>
      </c>
    </row>
    <row r="23" spans="2:5">
      <c r="C23" t="s">
        <v>282</v>
      </c>
      <c r="D23">
        <v>0.05</v>
      </c>
      <c r="E23" s="8" t="s">
        <v>35</v>
      </c>
    </row>
    <row r="24" spans="2:5">
      <c r="C24" t="s">
        <v>234</v>
      </c>
      <c r="D24">
        <v>0.01</v>
      </c>
      <c r="E24" s="8" t="s">
        <v>241</v>
      </c>
    </row>
    <row r="25" spans="2:5">
      <c r="C25" t="s">
        <v>235</v>
      </c>
      <c r="D25">
        <v>4.5999999999999999E-2</v>
      </c>
      <c r="E25" s="8" t="s">
        <v>242</v>
      </c>
    </row>
    <row r="26" spans="2:5">
      <c r="C26" t="s">
        <v>283</v>
      </c>
      <c r="D26">
        <v>0.05</v>
      </c>
      <c r="E26" s="8" t="s">
        <v>241</v>
      </c>
    </row>
    <row r="27" spans="2:5">
      <c r="C27" t="s">
        <v>563</v>
      </c>
      <c r="D27">
        <v>0.1</v>
      </c>
      <c r="E27" s="8" t="s">
        <v>35</v>
      </c>
    </row>
    <row r="28" spans="2:5">
      <c r="B28" s="57" t="s">
        <v>670</v>
      </c>
      <c r="C28" s="54" t="s">
        <v>556</v>
      </c>
      <c r="D28" s="163" t="s">
        <v>562</v>
      </c>
      <c r="E28" s="55" t="s">
        <v>35</v>
      </c>
    </row>
    <row r="29" spans="2:5">
      <c r="B29" s="109"/>
      <c r="C29" s="110" t="s">
        <v>261</v>
      </c>
      <c r="D29" s="110">
        <v>0.12</v>
      </c>
      <c r="E29" s="111" t="s">
        <v>35</v>
      </c>
    </row>
    <row r="30" spans="2:5">
      <c r="C30" t="s">
        <v>278</v>
      </c>
      <c r="D30">
        <v>0.71</v>
      </c>
      <c r="E30" s="56" t="s">
        <v>35</v>
      </c>
    </row>
    <row r="31" spans="2:5">
      <c r="C31" t="s">
        <v>279</v>
      </c>
      <c r="D31">
        <v>0.12</v>
      </c>
      <c r="E31" s="8" t="s">
        <v>35</v>
      </c>
    </row>
    <row r="32" spans="2:5">
      <c r="C32" t="s">
        <v>280</v>
      </c>
      <c r="D32">
        <v>0.7</v>
      </c>
      <c r="E32" s="8" t="s">
        <v>35</v>
      </c>
    </row>
    <row r="33" spans="2:5">
      <c r="C33" t="s">
        <v>281</v>
      </c>
      <c r="D33">
        <v>0.9</v>
      </c>
      <c r="E33" s="8" t="s">
        <v>35</v>
      </c>
    </row>
    <row r="34" spans="2:5">
      <c r="C34" t="s">
        <v>282</v>
      </c>
      <c r="D34">
        <v>0.05</v>
      </c>
      <c r="E34" s="8" t="s">
        <v>35</v>
      </c>
    </row>
    <row r="35" spans="2:5">
      <c r="C35" t="s">
        <v>234</v>
      </c>
      <c r="D35">
        <v>0.13</v>
      </c>
      <c r="E35" s="8" t="s">
        <v>241</v>
      </c>
    </row>
    <row r="36" spans="2:5">
      <c r="C36" t="s">
        <v>235</v>
      </c>
      <c r="D36" s="122">
        <f>1/0.46*D35</f>
        <v>0.28260869565217389</v>
      </c>
      <c r="E36" s="8" t="s">
        <v>242</v>
      </c>
    </row>
    <row r="37" spans="2:5">
      <c r="C37" t="s">
        <v>283</v>
      </c>
      <c r="D37">
        <v>0.05</v>
      </c>
      <c r="E37" s="8" t="s">
        <v>241</v>
      </c>
    </row>
    <row r="38" spans="2:5">
      <c r="C38" t="s">
        <v>563</v>
      </c>
      <c r="D38">
        <v>0.1</v>
      </c>
      <c r="E38" s="8" t="s">
        <v>35</v>
      </c>
    </row>
    <row r="39" spans="2:5">
      <c r="B39" s="57" t="s">
        <v>663</v>
      </c>
      <c r="C39" s="54" t="s">
        <v>556</v>
      </c>
      <c r="D39" s="163" t="s">
        <v>667</v>
      </c>
      <c r="E39" s="55" t="s">
        <v>35</v>
      </c>
    </row>
    <row r="40" spans="2:5">
      <c r="B40" s="109"/>
      <c r="C40" s="110" t="s">
        <v>656</v>
      </c>
      <c r="D40" s="110">
        <v>0.1</v>
      </c>
      <c r="E40" s="111" t="s">
        <v>241</v>
      </c>
    </row>
    <row r="41" spans="2:5">
      <c r="C41" t="s">
        <v>657</v>
      </c>
      <c r="D41">
        <v>2.4E-2</v>
      </c>
      <c r="E41" s="8" t="s">
        <v>241</v>
      </c>
    </row>
    <row r="42" spans="2:5">
      <c r="C42" t="s">
        <v>658</v>
      </c>
      <c r="D42">
        <v>0.12</v>
      </c>
      <c r="E42" s="8" t="s">
        <v>241</v>
      </c>
    </row>
    <row r="43" spans="2:5">
      <c r="C43" t="s">
        <v>659</v>
      </c>
      <c r="D43">
        <v>5.5</v>
      </c>
      <c r="E43" s="8" t="s">
        <v>593</v>
      </c>
    </row>
    <row r="44" spans="2:5">
      <c r="C44" t="s">
        <v>660</v>
      </c>
      <c r="D44">
        <v>1</v>
      </c>
      <c r="E44" s="8" t="s">
        <v>35</v>
      </c>
    </row>
    <row r="45" spans="2:5">
      <c r="C45" t="s">
        <v>661</v>
      </c>
      <c r="D45">
        <v>0.7</v>
      </c>
      <c r="E45" s="8" t="s">
        <v>35</v>
      </c>
    </row>
    <row r="46" spans="2:5">
      <c r="C46" t="s">
        <v>662</v>
      </c>
      <c r="D46">
        <v>0.7</v>
      </c>
      <c r="E46" s="8" t="s">
        <v>35</v>
      </c>
    </row>
    <row r="47" spans="2:5">
      <c r="C47" t="s">
        <v>281</v>
      </c>
      <c r="D47">
        <v>0.9</v>
      </c>
      <c r="E47" s="8" t="s">
        <v>35</v>
      </c>
    </row>
    <row r="48" spans="2:5">
      <c r="B48" s="57" t="s">
        <v>665</v>
      </c>
      <c r="C48" s="54" t="s">
        <v>556</v>
      </c>
      <c r="D48" s="163" t="s">
        <v>668</v>
      </c>
      <c r="E48" s="55" t="s">
        <v>35</v>
      </c>
    </row>
    <row r="49" spans="2:5">
      <c r="B49" s="109"/>
      <c r="C49" t="s">
        <v>656</v>
      </c>
      <c r="D49">
        <v>0.1</v>
      </c>
      <c r="E49" s="8" t="s">
        <v>241</v>
      </c>
    </row>
    <row r="50" spans="2:5">
      <c r="C50" t="s">
        <v>657</v>
      </c>
      <c r="D50">
        <v>2.4E-2</v>
      </c>
      <c r="E50" s="8" t="s">
        <v>241</v>
      </c>
    </row>
    <row r="51" spans="2:5">
      <c r="C51" t="s">
        <v>658</v>
      </c>
      <c r="D51">
        <v>0.12</v>
      </c>
      <c r="E51" s="8" t="s">
        <v>241</v>
      </c>
    </row>
    <row r="52" spans="2:5">
      <c r="C52" t="s">
        <v>659</v>
      </c>
      <c r="D52">
        <v>1.2</v>
      </c>
      <c r="E52" s="8" t="s">
        <v>593</v>
      </c>
    </row>
    <row r="53" spans="2:5">
      <c r="C53" t="s">
        <v>660</v>
      </c>
      <c r="D53">
        <v>1</v>
      </c>
      <c r="E53" s="8" t="s">
        <v>35</v>
      </c>
    </row>
    <row r="54" spans="2:5">
      <c r="C54" t="s">
        <v>661</v>
      </c>
      <c r="D54">
        <v>0.7</v>
      </c>
      <c r="E54" s="8" t="s">
        <v>35</v>
      </c>
    </row>
    <row r="55" spans="2:5">
      <c r="C55" t="s">
        <v>662</v>
      </c>
      <c r="D55">
        <v>0.7</v>
      </c>
      <c r="E55" s="8" t="s">
        <v>35</v>
      </c>
    </row>
    <row r="56" spans="2:5">
      <c r="C56" t="s">
        <v>281</v>
      </c>
      <c r="D56">
        <v>0.9</v>
      </c>
      <c r="E56" s="8" t="s">
        <v>35</v>
      </c>
    </row>
    <row r="57" spans="2:5">
      <c r="B57" s="57" t="s">
        <v>664</v>
      </c>
      <c r="C57" s="54" t="s">
        <v>656</v>
      </c>
      <c r="D57" s="54">
        <v>0.1</v>
      </c>
      <c r="E57" s="55" t="s">
        <v>241</v>
      </c>
    </row>
    <row r="58" spans="2:5">
      <c r="C58" t="s">
        <v>657</v>
      </c>
      <c r="D58">
        <v>2.4E-2</v>
      </c>
      <c r="E58" s="8" t="s">
        <v>241</v>
      </c>
    </row>
    <row r="59" spans="2:5">
      <c r="C59" t="s">
        <v>658</v>
      </c>
      <c r="D59">
        <v>0.12</v>
      </c>
      <c r="E59" s="8" t="s">
        <v>241</v>
      </c>
    </row>
    <row r="60" spans="2:5">
      <c r="C60" t="s">
        <v>659</v>
      </c>
      <c r="D60" s="122">
        <f>1/(1/D43+0.46)</f>
        <v>1.5580736543909348</v>
      </c>
      <c r="E60" s="8" t="s">
        <v>593</v>
      </c>
    </row>
    <row r="61" spans="2:5">
      <c r="C61" t="s">
        <v>660</v>
      </c>
      <c r="D61">
        <v>1</v>
      </c>
      <c r="E61" s="8" t="s">
        <v>35</v>
      </c>
    </row>
    <row r="62" spans="2:5">
      <c r="C62" t="s">
        <v>661</v>
      </c>
      <c r="D62">
        <v>0.7</v>
      </c>
      <c r="E62" s="8" t="s">
        <v>35</v>
      </c>
    </row>
    <row r="63" spans="2:5">
      <c r="C63" t="s">
        <v>662</v>
      </c>
      <c r="D63">
        <v>0.7</v>
      </c>
      <c r="E63" s="8" t="s">
        <v>35</v>
      </c>
    </row>
    <row r="64" spans="2:5">
      <c r="C64" t="s">
        <v>281</v>
      </c>
      <c r="D64">
        <v>0.9</v>
      </c>
      <c r="E64" s="8" t="s">
        <v>35</v>
      </c>
    </row>
    <row r="65" spans="2:5">
      <c r="B65" s="57" t="s">
        <v>666</v>
      </c>
      <c r="C65" s="54" t="s">
        <v>656</v>
      </c>
      <c r="D65" s="54">
        <v>0.1</v>
      </c>
      <c r="E65" s="55" t="s">
        <v>241</v>
      </c>
    </row>
    <row r="66" spans="2:5">
      <c r="C66" t="s">
        <v>657</v>
      </c>
      <c r="D66">
        <v>2.4E-2</v>
      </c>
      <c r="E66" s="8" t="s">
        <v>241</v>
      </c>
    </row>
    <row r="67" spans="2:5">
      <c r="C67" t="s">
        <v>658</v>
      </c>
      <c r="D67">
        <v>0.12</v>
      </c>
      <c r="E67" s="8" t="s">
        <v>241</v>
      </c>
    </row>
    <row r="68" spans="2:5">
      <c r="C68" t="s">
        <v>659</v>
      </c>
      <c r="D68" s="122">
        <f>1/(1/D52+0.46)</f>
        <v>0.77319587628865971</v>
      </c>
      <c r="E68" s="8" t="s">
        <v>593</v>
      </c>
    </row>
    <row r="69" spans="2:5">
      <c r="C69" t="s">
        <v>660</v>
      </c>
      <c r="D69">
        <v>1</v>
      </c>
      <c r="E69" s="8" t="s">
        <v>35</v>
      </c>
    </row>
    <row r="70" spans="2:5">
      <c r="C70" t="s">
        <v>661</v>
      </c>
      <c r="D70">
        <v>0.7</v>
      </c>
      <c r="E70" s="8" t="s">
        <v>35</v>
      </c>
    </row>
    <row r="71" spans="2:5">
      <c r="C71" t="s">
        <v>662</v>
      </c>
      <c r="D71">
        <v>0.7</v>
      </c>
      <c r="E71" s="8" t="s">
        <v>35</v>
      </c>
    </row>
    <row r="72" spans="2:5">
      <c r="C72" t="s">
        <v>281</v>
      </c>
      <c r="D72">
        <v>0.9</v>
      </c>
      <c r="E72" s="8" t="s">
        <v>35</v>
      </c>
    </row>
    <row r="73" spans="2:5">
      <c r="B73" s="57" t="s">
        <v>555</v>
      </c>
      <c r="C73" s="54" t="s">
        <v>556</v>
      </c>
      <c r="D73" s="54" t="s">
        <v>557</v>
      </c>
      <c r="E73" s="55"/>
    </row>
    <row r="74" spans="2:5">
      <c r="B74" s="109"/>
      <c r="C74" s="110" t="s">
        <v>261</v>
      </c>
      <c r="D74" s="110">
        <v>0.05</v>
      </c>
      <c r="E74" s="111" t="s">
        <v>35</v>
      </c>
    </row>
    <row r="75" spans="2:5">
      <c r="B75" s="109"/>
      <c r="C75" t="s">
        <v>278</v>
      </c>
      <c r="D75" s="108">
        <v>0.74</v>
      </c>
      <c r="E75" s="56" t="s">
        <v>35</v>
      </c>
    </row>
    <row r="76" spans="2:5">
      <c r="B76" s="109"/>
      <c r="C76" t="s">
        <v>279</v>
      </c>
      <c r="D76" s="108">
        <v>0.04</v>
      </c>
      <c r="E76" s="8" t="s">
        <v>35</v>
      </c>
    </row>
    <row r="77" spans="2:5">
      <c r="B77" s="109"/>
      <c r="C77" t="s">
        <v>280</v>
      </c>
      <c r="D77" s="108">
        <v>0.9</v>
      </c>
      <c r="E77" s="8" t="s">
        <v>35</v>
      </c>
    </row>
    <row r="78" spans="2:5">
      <c r="B78" s="109"/>
      <c r="C78" t="s">
        <v>281</v>
      </c>
      <c r="D78" s="108">
        <v>0.9</v>
      </c>
      <c r="E78" s="8" t="s">
        <v>35</v>
      </c>
    </row>
    <row r="79" spans="2:5">
      <c r="B79" s="109"/>
      <c r="C79" t="s">
        <v>282</v>
      </c>
      <c r="D79" s="108">
        <v>0</v>
      </c>
      <c r="E79" s="8" t="s">
        <v>35</v>
      </c>
    </row>
    <row r="80" spans="2:5">
      <c r="C80" s="108" t="s">
        <v>234</v>
      </c>
      <c r="D80">
        <v>5.0000000000000001E-4</v>
      </c>
      <c r="E80" s="56" t="s">
        <v>241</v>
      </c>
    </row>
    <row r="81" spans="2:5">
      <c r="C81" s="108" t="s">
        <v>235</v>
      </c>
      <c r="D81">
        <v>0.15</v>
      </c>
      <c r="E81" s="8" t="s">
        <v>242</v>
      </c>
    </row>
    <row r="82" spans="2:5">
      <c r="C82" t="s">
        <v>283</v>
      </c>
      <c r="D82">
        <v>0.05</v>
      </c>
      <c r="E82" s="8" t="s">
        <v>241</v>
      </c>
    </row>
    <row r="83" spans="2:5">
      <c r="C83" s="108" t="s">
        <v>563</v>
      </c>
      <c r="D83">
        <v>0.1</v>
      </c>
      <c r="E83" s="8" t="s">
        <v>35</v>
      </c>
    </row>
    <row r="84" spans="2:5">
      <c r="C84" s="108" t="s">
        <v>558</v>
      </c>
      <c r="D84">
        <v>0.68</v>
      </c>
      <c r="E84" s="8" t="s">
        <v>35</v>
      </c>
    </row>
    <row r="85" spans="2:5">
      <c r="C85" s="108" t="s">
        <v>559</v>
      </c>
      <c r="D85">
        <v>0.28199999999999997</v>
      </c>
      <c r="E85" s="8" t="s">
        <v>35</v>
      </c>
    </row>
    <row r="86" spans="2:5">
      <c r="C86" s="108" t="s">
        <v>560</v>
      </c>
      <c r="D86">
        <v>0.14899999999999999</v>
      </c>
      <c r="E86" s="8" t="s">
        <v>35</v>
      </c>
    </row>
    <row r="87" spans="2:5">
      <c r="C87" s="108" t="s">
        <v>561</v>
      </c>
      <c r="D87">
        <v>0.111</v>
      </c>
      <c r="E87" s="8" t="s">
        <v>35</v>
      </c>
    </row>
    <row r="88" spans="2:5">
      <c r="B88" s="57" t="s">
        <v>247</v>
      </c>
      <c r="C88" s="54" t="s">
        <v>234</v>
      </c>
      <c r="D88" s="54">
        <v>0.20499999999999999</v>
      </c>
      <c r="E88" s="55" t="s">
        <v>241</v>
      </c>
    </row>
    <row r="89" spans="2:5">
      <c r="B89" s="190" t="s">
        <v>248</v>
      </c>
      <c r="C89" t="s">
        <v>235</v>
      </c>
      <c r="D89">
        <v>8.1000000000000003E-2</v>
      </c>
      <c r="E89" s="8" t="s">
        <v>242</v>
      </c>
    </row>
    <row r="90" spans="2:5">
      <c r="B90" s="190"/>
      <c r="C90" t="s">
        <v>236</v>
      </c>
      <c r="D90">
        <v>536</v>
      </c>
      <c r="E90" s="8" t="s">
        <v>243</v>
      </c>
    </row>
    <row r="91" spans="2:5">
      <c r="B91" s="190"/>
      <c r="C91" t="s">
        <v>237</v>
      </c>
      <c r="D91">
        <v>1085</v>
      </c>
      <c r="E91" s="8" t="s">
        <v>244</v>
      </c>
    </row>
    <row r="92" spans="2:5">
      <c r="B92" s="190"/>
      <c r="C92" t="s">
        <v>238</v>
      </c>
      <c r="D92">
        <v>0.9</v>
      </c>
      <c r="E92" s="8" t="s">
        <v>35</v>
      </c>
    </row>
    <row r="93" spans="2:5">
      <c r="C93" t="s">
        <v>239</v>
      </c>
      <c r="D93">
        <v>0.7</v>
      </c>
      <c r="E93" s="8" t="s">
        <v>35</v>
      </c>
    </row>
    <row r="94" spans="2:5">
      <c r="C94" t="s">
        <v>240</v>
      </c>
      <c r="D94">
        <v>0.7</v>
      </c>
      <c r="E94" s="8" t="s">
        <v>35</v>
      </c>
    </row>
    <row r="95" spans="2:5">
      <c r="B95" s="57" t="s">
        <v>249</v>
      </c>
      <c r="C95" s="54" t="s">
        <v>234</v>
      </c>
      <c r="D95" s="54">
        <v>0.3</v>
      </c>
      <c r="E95" s="55" t="s">
        <v>241</v>
      </c>
    </row>
    <row r="96" spans="2:5">
      <c r="C96" t="s">
        <v>235</v>
      </c>
      <c r="D96">
        <v>1.4</v>
      </c>
    </row>
    <row r="97" spans="2:5">
      <c r="C97" t="s">
        <v>236</v>
      </c>
      <c r="D97">
        <v>2100</v>
      </c>
      <c r="E97" s="8" t="s">
        <v>243</v>
      </c>
    </row>
    <row r="98" spans="2:5">
      <c r="C98" t="s">
        <v>237</v>
      </c>
      <c r="D98">
        <v>840</v>
      </c>
      <c r="E98" s="8" t="s">
        <v>244</v>
      </c>
    </row>
    <row r="99" spans="2:5">
      <c r="C99" t="s">
        <v>238</v>
      </c>
      <c r="D99">
        <v>0.9</v>
      </c>
      <c r="E99" s="8" t="s">
        <v>35</v>
      </c>
    </row>
    <row r="100" spans="2:5">
      <c r="C100" t="s">
        <v>239</v>
      </c>
      <c r="D100">
        <v>0.7</v>
      </c>
      <c r="E100" s="8" t="s">
        <v>35</v>
      </c>
    </row>
    <row r="101" spans="2:5">
      <c r="C101" t="s">
        <v>240</v>
      </c>
      <c r="D101">
        <v>0.7</v>
      </c>
      <c r="E101" s="8" t="s">
        <v>35</v>
      </c>
    </row>
    <row r="102" spans="2:5">
      <c r="B102" s="57" t="s">
        <v>225</v>
      </c>
      <c r="C102" s="54" t="s">
        <v>250</v>
      </c>
      <c r="D102" s="54">
        <v>0.22</v>
      </c>
      <c r="E102" s="55" t="s">
        <v>69</v>
      </c>
    </row>
    <row r="103" spans="2:5">
      <c r="C103" t="s">
        <v>238</v>
      </c>
      <c r="D103">
        <v>0.9</v>
      </c>
      <c r="E103" s="8" t="s">
        <v>35</v>
      </c>
    </row>
    <row r="104" spans="2:5">
      <c r="C104" t="s">
        <v>239</v>
      </c>
      <c r="D104">
        <v>0.7</v>
      </c>
      <c r="E104" s="8" t="s">
        <v>35</v>
      </c>
    </row>
    <row r="105" spans="2:5">
      <c r="C105" t="s">
        <v>240</v>
      </c>
      <c r="D105">
        <v>0.7</v>
      </c>
      <c r="E105" s="8" t="s">
        <v>35</v>
      </c>
    </row>
    <row r="106" spans="2:5">
      <c r="B106" s="57" t="s">
        <v>255</v>
      </c>
      <c r="C106" s="54" t="s">
        <v>250</v>
      </c>
      <c r="D106" s="54">
        <v>5.31</v>
      </c>
      <c r="E106" s="55" t="s">
        <v>69</v>
      </c>
    </row>
    <row r="107" spans="2:5">
      <c r="C107" t="s">
        <v>238</v>
      </c>
      <c r="D107">
        <v>0.9</v>
      </c>
      <c r="E107" s="8" t="s">
        <v>35</v>
      </c>
    </row>
    <row r="108" spans="2:5">
      <c r="C108" t="s">
        <v>239</v>
      </c>
      <c r="D108">
        <v>0.7</v>
      </c>
      <c r="E108" s="8" t="s">
        <v>35</v>
      </c>
    </row>
    <row r="109" spans="2:5">
      <c r="C109" t="s">
        <v>240</v>
      </c>
      <c r="D109">
        <v>0.7</v>
      </c>
      <c r="E109" s="8" t="s">
        <v>35</v>
      </c>
    </row>
    <row r="110" spans="2:5">
      <c r="B110" s="57" t="s">
        <v>233</v>
      </c>
      <c r="C110" s="54" t="s">
        <v>234</v>
      </c>
      <c r="D110" s="54">
        <v>1.2699999999999999E-2</v>
      </c>
      <c r="E110" s="55" t="s">
        <v>241</v>
      </c>
    </row>
    <row r="111" spans="2:5">
      <c r="C111" t="s">
        <v>235</v>
      </c>
      <c r="D111">
        <v>0.16</v>
      </c>
      <c r="E111" s="8" t="s">
        <v>242</v>
      </c>
    </row>
    <row r="112" spans="2:5">
      <c r="C112" t="s">
        <v>236</v>
      </c>
      <c r="D112">
        <v>800</v>
      </c>
      <c r="E112" s="8" t="s">
        <v>243</v>
      </c>
    </row>
    <row r="113" spans="2:7">
      <c r="C113" t="s">
        <v>237</v>
      </c>
      <c r="D113">
        <v>1090</v>
      </c>
      <c r="E113" s="8" t="s">
        <v>244</v>
      </c>
    </row>
    <row r="114" spans="2:7">
      <c r="C114" t="s">
        <v>238</v>
      </c>
      <c r="D114">
        <v>0.9</v>
      </c>
      <c r="E114" s="8" t="s">
        <v>35</v>
      </c>
    </row>
    <row r="115" spans="2:7">
      <c r="C115" t="s">
        <v>239</v>
      </c>
      <c r="D115">
        <v>0.7</v>
      </c>
      <c r="E115" s="8" t="s">
        <v>35</v>
      </c>
    </row>
    <row r="116" spans="2:7">
      <c r="C116" t="s">
        <v>240</v>
      </c>
      <c r="D116">
        <v>0.5</v>
      </c>
      <c r="E116" s="8" t="s">
        <v>35</v>
      </c>
    </row>
    <row r="117" spans="2:7">
      <c r="B117" s="57" t="s">
        <v>245</v>
      </c>
      <c r="C117" s="54" t="s">
        <v>234</v>
      </c>
      <c r="D117" s="54">
        <v>0.02</v>
      </c>
      <c r="E117" s="55" t="s">
        <v>241</v>
      </c>
    </row>
    <row r="118" spans="2:7">
      <c r="C118" t="s">
        <v>235</v>
      </c>
      <c r="D118">
        <v>5.7000000000000002E-2</v>
      </c>
      <c r="E118" s="8" t="s">
        <v>242</v>
      </c>
    </row>
    <row r="119" spans="2:7">
      <c r="C119" t="s">
        <v>236</v>
      </c>
      <c r="D119">
        <v>288</v>
      </c>
      <c r="E119" s="8" t="s">
        <v>243</v>
      </c>
    </row>
    <row r="120" spans="2:7">
      <c r="C120" t="s">
        <v>237</v>
      </c>
      <c r="D120">
        <v>1339</v>
      </c>
      <c r="E120" s="8" t="s">
        <v>244</v>
      </c>
    </row>
    <row r="121" spans="2:7">
      <c r="C121" t="s">
        <v>238</v>
      </c>
      <c r="D121">
        <v>0.9</v>
      </c>
      <c r="E121" s="8" t="s">
        <v>35</v>
      </c>
    </row>
    <row r="122" spans="2:7">
      <c r="C122" t="s">
        <v>239</v>
      </c>
      <c r="D122">
        <v>0.7</v>
      </c>
      <c r="E122" s="8" t="s">
        <v>35</v>
      </c>
    </row>
    <row r="123" spans="2:7">
      <c r="C123" t="s">
        <v>240</v>
      </c>
      <c r="D123">
        <v>0.5</v>
      </c>
      <c r="E123" s="8" t="s">
        <v>35</v>
      </c>
    </row>
    <row r="124" spans="2:7">
      <c r="B124" s="57" t="s">
        <v>246</v>
      </c>
      <c r="C124" s="54" t="s">
        <v>234</v>
      </c>
      <c r="D124" s="54">
        <v>0.2</v>
      </c>
      <c r="E124" s="55" t="s">
        <v>241</v>
      </c>
    </row>
    <row r="125" spans="2:7">
      <c r="C125" t="s">
        <v>235</v>
      </c>
      <c r="D125">
        <v>1.4</v>
      </c>
      <c r="E125" s="8" t="s">
        <v>242</v>
      </c>
    </row>
    <row r="126" spans="2:7">
      <c r="C126" t="s">
        <v>236</v>
      </c>
      <c r="D126">
        <v>2100</v>
      </c>
      <c r="E126" s="8" t="s">
        <v>243</v>
      </c>
      <c r="G126" s="122"/>
    </row>
    <row r="127" spans="2:7">
      <c r="C127" t="s">
        <v>237</v>
      </c>
      <c r="D127">
        <v>840</v>
      </c>
      <c r="E127" s="8" t="s">
        <v>244</v>
      </c>
    </row>
    <row r="128" spans="2:7">
      <c r="C128" t="s">
        <v>238</v>
      </c>
      <c r="D128">
        <v>0.9</v>
      </c>
      <c r="E128" s="8" t="s">
        <v>35</v>
      </c>
    </row>
    <row r="129" spans="2:5">
      <c r="C129" t="s">
        <v>239</v>
      </c>
      <c r="D129">
        <v>0.7</v>
      </c>
      <c r="E129" s="8" t="s">
        <v>35</v>
      </c>
    </row>
    <row r="130" spans="2:5">
      <c r="C130" t="s">
        <v>240</v>
      </c>
      <c r="D130">
        <v>0.7</v>
      </c>
      <c r="E130" s="8" t="s">
        <v>35</v>
      </c>
    </row>
    <row r="131" spans="2:5">
      <c r="B131" s="57" t="s">
        <v>320</v>
      </c>
      <c r="C131" s="54" t="s">
        <v>234</v>
      </c>
      <c r="D131" s="54">
        <v>0.15</v>
      </c>
      <c r="E131" s="55" t="s">
        <v>241</v>
      </c>
    </row>
    <row r="132" spans="2:5">
      <c r="C132" t="s">
        <v>235</v>
      </c>
      <c r="D132">
        <v>0.12</v>
      </c>
      <c r="E132" s="8" t="s">
        <v>242</v>
      </c>
    </row>
    <row r="133" spans="2:5">
      <c r="C133" t="s">
        <v>236</v>
      </c>
      <c r="D133">
        <v>540</v>
      </c>
      <c r="E133" s="8" t="s">
        <v>243</v>
      </c>
    </row>
    <row r="134" spans="2:5">
      <c r="C134" t="s">
        <v>237</v>
      </c>
      <c r="D134">
        <v>1210</v>
      </c>
      <c r="E134" s="8" t="s">
        <v>244</v>
      </c>
    </row>
    <row r="135" spans="2:5">
      <c r="C135" t="s">
        <v>238</v>
      </c>
      <c r="D135">
        <v>0.9</v>
      </c>
      <c r="E135" s="8" t="s">
        <v>35</v>
      </c>
    </row>
    <row r="136" spans="2:5">
      <c r="C136" t="s">
        <v>239</v>
      </c>
      <c r="D136">
        <v>0.7</v>
      </c>
      <c r="E136" s="8" t="s">
        <v>35</v>
      </c>
    </row>
    <row r="137" spans="2:5">
      <c r="C137" t="s">
        <v>240</v>
      </c>
      <c r="D137">
        <v>0.7</v>
      </c>
      <c r="E137" s="8" t="s">
        <v>35</v>
      </c>
    </row>
    <row r="138" spans="2:5">
      <c r="B138" s="57" t="s">
        <v>256</v>
      </c>
      <c r="C138" s="54" t="s">
        <v>234</v>
      </c>
      <c r="D138" s="54">
        <v>6.0000000000000001E-3</v>
      </c>
      <c r="E138" s="55" t="s">
        <v>241</v>
      </c>
    </row>
    <row r="139" spans="2:5">
      <c r="B139" s="113" t="s">
        <v>264</v>
      </c>
      <c r="C139" t="s">
        <v>261</v>
      </c>
      <c r="D139">
        <v>0.48599999999999999</v>
      </c>
      <c r="E139" s="56" t="s">
        <v>35</v>
      </c>
    </row>
    <row r="140" spans="2:5">
      <c r="B140" s="113"/>
      <c r="C140" t="s">
        <v>260</v>
      </c>
      <c r="D140">
        <v>5.2999999999999999E-2</v>
      </c>
      <c r="E140" s="8" t="s">
        <v>35</v>
      </c>
    </row>
    <row r="141" spans="2:5">
      <c r="B141" s="113"/>
      <c r="C141" t="s">
        <v>259</v>
      </c>
      <c r="D141">
        <v>5.2999999999999999E-2</v>
      </c>
      <c r="E141" s="8" t="s">
        <v>35</v>
      </c>
    </row>
    <row r="142" spans="2:5">
      <c r="C142" t="s">
        <v>258</v>
      </c>
      <c r="D142">
        <v>0.53300000000000003</v>
      </c>
      <c r="E142" s="8" t="s">
        <v>35</v>
      </c>
    </row>
    <row r="143" spans="2:5">
      <c r="C143" t="s">
        <v>257</v>
      </c>
      <c r="D143">
        <v>5.6000000000000001E-2</v>
      </c>
      <c r="E143" s="8" t="s">
        <v>35</v>
      </c>
    </row>
    <row r="144" spans="2:5">
      <c r="C144" t="s">
        <v>262</v>
      </c>
      <c r="D144">
        <v>5.6000000000000001E-2</v>
      </c>
      <c r="E144" s="8" t="s">
        <v>35</v>
      </c>
    </row>
    <row r="145" spans="2:5">
      <c r="C145" t="s">
        <v>263</v>
      </c>
      <c r="D145">
        <v>0</v>
      </c>
      <c r="E145" s="8" t="s">
        <v>35</v>
      </c>
    </row>
    <row r="146" spans="2:5">
      <c r="C146" t="s">
        <v>265</v>
      </c>
      <c r="D146">
        <v>0.84</v>
      </c>
      <c r="E146" s="8" t="s">
        <v>35</v>
      </c>
    </row>
    <row r="147" spans="2:5">
      <c r="C147" t="s">
        <v>266</v>
      </c>
      <c r="D147">
        <v>0.84</v>
      </c>
      <c r="E147" s="8" t="s">
        <v>35</v>
      </c>
    </row>
    <row r="148" spans="2:5">
      <c r="C148" t="s">
        <v>235</v>
      </c>
      <c r="D148">
        <v>1</v>
      </c>
      <c r="E148" s="8" t="s">
        <v>242</v>
      </c>
    </row>
    <row r="149" spans="2:5">
      <c r="B149" s="57" t="s">
        <v>267</v>
      </c>
      <c r="C149" s="54" t="s">
        <v>234</v>
      </c>
      <c r="D149" s="54">
        <v>1.0500000000000001E-2</v>
      </c>
      <c r="E149" s="55" t="s">
        <v>241</v>
      </c>
    </row>
    <row r="150" spans="2:5">
      <c r="B150" s="113" t="s">
        <v>264</v>
      </c>
      <c r="C150" t="s">
        <v>261</v>
      </c>
      <c r="D150">
        <v>0.7</v>
      </c>
      <c r="E150" s="56" t="s">
        <v>35</v>
      </c>
    </row>
    <row r="151" spans="2:5">
      <c r="B151" s="113"/>
      <c r="C151" t="s">
        <v>260</v>
      </c>
      <c r="D151">
        <v>6.6000000000000003E-2</v>
      </c>
      <c r="E151" s="8" t="s">
        <v>35</v>
      </c>
    </row>
    <row r="152" spans="2:5">
      <c r="B152" s="113"/>
      <c r="C152" t="s">
        <v>259</v>
      </c>
      <c r="D152">
        <v>6.6000000000000003E-2</v>
      </c>
      <c r="E152" s="8" t="s">
        <v>35</v>
      </c>
    </row>
    <row r="153" spans="2:5">
      <c r="C153" t="s">
        <v>258</v>
      </c>
      <c r="D153">
        <v>0.86799999999999999</v>
      </c>
      <c r="E153" s="8" t="s">
        <v>35</v>
      </c>
    </row>
    <row r="154" spans="2:5">
      <c r="C154" t="s">
        <v>257</v>
      </c>
      <c r="D154">
        <v>7.8E-2</v>
      </c>
      <c r="E154" s="8" t="s">
        <v>35</v>
      </c>
    </row>
    <row r="155" spans="2:5">
      <c r="C155" t="s">
        <v>262</v>
      </c>
      <c r="D155">
        <v>7.8E-2</v>
      </c>
      <c r="E155" s="8" t="s">
        <v>35</v>
      </c>
    </row>
    <row r="156" spans="2:5">
      <c r="C156" t="s">
        <v>263</v>
      </c>
      <c r="D156">
        <v>0</v>
      </c>
      <c r="E156" s="8" t="s">
        <v>35</v>
      </c>
    </row>
    <row r="157" spans="2:5">
      <c r="C157" t="s">
        <v>265</v>
      </c>
      <c r="D157">
        <v>0.84</v>
      </c>
      <c r="E157" s="8" t="s">
        <v>35</v>
      </c>
    </row>
    <row r="158" spans="2:5">
      <c r="C158" t="s">
        <v>266</v>
      </c>
      <c r="D158">
        <v>0.84</v>
      </c>
      <c r="E158" s="8" t="s">
        <v>35</v>
      </c>
    </row>
    <row r="159" spans="2:5">
      <c r="C159" t="s">
        <v>235</v>
      </c>
      <c r="D159">
        <v>0.79100000000000004</v>
      </c>
      <c r="E159" s="8" t="s">
        <v>242</v>
      </c>
    </row>
    <row r="160" spans="2:5">
      <c r="B160" s="57" t="s">
        <v>277</v>
      </c>
      <c r="C160" s="54" t="s">
        <v>234</v>
      </c>
      <c r="D160" s="54">
        <v>1.0500000000000001E-2</v>
      </c>
      <c r="E160" s="55" t="s">
        <v>241</v>
      </c>
    </row>
    <row r="161" spans="2:5">
      <c r="B161" s="113" t="s">
        <v>264</v>
      </c>
      <c r="C161" t="s">
        <v>261</v>
      </c>
      <c r="D161">
        <v>0.753</v>
      </c>
      <c r="E161" s="56" t="s">
        <v>35</v>
      </c>
    </row>
    <row r="162" spans="2:5">
      <c r="B162" s="113"/>
      <c r="C162" t="s">
        <v>260</v>
      </c>
      <c r="D162">
        <v>6.9000000000000006E-2</v>
      </c>
      <c r="E162" s="8" t="s">
        <v>35</v>
      </c>
    </row>
    <row r="163" spans="2:5">
      <c r="B163" s="113"/>
      <c r="C163" t="s">
        <v>259</v>
      </c>
      <c r="D163">
        <v>6.9000000000000006E-2</v>
      </c>
      <c r="E163" s="8" t="s">
        <v>35</v>
      </c>
    </row>
    <row r="164" spans="2:5">
      <c r="C164" t="s">
        <v>258</v>
      </c>
      <c r="D164">
        <v>0.879</v>
      </c>
      <c r="E164" s="8" t="s">
        <v>35</v>
      </c>
    </row>
    <row r="165" spans="2:5">
      <c r="C165" t="s">
        <v>257</v>
      </c>
      <c r="D165">
        <v>7.9000000000000001E-2</v>
      </c>
      <c r="E165" s="8" t="s">
        <v>35</v>
      </c>
    </row>
    <row r="166" spans="2:5">
      <c r="C166" t="s">
        <v>262</v>
      </c>
      <c r="D166">
        <v>7.9000000000000001E-2</v>
      </c>
      <c r="E166" s="8" t="s">
        <v>35</v>
      </c>
    </row>
    <row r="167" spans="2:5">
      <c r="C167" t="s">
        <v>263</v>
      </c>
      <c r="D167">
        <v>0</v>
      </c>
      <c r="E167" s="8" t="s">
        <v>35</v>
      </c>
    </row>
    <row r="168" spans="2:5">
      <c r="C168" t="s">
        <v>265</v>
      </c>
      <c r="D168">
        <v>0.84</v>
      </c>
      <c r="E168" s="8" t="s">
        <v>35</v>
      </c>
    </row>
    <row r="169" spans="2:5">
      <c r="C169" t="s">
        <v>266</v>
      </c>
      <c r="D169">
        <v>0.84</v>
      </c>
      <c r="E169" s="8" t="s">
        <v>35</v>
      </c>
    </row>
    <row r="170" spans="2:5">
      <c r="C170" t="s">
        <v>235</v>
      </c>
      <c r="D170">
        <v>0.78700000000000003</v>
      </c>
      <c r="E170" s="8" t="s">
        <v>242</v>
      </c>
    </row>
    <row r="171" spans="2:5">
      <c r="B171" s="57" t="s">
        <v>268</v>
      </c>
      <c r="C171" s="54" t="s">
        <v>234</v>
      </c>
      <c r="D171" s="54">
        <v>6.0000000000000001E-3</v>
      </c>
      <c r="E171" s="55" t="s">
        <v>241</v>
      </c>
    </row>
    <row r="172" spans="2:5">
      <c r="B172" s="113" t="s">
        <v>264</v>
      </c>
      <c r="C172" t="s">
        <v>261</v>
      </c>
      <c r="D172">
        <v>0.80900000000000005</v>
      </c>
      <c r="E172" s="56" t="s">
        <v>35</v>
      </c>
    </row>
    <row r="173" spans="2:5">
      <c r="B173" s="113"/>
      <c r="C173" t="s">
        <v>260</v>
      </c>
      <c r="D173">
        <v>7.1999999999999995E-2</v>
      </c>
      <c r="E173" s="8" t="s">
        <v>35</v>
      </c>
    </row>
    <row r="174" spans="2:5">
      <c r="B174" s="113"/>
      <c r="C174" t="s">
        <v>259</v>
      </c>
      <c r="D174">
        <v>7.1999999999999995E-2</v>
      </c>
      <c r="E174" s="8" t="s">
        <v>35</v>
      </c>
    </row>
    <row r="175" spans="2:5">
      <c r="C175" t="s">
        <v>258</v>
      </c>
      <c r="D175">
        <v>0.88800000000000001</v>
      </c>
      <c r="E175" s="8" t="s">
        <v>35</v>
      </c>
    </row>
    <row r="176" spans="2:5">
      <c r="C176" t="s">
        <v>257</v>
      </c>
      <c r="D176">
        <v>7.9000000000000001E-2</v>
      </c>
      <c r="E176" s="8" t="s">
        <v>35</v>
      </c>
    </row>
    <row r="177" spans="2:5">
      <c r="C177" t="s">
        <v>262</v>
      </c>
      <c r="D177">
        <v>7.9000000000000001E-2</v>
      </c>
      <c r="E177" s="8" t="s">
        <v>35</v>
      </c>
    </row>
    <row r="178" spans="2:5">
      <c r="C178" t="s">
        <v>263</v>
      </c>
      <c r="D178">
        <v>0</v>
      </c>
      <c r="E178" s="8" t="s">
        <v>35</v>
      </c>
    </row>
    <row r="179" spans="2:5">
      <c r="C179" t="s">
        <v>265</v>
      </c>
      <c r="D179">
        <v>0.84</v>
      </c>
      <c r="E179" s="8" t="s">
        <v>35</v>
      </c>
    </row>
    <row r="180" spans="2:5">
      <c r="C180" t="s">
        <v>266</v>
      </c>
      <c r="D180">
        <v>0.84</v>
      </c>
      <c r="E180" s="8" t="s">
        <v>35</v>
      </c>
    </row>
    <row r="181" spans="2:5">
      <c r="C181" t="s">
        <v>235</v>
      </c>
      <c r="D181">
        <v>1</v>
      </c>
      <c r="E181" s="8" t="s">
        <v>242</v>
      </c>
    </row>
    <row r="182" spans="2:5">
      <c r="B182" s="57" t="s">
        <v>269</v>
      </c>
      <c r="C182" s="54" t="s">
        <v>234</v>
      </c>
      <c r="D182" s="54">
        <v>6.0000000000000001E-3</v>
      </c>
      <c r="E182" s="55" t="s">
        <v>241</v>
      </c>
    </row>
    <row r="183" spans="2:5">
      <c r="B183" s="113" t="s">
        <v>264</v>
      </c>
      <c r="C183" t="s">
        <v>261</v>
      </c>
      <c r="D183">
        <v>0.35299999999999998</v>
      </c>
      <c r="E183" s="56" t="s">
        <v>35</v>
      </c>
    </row>
    <row r="184" spans="2:5">
      <c r="B184" s="113"/>
      <c r="C184" t="s">
        <v>260</v>
      </c>
      <c r="D184">
        <v>0.375</v>
      </c>
      <c r="E184" s="8" t="s">
        <v>35</v>
      </c>
    </row>
    <row r="185" spans="2:5">
      <c r="B185" s="113"/>
      <c r="C185" t="s">
        <v>259</v>
      </c>
      <c r="D185">
        <v>0.49399999999999999</v>
      </c>
      <c r="E185" s="8" t="s">
        <v>35</v>
      </c>
    </row>
    <row r="186" spans="2:5">
      <c r="C186" t="s">
        <v>258</v>
      </c>
      <c r="D186">
        <v>0.78700000000000003</v>
      </c>
      <c r="E186" s="8" t="s">
        <v>35</v>
      </c>
    </row>
    <row r="187" spans="2:5">
      <c r="C187" t="s">
        <v>257</v>
      </c>
      <c r="D187">
        <v>8.1000000000000003E-2</v>
      </c>
      <c r="E187" s="8" t="s">
        <v>35</v>
      </c>
    </row>
    <row r="188" spans="2:5">
      <c r="C188" t="s">
        <v>262</v>
      </c>
      <c r="D188">
        <v>7.6999999999999999E-2</v>
      </c>
      <c r="E188" s="8" t="s">
        <v>35</v>
      </c>
    </row>
    <row r="189" spans="2:5">
      <c r="C189" t="s">
        <v>263</v>
      </c>
      <c r="D189">
        <v>0</v>
      </c>
      <c r="E189" s="8" t="s">
        <v>35</v>
      </c>
    </row>
    <row r="190" spans="2:5">
      <c r="C190" t="s">
        <v>265</v>
      </c>
      <c r="D190">
        <v>0.84099999999999997</v>
      </c>
      <c r="E190" s="8" t="s">
        <v>35</v>
      </c>
    </row>
    <row r="191" spans="2:5">
      <c r="C191" t="s">
        <v>266</v>
      </c>
      <c r="D191">
        <v>0.84099999999999997</v>
      </c>
      <c r="E191" s="8" t="s">
        <v>35</v>
      </c>
    </row>
    <row r="192" spans="2:5">
      <c r="C192" t="s">
        <v>235</v>
      </c>
      <c r="D192">
        <v>1</v>
      </c>
      <c r="E192" s="8" t="s">
        <v>242</v>
      </c>
    </row>
    <row r="193" spans="2:5">
      <c r="B193" s="57" t="s">
        <v>270</v>
      </c>
      <c r="C193" s="54" t="s">
        <v>234</v>
      </c>
      <c r="D193" s="54">
        <v>8.0000000000000002E-3</v>
      </c>
      <c r="E193" s="55" t="s">
        <v>241</v>
      </c>
    </row>
    <row r="194" spans="2:5">
      <c r="B194" s="113" t="s">
        <v>264</v>
      </c>
      <c r="C194" t="s">
        <v>261</v>
      </c>
      <c r="D194">
        <v>0.77700000000000002</v>
      </c>
      <c r="E194" s="56" t="s">
        <v>35</v>
      </c>
    </row>
    <row r="195" spans="2:5">
      <c r="B195" s="113"/>
      <c r="C195" t="s">
        <v>260</v>
      </c>
      <c r="D195">
        <v>7.0000000000000007E-2</v>
      </c>
      <c r="E195" s="8" t="s">
        <v>35</v>
      </c>
    </row>
    <row r="196" spans="2:5">
      <c r="B196" s="113"/>
      <c r="C196" t="s">
        <v>259</v>
      </c>
      <c r="D196">
        <v>7.0000000000000007E-2</v>
      </c>
      <c r="E196" s="8" t="s">
        <v>35</v>
      </c>
    </row>
    <row r="197" spans="2:5">
      <c r="C197" t="s">
        <v>258</v>
      </c>
      <c r="D197">
        <v>0.878</v>
      </c>
      <c r="E197" s="8" t="s">
        <v>35</v>
      </c>
    </row>
    <row r="198" spans="2:5">
      <c r="C198" t="s">
        <v>257</v>
      </c>
      <c r="D198">
        <v>7.8E-2</v>
      </c>
      <c r="E198" s="8" t="s">
        <v>35</v>
      </c>
    </row>
    <row r="199" spans="2:5">
      <c r="C199" t="s">
        <v>262</v>
      </c>
      <c r="D199">
        <v>7.8E-2</v>
      </c>
      <c r="E199" s="8" t="s">
        <v>35</v>
      </c>
    </row>
    <row r="200" spans="2:5">
      <c r="C200" t="s">
        <v>263</v>
      </c>
      <c r="D200">
        <v>0</v>
      </c>
      <c r="E200" s="8" t="s">
        <v>35</v>
      </c>
    </row>
    <row r="201" spans="2:5">
      <c r="C201" t="s">
        <v>265</v>
      </c>
      <c r="D201">
        <v>0.84</v>
      </c>
      <c r="E201" s="8" t="s">
        <v>35</v>
      </c>
    </row>
    <row r="202" spans="2:5">
      <c r="C202" t="s">
        <v>266</v>
      </c>
      <c r="D202">
        <v>0.84</v>
      </c>
      <c r="E202" s="8" t="s">
        <v>35</v>
      </c>
    </row>
    <row r="203" spans="2:5">
      <c r="C203" t="s">
        <v>235</v>
      </c>
      <c r="D203">
        <v>1</v>
      </c>
      <c r="E203" s="8" t="s">
        <v>242</v>
      </c>
    </row>
    <row r="204" spans="2:5">
      <c r="B204" s="57" t="s">
        <v>271</v>
      </c>
      <c r="C204" s="54" t="s">
        <v>234</v>
      </c>
      <c r="D204" s="54">
        <v>1.0500000000000001E-2</v>
      </c>
      <c r="E204" s="55" t="s">
        <v>241</v>
      </c>
    </row>
    <row r="205" spans="2:5">
      <c r="B205" s="113" t="s">
        <v>264</v>
      </c>
      <c r="C205" t="s">
        <v>261</v>
      </c>
      <c r="D205">
        <v>0.46400000000000002</v>
      </c>
      <c r="E205" s="56" t="s">
        <v>35</v>
      </c>
    </row>
    <row r="206" spans="2:5">
      <c r="B206" s="113"/>
      <c r="C206" t="s">
        <v>260</v>
      </c>
      <c r="D206">
        <v>0.39400000000000002</v>
      </c>
      <c r="E206" s="8" t="s">
        <v>35</v>
      </c>
    </row>
    <row r="207" spans="2:5">
      <c r="B207" s="113"/>
      <c r="C207" t="s">
        <v>259</v>
      </c>
      <c r="D207">
        <v>0.255</v>
      </c>
      <c r="E207" s="8" t="s">
        <v>35</v>
      </c>
    </row>
    <row r="208" spans="2:5">
      <c r="C208" t="s">
        <v>258</v>
      </c>
      <c r="D208">
        <v>0.82</v>
      </c>
      <c r="E208" s="8" t="s">
        <v>35</v>
      </c>
    </row>
    <row r="209" spans="2:5">
      <c r="C209" t="s">
        <v>257</v>
      </c>
      <c r="D209">
        <v>8.4000000000000005E-2</v>
      </c>
      <c r="E209" s="8" t="s">
        <v>35</v>
      </c>
    </row>
    <row r="210" spans="2:5">
      <c r="C210" t="s">
        <v>262</v>
      </c>
      <c r="D210">
        <v>0.10199999999999999</v>
      </c>
      <c r="E210" s="8" t="s">
        <v>35</v>
      </c>
    </row>
    <row r="211" spans="2:5">
      <c r="C211" t="s">
        <v>263</v>
      </c>
      <c r="D211">
        <v>0</v>
      </c>
      <c r="E211" s="8" t="s">
        <v>35</v>
      </c>
    </row>
    <row r="212" spans="2:5">
      <c r="C212" t="s">
        <v>265</v>
      </c>
      <c r="D212">
        <v>0.03</v>
      </c>
      <c r="E212" s="8" t="s">
        <v>35</v>
      </c>
    </row>
    <row r="213" spans="2:5">
      <c r="C213" t="s">
        <v>266</v>
      </c>
      <c r="D213">
        <v>0.84099999999999997</v>
      </c>
      <c r="E213" s="8" t="s">
        <v>35</v>
      </c>
    </row>
    <row r="214" spans="2:5">
      <c r="C214" t="s">
        <v>235</v>
      </c>
      <c r="D214">
        <v>0.78700000000000003</v>
      </c>
      <c r="E214" s="8" t="s">
        <v>242</v>
      </c>
    </row>
    <row r="215" spans="2:5">
      <c r="B215" s="57" t="s">
        <v>276</v>
      </c>
      <c r="C215" s="54" t="s">
        <v>234</v>
      </c>
      <c r="D215" s="54">
        <v>1.0500000000000001E-2</v>
      </c>
      <c r="E215" s="55" t="s">
        <v>241</v>
      </c>
    </row>
    <row r="216" spans="2:5">
      <c r="B216" s="113" t="s">
        <v>264</v>
      </c>
      <c r="C216" t="s">
        <v>261</v>
      </c>
      <c r="D216">
        <v>0.46400000000000002</v>
      </c>
      <c r="E216" s="56" t="s">
        <v>35</v>
      </c>
    </row>
    <row r="217" spans="2:5">
      <c r="B217" s="113"/>
      <c r="C217" t="s">
        <v>260</v>
      </c>
      <c r="D217">
        <v>8.2000000000000003E-2</v>
      </c>
      <c r="E217" s="8" t="s">
        <v>35</v>
      </c>
    </row>
    <row r="218" spans="2:5">
      <c r="B218" s="113"/>
      <c r="C218" t="s">
        <v>259</v>
      </c>
      <c r="D218">
        <v>8.8999999999999996E-2</v>
      </c>
      <c r="E218" s="8" t="s">
        <v>35</v>
      </c>
    </row>
    <row r="219" spans="2:5">
      <c r="C219" t="s">
        <v>258</v>
      </c>
      <c r="D219">
        <v>0.67900000000000005</v>
      </c>
      <c r="E219" s="8" t="s">
        <v>35</v>
      </c>
    </row>
    <row r="220" spans="2:5">
      <c r="C220" t="s">
        <v>257</v>
      </c>
      <c r="D220">
        <v>7.8E-2</v>
      </c>
      <c r="E220" s="8" t="s">
        <v>35</v>
      </c>
    </row>
    <row r="221" spans="2:5">
      <c r="C221" t="s">
        <v>262</v>
      </c>
      <c r="D221">
        <v>7.4999999999999997E-2</v>
      </c>
      <c r="E221" s="8" t="s">
        <v>35</v>
      </c>
    </row>
    <row r="222" spans="2:5">
      <c r="C222" t="s">
        <v>263</v>
      </c>
      <c r="D222">
        <v>0</v>
      </c>
      <c r="E222" s="8" t="s">
        <v>35</v>
      </c>
    </row>
    <row r="223" spans="2:5">
      <c r="C223" t="s">
        <v>265</v>
      </c>
      <c r="D223">
        <v>0.84</v>
      </c>
      <c r="E223" s="8" t="s">
        <v>35</v>
      </c>
    </row>
    <row r="224" spans="2:5">
      <c r="C224" t="s">
        <v>266</v>
      </c>
      <c r="D224">
        <v>0.84</v>
      </c>
      <c r="E224" s="8" t="s">
        <v>35</v>
      </c>
    </row>
    <row r="225" spans="2:5">
      <c r="C225" t="s">
        <v>235</v>
      </c>
      <c r="D225">
        <v>0.86499999999999999</v>
      </c>
      <c r="E225" s="8" t="s">
        <v>242</v>
      </c>
    </row>
    <row r="226" spans="2:5">
      <c r="B226" s="57" t="s">
        <v>275</v>
      </c>
      <c r="C226" s="54" t="s">
        <v>234</v>
      </c>
      <c r="D226" s="54">
        <v>8.0000000000000002E-3</v>
      </c>
      <c r="E226" s="55" t="s">
        <v>241</v>
      </c>
    </row>
    <row r="227" spans="2:5">
      <c r="B227" s="113" t="s">
        <v>264</v>
      </c>
      <c r="C227" t="s">
        <v>261</v>
      </c>
      <c r="D227">
        <v>0.35299999999999998</v>
      </c>
      <c r="E227" s="56" t="s">
        <v>35</v>
      </c>
    </row>
    <row r="228" spans="2:5">
      <c r="B228" s="113"/>
      <c r="C228" t="s">
        <v>260</v>
      </c>
      <c r="D228">
        <v>0.375</v>
      </c>
      <c r="E228" s="8" t="s">
        <v>35</v>
      </c>
    </row>
    <row r="229" spans="2:5">
      <c r="B229" s="113"/>
      <c r="C229" t="s">
        <v>259</v>
      </c>
      <c r="D229">
        <v>0.49399999999999999</v>
      </c>
      <c r="E229" s="8" t="s">
        <v>35</v>
      </c>
    </row>
    <row r="230" spans="2:5">
      <c r="C230" t="s">
        <v>258</v>
      </c>
      <c r="D230">
        <v>0.78700000000000003</v>
      </c>
      <c r="E230" s="8" t="s">
        <v>35</v>
      </c>
    </row>
    <row r="231" spans="2:5">
      <c r="C231" t="s">
        <v>257</v>
      </c>
      <c r="D231">
        <v>8.1000000000000003E-2</v>
      </c>
      <c r="E231" s="8" t="s">
        <v>35</v>
      </c>
    </row>
    <row r="232" spans="2:5">
      <c r="C232" t="s">
        <v>262</v>
      </c>
      <c r="D232">
        <v>7.6999999999999999E-2</v>
      </c>
      <c r="E232" s="8" t="s">
        <v>35</v>
      </c>
    </row>
    <row r="233" spans="2:5">
      <c r="C233" t="s">
        <v>263</v>
      </c>
      <c r="D233">
        <v>0</v>
      </c>
      <c r="E233" s="8" t="s">
        <v>35</v>
      </c>
    </row>
    <row r="234" spans="2:5">
      <c r="C234" t="s">
        <v>265</v>
      </c>
      <c r="D234">
        <v>0.84099999999999997</v>
      </c>
      <c r="E234" s="8" t="s">
        <v>35</v>
      </c>
    </row>
    <row r="235" spans="2:5">
      <c r="C235" t="s">
        <v>266</v>
      </c>
      <c r="D235">
        <v>3.1E-2</v>
      </c>
      <c r="E235" s="8" t="s">
        <v>35</v>
      </c>
    </row>
    <row r="236" spans="2:5">
      <c r="C236" t="s">
        <v>235</v>
      </c>
      <c r="D236">
        <v>1</v>
      </c>
      <c r="E236" s="8" t="s">
        <v>242</v>
      </c>
    </row>
    <row r="237" spans="2:5">
      <c r="B237" s="57" t="s">
        <v>274</v>
      </c>
      <c r="C237" s="54" t="s">
        <v>234</v>
      </c>
      <c r="D237" s="54">
        <v>8.0000000000000002E-3</v>
      </c>
      <c r="E237" s="55" t="s">
        <v>241</v>
      </c>
    </row>
    <row r="238" spans="2:5">
      <c r="B238" s="113" t="s">
        <v>264</v>
      </c>
      <c r="C238" t="s">
        <v>261</v>
      </c>
      <c r="D238">
        <v>0.27</v>
      </c>
      <c r="E238" s="56" t="s">
        <v>35</v>
      </c>
    </row>
    <row r="239" spans="2:5">
      <c r="B239" s="113"/>
      <c r="C239" t="s">
        <v>260</v>
      </c>
      <c r="D239">
        <v>0.314</v>
      </c>
      <c r="E239" s="8" t="s">
        <v>35</v>
      </c>
    </row>
    <row r="240" spans="2:5">
      <c r="B240" s="113"/>
      <c r="C240" t="s">
        <v>259</v>
      </c>
      <c r="D240">
        <v>0.5</v>
      </c>
      <c r="E240" s="8" t="s">
        <v>35</v>
      </c>
    </row>
    <row r="241" spans="2:5">
      <c r="C241" t="s">
        <v>258</v>
      </c>
      <c r="D241">
        <v>0.53900000000000003</v>
      </c>
      <c r="E241" s="8" t="s">
        <v>35</v>
      </c>
    </row>
    <row r="242" spans="2:5">
      <c r="C242" t="s">
        <v>257</v>
      </c>
      <c r="D242">
        <v>0.14699999999999999</v>
      </c>
      <c r="E242" s="8" t="s">
        <v>35</v>
      </c>
    </row>
    <row r="243" spans="2:5">
      <c r="C243" t="s">
        <v>262</v>
      </c>
      <c r="D243">
        <v>0.16300000000000001</v>
      </c>
      <c r="E243" s="8" t="s">
        <v>35</v>
      </c>
    </row>
    <row r="244" spans="2:5">
      <c r="C244" t="s">
        <v>263</v>
      </c>
      <c r="D244">
        <v>0</v>
      </c>
      <c r="E244" s="8" t="s">
        <v>35</v>
      </c>
    </row>
    <row r="245" spans="2:5">
      <c r="C245" t="s">
        <v>265</v>
      </c>
      <c r="D245">
        <v>0.84</v>
      </c>
      <c r="E245" s="8" t="s">
        <v>35</v>
      </c>
    </row>
    <row r="246" spans="2:5">
      <c r="C246" t="s">
        <v>266</v>
      </c>
      <c r="D246">
        <v>2.8000000000000001E-2</v>
      </c>
      <c r="E246" s="8" t="s">
        <v>35</v>
      </c>
    </row>
    <row r="247" spans="2:5">
      <c r="C247" t="s">
        <v>235</v>
      </c>
      <c r="D247">
        <v>1</v>
      </c>
      <c r="E247" s="8" t="s">
        <v>242</v>
      </c>
    </row>
    <row r="248" spans="2:5">
      <c r="B248" s="57" t="s">
        <v>273</v>
      </c>
      <c r="C248" s="54" t="s">
        <v>234</v>
      </c>
      <c r="D248" s="54">
        <v>8.0000000000000002E-3</v>
      </c>
      <c r="E248" s="55" t="s">
        <v>241</v>
      </c>
    </row>
    <row r="249" spans="2:5">
      <c r="B249" s="113" t="s">
        <v>264</v>
      </c>
      <c r="C249" t="s">
        <v>261</v>
      </c>
      <c r="D249">
        <v>0.187</v>
      </c>
      <c r="E249" s="56" t="s">
        <v>35</v>
      </c>
    </row>
    <row r="250" spans="2:5">
      <c r="B250" s="113"/>
      <c r="C250" t="s">
        <v>260</v>
      </c>
      <c r="D250">
        <v>0.38</v>
      </c>
      <c r="E250" s="8" t="s">
        <v>35</v>
      </c>
    </row>
    <row r="251" spans="2:5">
      <c r="B251" s="113"/>
      <c r="C251" t="s">
        <v>259</v>
      </c>
      <c r="D251">
        <v>0.61899999999999999</v>
      </c>
      <c r="E251" s="8" t="s">
        <v>35</v>
      </c>
    </row>
    <row r="252" spans="2:5">
      <c r="C252" t="s">
        <v>258</v>
      </c>
      <c r="D252">
        <v>0.38600000000000001</v>
      </c>
      <c r="E252" s="8" t="s">
        <v>35</v>
      </c>
    </row>
    <row r="253" spans="2:5">
      <c r="C253" t="s">
        <v>257</v>
      </c>
      <c r="D253">
        <v>0.29699999999999999</v>
      </c>
      <c r="E253" s="8" t="s">
        <v>35</v>
      </c>
    </row>
    <row r="254" spans="2:5">
      <c r="C254" t="s">
        <v>262</v>
      </c>
      <c r="D254">
        <v>0.313</v>
      </c>
      <c r="E254" s="8" t="s">
        <v>35</v>
      </c>
    </row>
    <row r="255" spans="2:5">
      <c r="C255" t="s">
        <v>263</v>
      </c>
      <c r="D255">
        <v>0</v>
      </c>
      <c r="E255" s="8" t="s">
        <v>35</v>
      </c>
    </row>
    <row r="256" spans="2:5">
      <c r="C256" t="s">
        <v>265</v>
      </c>
      <c r="D256">
        <v>0.84</v>
      </c>
      <c r="E256" s="8" t="s">
        <v>35</v>
      </c>
    </row>
    <row r="257" spans="2:5">
      <c r="C257" t="s">
        <v>266</v>
      </c>
      <c r="D257">
        <v>2.8000000000000001E-2</v>
      </c>
      <c r="E257" s="8" t="s">
        <v>35</v>
      </c>
    </row>
    <row r="258" spans="2:5">
      <c r="C258" t="s">
        <v>235</v>
      </c>
      <c r="D258">
        <v>1</v>
      </c>
      <c r="E258" s="8" t="s">
        <v>242</v>
      </c>
    </row>
    <row r="259" spans="2:5">
      <c r="B259" s="57" t="s">
        <v>272</v>
      </c>
      <c r="C259" s="54" t="s">
        <v>234</v>
      </c>
      <c r="D259" s="54">
        <v>8.0000000000000002E-3</v>
      </c>
      <c r="E259" s="55" t="s">
        <v>241</v>
      </c>
    </row>
    <row r="260" spans="2:5">
      <c r="B260" s="113" t="s">
        <v>264</v>
      </c>
      <c r="C260" t="s">
        <v>261</v>
      </c>
      <c r="D260">
        <v>0.24299999999999999</v>
      </c>
      <c r="E260" s="56" t="s">
        <v>35</v>
      </c>
    </row>
    <row r="261" spans="2:5">
      <c r="B261" s="113"/>
      <c r="C261" t="s">
        <v>260</v>
      </c>
      <c r="D261">
        <v>0.36499999999999999</v>
      </c>
      <c r="E261" s="8" t="s">
        <v>35</v>
      </c>
    </row>
    <row r="262" spans="2:5">
      <c r="B262" s="113"/>
      <c r="C262" t="s">
        <v>259</v>
      </c>
      <c r="D262">
        <v>0.48899999999999999</v>
      </c>
      <c r="E262" s="8" t="s">
        <v>35</v>
      </c>
    </row>
    <row r="263" spans="2:5">
      <c r="C263" t="s">
        <v>258</v>
      </c>
      <c r="D263">
        <v>0.55700000000000005</v>
      </c>
      <c r="E263" s="8" t="s">
        <v>35</v>
      </c>
    </row>
    <row r="264" spans="2:5">
      <c r="C264" t="s">
        <v>257</v>
      </c>
      <c r="D264">
        <v>0.11600000000000001</v>
      </c>
      <c r="E264" s="8" t="s">
        <v>35</v>
      </c>
    </row>
    <row r="265" spans="2:5">
      <c r="C265" t="s">
        <v>262</v>
      </c>
      <c r="D265">
        <v>7.4999999999999997E-2</v>
      </c>
      <c r="E265" s="8" t="s">
        <v>35</v>
      </c>
    </row>
    <row r="266" spans="2:5">
      <c r="C266" t="s">
        <v>263</v>
      </c>
      <c r="D266">
        <v>0</v>
      </c>
      <c r="E266" s="8" t="s">
        <v>35</v>
      </c>
    </row>
    <row r="267" spans="2:5">
      <c r="C267" t="s">
        <v>265</v>
      </c>
      <c r="D267">
        <v>0.84099999999999997</v>
      </c>
      <c r="E267" s="8" t="s">
        <v>35</v>
      </c>
    </row>
    <row r="268" spans="2:5">
      <c r="C268" t="s">
        <v>266</v>
      </c>
      <c r="D268">
        <v>2.5000000000000001E-2</v>
      </c>
      <c r="E268" s="8" t="s">
        <v>35</v>
      </c>
    </row>
    <row r="269" spans="2:5">
      <c r="C269" t="s">
        <v>235</v>
      </c>
      <c r="D269">
        <v>1</v>
      </c>
      <c r="E269" s="8" t="s">
        <v>242</v>
      </c>
    </row>
    <row r="270" spans="2:5">
      <c r="B270" s="57" t="s">
        <v>272</v>
      </c>
      <c r="C270" s="54" t="s">
        <v>234</v>
      </c>
      <c r="D270" s="54">
        <v>8.0000000000000002E-3</v>
      </c>
      <c r="E270" s="55" t="s">
        <v>241</v>
      </c>
    </row>
    <row r="271" spans="2:5">
      <c r="B271" s="113" t="s">
        <v>264</v>
      </c>
      <c r="C271" t="s">
        <v>261</v>
      </c>
      <c r="D271">
        <v>0.24299999999999999</v>
      </c>
      <c r="E271" s="56" t="s">
        <v>35</v>
      </c>
    </row>
    <row r="272" spans="2:5">
      <c r="B272" s="113"/>
      <c r="C272" t="s">
        <v>260</v>
      </c>
      <c r="D272">
        <v>0.36499999999999999</v>
      </c>
      <c r="E272" s="8" t="s">
        <v>35</v>
      </c>
    </row>
    <row r="273" spans="2:5">
      <c r="B273" s="113"/>
      <c r="C273" t="s">
        <v>259</v>
      </c>
      <c r="D273">
        <v>0.48899999999999999</v>
      </c>
      <c r="E273" s="8" t="s">
        <v>35</v>
      </c>
    </row>
    <row r="274" spans="2:5">
      <c r="C274" t="s">
        <v>258</v>
      </c>
      <c r="D274">
        <v>0.55700000000000005</v>
      </c>
      <c r="E274" s="8" t="s">
        <v>35</v>
      </c>
    </row>
    <row r="275" spans="2:5">
      <c r="C275" t="s">
        <v>257</v>
      </c>
      <c r="D275">
        <v>0.11600000000000001</v>
      </c>
      <c r="E275" s="8" t="s">
        <v>35</v>
      </c>
    </row>
    <row r="276" spans="2:5">
      <c r="C276" t="s">
        <v>262</v>
      </c>
      <c r="D276">
        <v>7.4999999999999997E-2</v>
      </c>
      <c r="E276" s="8" t="s">
        <v>35</v>
      </c>
    </row>
    <row r="277" spans="2:5">
      <c r="C277" t="s">
        <v>263</v>
      </c>
      <c r="D277">
        <v>0</v>
      </c>
      <c r="E277" s="8" t="s">
        <v>35</v>
      </c>
    </row>
    <row r="278" spans="2:5">
      <c r="C278" t="s">
        <v>265</v>
      </c>
      <c r="D278">
        <v>0.84099999999999997</v>
      </c>
      <c r="E278" s="8" t="s">
        <v>35</v>
      </c>
    </row>
    <row r="279" spans="2:5">
      <c r="C279" t="s">
        <v>266</v>
      </c>
      <c r="D279">
        <v>2.5000000000000001E-2</v>
      </c>
      <c r="E279" s="8" t="s">
        <v>35</v>
      </c>
    </row>
    <row r="280" spans="2:5">
      <c r="C280" t="s">
        <v>235</v>
      </c>
      <c r="D280">
        <v>1</v>
      </c>
      <c r="E280" s="8" t="s">
        <v>242</v>
      </c>
    </row>
  </sheetData>
  <mergeCells count="4">
    <mergeCell ref="B6:C6"/>
    <mergeCell ref="B9:C9"/>
    <mergeCell ref="B89:B92"/>
    <mergeCell ref="B3:C3"/>
  </mergeCells>
  <phoneticPr fontId="8"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dimension ref="A1:AG231"/>
  <sheetViews>
    <sheetView tabSelected="1" zoomScaleNormal="100" workbookViewId="0">
      <selection activeCell="A17" sqref="A17"/>
    </sheetView>
  </sheetViews>
  <sheetFormatPr defaultRowHeight="15"/>
  <cols>
    <col min="1" max="1" width="7.5703125" style="183" customWidth="1"/>
    <col min="2" max="2" width="33.5703125" bestFit="1" customWidth="1"/>
    <col min="3" max="5" width="24.5703125" customWidth="1"/>
    <col min="6" max="8" width="10.85546875" customWidth="1"/>
    <col min="9" max="14" width="21.85546875" style="6" customWidth="1"/>
    <col min="15" max="15" width="5.28515625" style="168" customWidth="1"/>
    <col min="17" max="17" width="6.85546875" style="8" bestFit="1" customWidth="1"/>
    <col min="18" max="18" width="34.85546875" customWidth="1"/>
    <col min="19" max="19" width="22.140625" bestFit="1" customWidth="1"/>
    <col min="20" max="20" width="16.42578125" customWidth="1"/>
    <col min="21" max="21" width="13.42578125" customWidth="1"/>
    <col min="22" max="22" width="17.28515625" customWidth="1"/>
    <col min="23" max="23" width="16.85546875" customWidth="1"/>
    <col min="24" max="24" width="24.85546875" bestFit="1" customWidth="1"/>
    <col min="25" max="25" width="25.5703125" style="8" customWidth="1"/>
    <col min="26" max="26" width="25.5703125" customWidth="1"/>
    <col min="27" max="27" width="6.28515625" bestFit="1" customWidth="1"/>
    <col min="28" max="28" width="28.5703125" bestFit="1" customWidth="1"/>
    <col min="29" max="29" width="7.28515625" bestFit="1" customWidth="1"/>
    <col min="30" max="30" width="3.28515625" customWidth="1"/>
    <col min="31" max="31" width="7.42578125" bestFit="1" customWidth="1"/>
    <col min="32" max="32" width="3.28515625" customWidth="1"/>
    <col min="33" max="33" width="7.140625" bestFit="1" customWidth="1"/>
  </cols>
  <sheetData>
    <row r="1" spans="1:33" s="42" customFormat="1">
      <c r="A1" s="181"/>
      <c r="B1" s="41" t="s">
        <v>639</v>
      </c>
      <c r="I1" s="67"/>
      <c r="J1" s="67"/>
      <c r="K1" s="67"/>
      <c r="L1" s="67"/>
      <c r="M1" s="67"/>
      <c r="N1" s="67"/>
      <c r="O1" s="167"/>
      <c r="Q1" s="58"/>
      <c r="R1" s="170" t="s">
        <v>620</v>
      </c>
      <c r="Y1" s="58"/>
    </row>
    <row r="2" spans="1:33" s="43" customFormat="1">
      <c r="A2" s="182"/>
      <c r="I2" s="66"/>
      <c r="J2" s="66"/>
      <c r="K2" s="66"/>
      <c r="L2" s="66"/>
      <c r="M2" s="66"/>
      <c r="N2" s="66"/>
      <c r="O2" s="167"/>
      <c r="Q2" s="59"/>
      <c r="Y2" s="59"/>
    </row>
    <row r="3" spans="1:33">
      <c r="S3" s="6"/>
      <c r="T3" s="6"/>
      <c r="U3" s="6"/>
      <c r="V3" s="124" t="s">
        <v>592</v>
      </c>
      <c r="W3" s="124" t="s">
        <v>597</v>
      </c>
      <c r="X3" s="124" t="s">
        <v>626</v>
      </c>
      <c r="AB3" s="62" t="s">
        <v>620</v>
      </c>
    </row>
    <row r="4" spans="1:33">
      <c r="B4" s="193" t="s">
        <v>647</v>
      </c>
      <c r="C4" s="193" t="s">
        <v>640</v>
      </c>
      <c r="D4" s="193"/>
      <c r="E4" s="193"/>
      <c r="F4" s="154" t="s">
        <v>592</v>
      </c>
      <c r="G4" s="154" t="s">
        <v>597</v>
      </c>
      <c r="H4" s="154" t="s">
        <v>626</v>
      </c>
      <c r="I4" s="191" t="s">
        <v>648</v>
      </c>
      <c r="J4" s="191" t="s">
        <v>649</v>
      </c>
      <c r="K4"/>
      <c r="L4"/>
      <c r="M4"/>
      <c r="N4"/>
      <c r="O4" s="169"/>
      <c r="R4" s="5"/>
      <c r="S4" s="125">
        <v>1</v>
      </c>
      <c r="T4" s="125">
        <v>2</v>
      </c>
      <c r="U4" s="125">
        <v>3</v>
      </c>
      <c r="V4" s="125" t="s">
        <v>593</v>
      </c>
      <c r="W4" s="125" t="s">
        <v>35</v>
      </c>
      <c r="X4" s="125" t="s">
        <v>35</v>
      </c>
    </row>
    <row r="5" spans="1:33">
      <c r="A5" s="183" t="s">
        <v>703</v>
      </c>
      <c r="B5" s="194"/>
      <c r="C5" s="151" t="s">
        <v>641</v>
      </c>
      <c r="D5" s="151" t="s">
        <v>642</v>
      </c>
      <c r="E5" s="151" t="s">
        <v>643</v>
      </c>
      <c r="F5" s="152" t="s">
        <v>593</v>
      </c>
      <c r="G5" s="152" t="s">
        <v>35</v>
      </c>
      <c r="H5" s="152" t="s">
        <v>35</v>
      </c>
      <c r="I5" s="192"/>
      <c r="J5" s="192"/>
      <c r="K5"/>
      <c r="L5"/>
      <c r="M5"/>
      <c r="N5"/>
      <c r="O5" s="169"/>
      <c r="Q5" s="128" t="s">
        <v>638</v>
      </c>
      <c r="R5" s="130" t="s">
        <v>615</v>
      </c>
      <c r="S5" s="131" t="s">
        <v>606</v>
      </c>
      <c r="T5" s="131" t="s">
        <v>611</v>
      </c>
      <c r="U5" s="131" t="s">
        <v>35</v>
      </c>
      <c r="V5" s="143">
        <v>2.706</v>
      </c>
      <c r="W5" s="143">
        <v>0.46400000000000002</v>
      </c>
      <c r="X5" s="143">
        <v>0.36399999999999999</v>
      </c>
      <c r="AA5" s="5"/>
      <c r="AB5" s="5"/>
      <c r="AC5" s="115" t="s">
        <v>594</v>
      </c>
      <c r="AD5" s="115"/>
      <c r="AE5" s="115" t="s">
        <v>595</v>
      </c>
      <c r="AF5" s="115"/>
      <c r="AG5" s="115" t="s">
        <v>596</v>
      </c>
    </row>
    <row r="6" spans="1:33">
      <c r="B6" s="164" t="s">
        <v>653</v>
      </c>
      <c r="C6" s="164"/>
      <c r="D6" s="158"/>
      <c r="E6" s="158"/>
      <c r="F6" s="158"/>
      <c r="G6" s="158"/>
      <c r="H6" s="158"/>
      <c r="I6" s="159"/>
      <c r="J6" s="159"/>
      <c r="K6"/>
      <c r="L6"/>
      <c r="M6"/>
      <c r="N6"/>
      <c r="O6" s="169"/>
      <c r="V6" s="122"/>
      <c r="W6" s="122"/>
      <c r="X6" s="122"/>
      <c r="AA6" s="78"/>
      <c r="AB6" s="114">
        <v>55.2</v>
      </c>
      <c r="AC6" s="78"/>
      <c r="AD6" s="78"/>
      <c r="AE6" s="78"/>
      <c r="AF6" s="78"/>
      <c r="AG6" s="78"/>
    </row>
    <row r="7" spans="1:33">
      <c r="A7" s="183" t="s">
        <v>739</v>
      </c>
      <c r="B7" s="112" t="s">
        <v>618</v>
      </c>
      <c r="C7" s="8" t="s">
        <v>611</v>
      </c>
      <c r="D7" s="8" t="s">
        <v>35</v>
      </c>
      <c r="E7" s="8" t="s">
        <v>35</v>
      </c>
      <c r="F7" s="172">
        <v>5.57</v>
      </c>
      <c r="G7" s="172">
        <v>0.80800000000000005</v>
      </c>
      <c r="H7" s="172">
        <v>0.879</v>
      </c>
      <c r="I7" s="6" t="s">
        <v>35</v>
      </c>
      <c r="J7" s="6" t="s">
        <v>35</v>
      </c>
      <c r="K7"/>
      <c r="L7"/>
      <c r="M7"/>
      <c r="N7"/>
      <c r="O7" s="169"/>
      <c r="Q7" s="128">
        <v>1</v>
      </c>
      <c r="R7" s="130" t="s">
        <v>616</v>
      </c>
      <c r="S7" s="131" t="s">
        <v>617</v>
      </c>
      <c r="T7" s="131" t="s">
        <v>611</v>
      </c>
      <c r="U7" s="132" t="s">
        <v>35</v>
      </c>
      <c r="V7" s="143">
        <v>2.706</v>
      </c>
      <c r="W7" s="143">
        <v>0.69199999999999995</v>
      </c>
      <c r="X7" s="143">
        <v>0.76800000000000002</v>
      </c>
      <c r="AA7">
        <v>4509</v>
      </c>
      <c r="AB7" t="s">
        <v>611</v>
      </c>
      <c r="AC7" s="122">
        <v>0.753</v>
      </c>
      <c r="AE7" s="122">
        <v>6.9000000000000006E-2</v>
      </c>
      <c r="AG7" s="122">
        <v>0.879</v>
      </c>
    </row>
    <row r="8" spans="1:33">
      <c r="A8" s="183" t="s">
        <v>740</v>
      </c>
      <c r="B8" s="175" t="s">
        <v>619</v>
      </c>
      <c r="C8" s="153" t="s">
        <v>613</v>
      </c>
      <c r="D8" s="153" t="s">
        <v>35</v>
      </c>
      <c r="E8" s="153" t="s">
        <v>35</v>
      </c>
      <c r="F8" s="176">
        <v>3.0990000000000002</v>
      </c>
      <c r="G8" s="176">
        <v>0.44500000000000001</v>
      </c>
      <c r="H8" s="176">
        <v>0.745</v>
      </c>
      <c r="I8" s="125" t="s">
        <v>35</v>
      </c>
      <c r="J8" s="125" t="s">
        <v>35</v>
      </c>
      <c r="K8"/>
      <c r="L8"/>
      <c r="M8"/>
      <c r="N8"/>
      <c r="O8" s="169"/>
      <c r="V8" s="122"/>
      <c r="W8" s="122"/>
      <c r="X8" s="122"/>
      <c r="AA8">
        <v>4430</v>
      </c>
      <c r="AB8" t="s">
        <v>612</v>
      </c>
      <c r="AC8" s="122">
        <v>0.49199999999999999</v>
      </c>
      <c r="AE8" s="122">
        <v>0.18</v>
      </c>
      <c r="AG8" s="122">
        <v>0.84</v>
      </c>
    </row>
    <row r="9" spans="1:33">
      <c r="K9"/>
      <c r="L9"/>
      <c r="M9"/>
      <c r="N9"/>
      <c r="O9" s="169"/>
      <c r="Q9" s="128">
        <v>1</v>
      </c>
      <c r="R9" s="133" t="s">
        <v>618</v>
      </c>
      <c r="S9" s="134" t="s">
        <v>611</v>
      </c>
      <c r="T9" s="135" t="s">
        <v>35</v>
      </c>
      <c r="U9" s="135" t="s">
        <v>35</v>
      </c>
      <c r="V9" s="144">
        <v>5.57</v>
      </c>
      <c r="W9" s="144">
        <v>0.80800000000000005</v>
      </c>
      <c r="X9" s="144">
        <v>0.879</v>
      </c>
      <c r="AA9">
        <v>4253</v>
      </c>
      <c r="AB9" t="s">
        <v>613</v>
      </c>
      <c r="AC9" s="122">
        <v>0.39100000000000001</v>
      </c>
      <c r="AE9" s="122">
        <v>0.27400000000000002</v>
      </c>
      <c r="AG9" s="122">
        <v>0.745</v>
      </c>
    </row>
    <row r="10" spans="1:33">
      <c r="B10" s="164" t="s">
        <v>652</v>
      </c>
      <c r="C10" s="164"/>
      <c r="D10" s="158"/>
      <c r="E10" s="158"/>
      <c r="F10" s="173"/>
      <c r="G10" s="173"/>
      <c r="H10" s="173"/>
      <c r="I10" s="159"/>
      <c r="J10" s="159"/>
      <c r="K10"/>
      <c r="L10"/>
      <c r="M10"/>
      <c r="N10"/>
      <c r="O10" s="169"/>
      <c r="Q10" s="128">
        <v>2</v>
      </c>
      <c r="R10" s="136" t="s">
        <v>619</v>
      </c>
      <c r="S10" s="137" t="s">
        <v>613</v>
      </c>
      <c r="T10" s="138" t="s">
        <v>35</v>
      </c>
      <c r="U10" s="138" t="s">
        <v>35</v>
      </c>
      <c r="V10" s="145">
        <v>3.0990000000000002</v>
      </c>
      <c r="W10" s="145">
        <v>0.44500000000000001</v>
      </c>
      <c r="X10" s="145">
        <v>0.745</v>
      </c>
      <c r="AC10" s="122"/>
      <c r="AE10" s="122"/>
      <c r="AG10" s="122"/>
    </row>
    <row r="11" spans="1:33">
      <c r="A11" s="183" t="s">
        <v>741</v>
      </c>
      <c r="B11" s="112" t="s">
        <v>615</v>
      </c>
      <c r="C11" s="8" t="s">
        <v>606</v>
      </c>
      <c r="D11" s="8" t="s">
        <v>611</v>
      </c>
      <c r="E11" s="111" t="s">
        <v>35</v>
      </c>
      <c r="F11" s="172">
        <v>2.706</v>
      </c>
      <c r="G11" s="172">
        <v>0.46400000000000002</v>
      </c>
      <c r="H11" s="172">
        <v>0.36399999999999999</v>
      </c>
      <c r="I11" s="6" t="s">
        <v>35</v>
      </c>
      <c r="J11" s="6" t="s">
        <v>35</v>
      </c>
      <c r="K11"/>
      <c r="L11"/>
      <c r="M11"/>
      <c r="N11"/>
      <c r="O11" s="169"/>
      <c r="V11" s="122"/>
      <c r="W11" s="122"/>
      <c r="X11" s="122"/>
      <c r="AA11" s="116"/>
      <c r="AB11" s="116" t="s">
        <v>605</v>
      </c>
      <c r="AC11" s="123"/>
      <c r="AD11" s="116"/>
      <c r="AE11" s="123"/>
      <c r="AF11" s="116"/>
      <c r="AG11" s="123"/>
    </row>
    <row r="12" spans="1:33">
      <c r="A12" s="183" t="s">
        <v>742</v>
      </c>
      <c r="B12" s="175" t="s">
        <v>616</v>
      </c>
      <c r="C12" s="153" t="s">
        <v>617</v>
      </c>
      <c r="D12" s="153" t="s">
        <v>611</v>
      </c>
      <c r="E12" s="153" t="s">
        <v>35</v>
      </c>
      <c r="F12" s="176">
        <v>2.706</v>
      </c>
      <c r="G12" s="176">
        <v>0.69199999999999995</v>
      </c>
      <c r="H12" s="176">
        <v>0.76800000000000002</v>
      </c>
      <c r="I12" s="125" t="s">
        <v>35</v>
      </c>
      <c r="J12" s="125" t="s">
        <v>35</v>
      </c>
      <c r="K12"/>
      <c r="L12"/>
      <c r="M12"/>
      <c r="N12"/>
      <c r="O12" s="169"/>
      <c r="Q12" s="8">
        <v>1</v>
      </c>
      <c r="R12" s="57" t="s">
        <v>621</v>
      </c>
      <c r="S12" s="54" t="s">
        <v>600</v>
      </c>
      <c r="T12" s="54" t="s">
        <v>611</v>
      </c>
      <c r="U12" s="127" t="s">
        <v>35</v>
      </c>
      <c r="V12" s="146">
        <v>2.5099999999999998</v>
      </c>
      <c r="W12" s="146">
        <v>0.78500000000000003</v>
      </c>
      <c r="X12" s="146">
        <v>0.80600000000000005</v>
      </c>
      <c r="AA12" s="118">
        <v>891</v>
      </c>
      <c r="AB12" t="s">
        <v>599</v>
      </c>
      <c r="AC12" s="122">
        <v>0.76100000000000001</v>
      </c>
      <c r="AE12" s="122">
        <v>6.7000000000000004E-2</v>
      </c>
      <c r="AF12" s="122"/>
      <c r="AG12" s="122">
        <v>0.86899999999999999</v>
      </c>
    </row>
    <row r="13" spans="1:33">
      <c r="K13"/>
      <c r="L13"/>
      <c r="M13"/>
      <c r="N13"/>
      <c r="O13" s="169"/>
      <c r="Q13" s="140">
        <v>2</v>
      </c>
      <c r="R13" s="141" t="s">
        <v>622</v>
      </c>
      <c r="S13" s="142" t="s">
        <v>600</v>
      </c>
      <c r="T13" s="142" t="s">
        <v>612</v>
      </c>
      <c r="U13" s="142" t="s">
        <v>35</v>
      </c>
      <c r="V13" s="147">
        <v>1.4350000000000001</v>
      </c>
      <c r="W13" s="147">
        <v>0.59199999999999997</v>
      </c>
      <c r="X13" s="147">
        <v>0.76800000000000002</v>
      </c>
      <c r="Y13" s="140" t="s">
        <v>634</v>
      </c>
      <c r="AA13" s="117">
        <v>4336</v>
      </c>
      <c r="AB13" t="s">
        <v>600</v>
      </c>
      <c r="AC13" s="122">
        <v>0.89200000000000002</v>
      </c>
      <c r="AE13" s="122">
        <v>7.8E-2</v>
      </c>
      <c r="AF13" s="122"/>
      <c r="AG13" s="122">
        <v>0.91100000000000003</v>
      </c>
    </row>
    <row r="14" spans="1:33">
      <c r="B14" s="164" t="s">
        <v>651</v>
      </c>
      <c r="C14" s="164"/>
      <c r="D14" s="158"/>
      <c r="E14" s="158"/>
      <c r="F14" s="171"/>
      <c r="G14" s="171"/>
      <c r="H14" s="171"/>
      <c r="I14" s="159"/>
      <c r="J14" s="159"/>
      <c r="K14"/>
      <c r="L14"/>
      <c r="M14"/>
      <c r="N14"/>
      <c r="O14" s="169"/>
      <c r="Q14" s="8">
        <v>3</v>
      </c>
      <c r="R14" s="109" t="s">
        <v>622</v>
      </c>
      <c r="S14" s="110" t="s">
        <v>600</v>
      </c>
      <c r="T14" s="110" t="s">
        <v>613</v>
      </c>
      <c r="U14" s="108" t="s">
        <v>35</v>
      </c>
      <c r="V14" s="121">
        <v>1.419</v>
      </c>
      <c r="W14" s="121">
        <v>0.48099999999999998</v>
      </c>
      <c r="X14" s="121">
        <v>0.68700000000000006</v>
      </c>
      <c r="AA14" s="117">
        <v>4370</v>
      </c>
      <c r="AB14" t="s">
        <v>604</v>
      </c>
      <c r="AC14" s="122">
        <v>0.57199999999999995</v>
      </c>
      <c r="AE14" s="122">
        <v>0.28399999999999997</v>
      </c>
      <c r="AF14" s="122"/>
      <c r="AG14" s="122">
        <v>0.86</v>
      </c>
    </row>
    <row r="15" spans="1:33">
      <c r="A15" s="183" t="s">
        <v>743</v>
      </c>
      <c r="B15" s="54" t="s">
        <v>624</v>
      </c>
      <c r="C15" s="55" t="s">
        <v>602</v>
      </c>
      <c r="D15" s="55" t="s">
        <v>611</v>
      </c>
      <c r="E15" s="55" t="s">
        <v>35</v>
      </c>
      <c r="F15" s="160">
        <v>1.903</v>
      </c>
      <c r="G15" s="160">
        <v>0.49199999999999999</v>
      </c>
      <c r="H15" s="160">
        <v>0.59299999999999997</v>
      </c>
      <c r="I15" s="155" t="s">
        <v>637</v>
      </c>
      <c r="J15" s="155" t="s">
        <v>35</v>
      </c>
      <c r="K15"/>
      <c r="L15"/>
      <c r="M15"/>
      <c r="N15"/>
      <c r="O15" s="169"/>
      <c r="Q15" s="140">
        <v>4</v>
      </c>
      <c r="R15" s="141" t="s">
        <v>624</v>
      </c>
      <c r="S15" s="142" t="s">
        <v>623</v>
      </c>
      <c r="T15" s="142" t="s">
        <v>611</v>
      </c>
      <c r="U15" s="142" t="s">
        <v>35</v>
      </c>
      <c r="V15" s="147">
        <v>1.45</v>
      </c>
      <c r="W15" s="147">
        <v>0.53900000000000003</v>
      </c>
      <c r="X15" s="147">
        <v>0.76</v>
      </c>
      <c r="Y15" s="140" t="s">
        <v>633</v>
      </c>
      <c r="Z15" s="129"/>
      <c r="AA15" s="117">
        <v>4446</v>
      </c>
      <c r="AB15" t="s">
        <v>601</v>
      </c>
      <c r="AC15" s="122">
        <v>0.187</v>
      </c>
      <c r="AE15" s="122">
        <v>0.61899999999999999</v>
      </c>
      <c r="AF15" s="122"/>
      <c r="AG15" s="122">
        <v>0.38600000000000001</v>
      </c>
    </row>
    <row r="16" spans="1:33">
      <c r="A16" s="183" t="s">
        <v>744</v>
      </c>
      <c r="B16" s="110" t="s">
        <v>624</v>
      </c>
      <c r="C16" s="111" t="s">
        <v>623</v>
      </c>
      <c r="D16" s="111" t="s">
        <v>611</v>
      </c>
      <c r="E16" s="111" t="s">
        <v>35</v>
      </c>
      <c r="F16" s="161">
        <v>1.45</v>
      </c>
      <c r="G16" s="161">
        <v>0.53900000000000003</v>
      </c>
      <c r="H16" s="161">
        <v>0.76</v>
      </c>
      <c r="I16" s="156" t="s">
        <v>633</v>
      </c>
      <c r="J16" s="156" t="s">
        <v>35</v>
      </c>
      <c r="K16"/>
      <c r="L16"/>
      <c r="M16"/>
      <c r="N16"/>
      <c r="O16" s="169"/>
      <c r="Q16" s="8">
        <v>5</v>
      </c>
      <c r="R16" s="109" t="s">
        <v>625</v>
      </c>
      <c r="S16" s="110" t="s">
        <v>623</v>
      </c>
      <c r="T16" s="110" t="s">
        <v>612</v>
      </c>
      <c r="U16" s="108" t="s">
        <v>35</v>
      </c>
      <c r="V16" s="121">
        <v>1.4039999999999999</v>
      </c>
      <c r="W16" s="121">
        <v>0.48199999999999998</v>
      </c>
      <c r="X16" s="121">
        <v>0.72499999999999998</v>
      </c>
      <c r="AA16" s="118">
        <v>4211</v>
      </c>
      <c r="AB16" t="s">
        <v>602</v>
      </c>
      <c r="AC16" s="122">
        <v>0.498</v>
      </c>
      <c r="AE16" s="122">
        <v>0.104</v>
      </c>
      <c r="AF16" s="122"/>
      <c r="AG16" s="122">
        <v>0.66900000000000004</v>
      </c>
    </row>
    <row r="17" spans="1:33">
      <c r="A17" s="183" t="s">
        <v>745</v>
      </c>
      <c r="B17" s="110" t="s">
        <v>622</v>
      </c>
      <c r="C17" s="111" t="s">
        <v>600</v>
      </c>
      <c r="D17" s="111" t="s">
        <v>612</v>
      </c>
      <c r="E17" s="111" t="s">
        <v>35</v>
      </c>
      <c r="F17" s="161">
        <v>1.4350000000000001</v>
      </c>
      <c r="G17" s="161">
        <v>0.59199999999999997</v>
      </c>
      <c r="H17" s="161">
        <v>0.76800000000000002</v>
      </c>
      <c r="I17" s="156" t="s">
        <v>634</v>
      </c>
      <c r="J17" s="156" t="s">
        <v>35</v>
      </c>
      <c r="K17"/>
      <c r="L17"/>
      <c r="M17"/>
      <c r="N17"/>
      <c r="O17" s="169"/>
      <c r="Q17" s="8">
        <v>6</v>
      </c>
      <c r="R17" s="109" t="s">
        <v>625</v>
      </c>
      <c r="S17" s="110" t="s">
        <v>623</v>
      </c>
      <c r="T17" s="110" t="s">
        <v>613</v>
      </c>
      <c r="U17" s="108" t="s">
        <v>35</v>
      </c>
      <c r="V17" s="121">
        <v>1.3979999999999999</v>
      </c>
      <c r="W17" s="121">
        <v>0.40799999999999997</v>
      </c>
      <c r="X17" s="121">
        <v>0.64700000000000002</v>
      </c>
      <c r="AA17" s="118">
        <v>4239</v>
      </c>
      <c r="AB17" t="s">
        <v>603</v>
      </c>
      <c r="AC17" s="122">
        <v>0.47299999999999998</v>
      </c>
      <c r="AE17" s="122">
        <v>0.27700000000000002</v>
      </c>
      <c r="AF17" s="122"/>
      <c r="AG17" s="122">
        <v>0.374</v>
      </c>
    </row>
    <row r="18" spans="1:33">
      <c r="A18" s="183" t="s">
        <v>746</v>
      </c>
      <c r="B18" s="110" t="s">
        <v>624</v>
      </c>
      <c r="C18" s="111" t="s">
        <v>598</v>
      </c>
      <c r="D18" s="111" t="s">
        <v>611</v>
      </c>
      <c r="E18" s="111" t="s">
        <v>35</v>
      </c>
      <c r="F18" s="161">
        <v>1.43</v>
      </c>
      <c r="G18" s="161">
        <v>0.34100000000000003</v>
      </c>
      <c r="H18" s="161">
        <v>0.69599999999999995</v>
      </c>
      <c r="I18" s="156" t="s">
        <v>632</v>
      </c>
      <c r="J18" s="156" t="s">
        <v>35</v>
      </c>
      <c r="K18"/>
      <c r="L18"/>
      <c r="M18"/>
      <c r="N18"/>
      <c r="O18" s="169"/>
      <c r="Q18" s="8">
        <v>7</v>
      </c>
      <c r="R18" s="109" t="s">
        <v>624</v>
      </c>
      <c r="S18" s="110" t="s">
        <v>601</v>
      </c>
      <c r="T18" s="110" t="s">
        <v>611</v>
      </c>
      <c r="U18" s="108" t="s">
        <v>35</v>
      </c>
      <c r="V18" s="119">
        <v>1.4239999999999999</v>
      </c>
      <c r="W18" s="119">
        <v>0.20300000000000001</v>
      </c>
      <c r="X18" s="121">
        <v>0.34799999999999998</v>
      </c>
      <c r="AA18" s="118">
        <v>4478</v>
      </c>
      <c r="AB18" t="s">
        <v>598</v>
      </c>
      <c r="AC18" s="122">
        <v>0.35299999999999998</v>
      </c>
      <c r="AE18" s="122">
        <v>0.49399999999999999</v>
      </c>
      <c r="AF18" s="122"/>
      <c r="AG18" s="122">
        <v>0.78700000000000003</v>
      </c>
    </row>
    <row r="19" spans="1:33">
      <c r="A19" s="183" t="s">
        <v>747</v>
      </c>
      <c r="B19" s="110" t="s">
        <v>624</v>
      </c>
      <c r="C19" s="111" t="s">
        <v>607</v>
      </c>
      <c r="D19" s="111" t="s">
        <v>611</v>
      </c>
      <c r="E19" s="111" t="s">
        <v>35</v>
      </c>
      <c r="F19" s="161">
        <v>1.405</v>
      </c>
      <c r="G19" s="161">
        <v>0.248</v>
      </c>
      <c r="H19" s="161">
        <v>0.49299999999999999</v>
      </c>
      <c r="I19" s="156" t="s">
        <v>635</v>
      </c>
      <c r="J19" s="156" t="s">
        <v>35</v>
      </c>
      <c r="K19"/>
      <c r="L19"/>
      <c r="M19"/>
      <c r="N19"/>
      <c r="O19" s="169"/>
      <c r="Q19" s="8">
        <v>8</v>
      </c>
      <c r="R19" s="109" t="s">
        <v>625</v>
      </c>
      <c r="S19" s="110" t="s">
        <v>601</v>
      </c>
      <c r="T19" s="110" t="s">
        <v>612</v>
      </c>
      <c r="U19" s="108" t="s">
        <v>35</v>
      </c>
      <c r="V19" s="119">
        <v>1.397</v>
      </c>
      <c r="W19" s="119">
        <v>0.19800000000000001</v>
      </c>
      <c r="X19" s="121">
        <v>0.33</v>
      </c>
      <c r="AA19" s="117">
        <v>4469</v>
      </c>
      <c r="AB19" t="s">
        <v>607</v>
      </c>
      <c r="AC19" s="122">
        <v>0.24299999999999999</v>
      </c>
      <c r="AE19" s="122">
        <v>0.48899999999999999</v>
      </c>
      <c r="AF19" s="122"/>
      <c r="AG19" s="122">
        <v>0.55700000000000005</v>
      </c>
    </row>
    <row r="20" spans="1:33">
      <c r="A20" s="183" t="s">
        <v>748</v>
      </c>
      <c r="B20" s="5" t="s">
        <v>625</v>
      </c>
      <c r="C20" s="153" t="s">
        <v>601</v>
      </c>
      <c r="D20" s="153" t="s">
        <v>613</v>
      </c>
      <c r="E20" s="153" t="s">
        <v>35</v>
      </c>
      <c r="F20" s="162">
        <v>1.393</v>
      </c>
      <c r="G20" s="162">
        <v>0.183</v>
      </c>
      <c r="H20" s="162">
        <v>0.30199999999999999</v>
      </c>
      <c r="I20" s="157" t="s">
        <v>636</v>
      </c>
      <c r="J20" s="157" t="s">
        <v>35</v>
      </c>
      <c r="K20"/>
      <c r="L20"/>
      <c r="M20"/>
      <c r="N20"/>
      <c r="O20" s="169"/>
      <c r="Q20" s="140">
        <v>9</v>
      </c>
      <c r="R20" s="141" t="s">
        <v>625</v>
      </c>
      <c r="S20" s="142" t="s">
        <v>601</v>
      </c>
      <c r="T20" s="142" t="s">
        <v>613</v>
      </c>
      <c r="U20" s="142" t="s">
        <v>35</v>
      </c>
      <c r="V20" s="147">
        <v>1.393</v>
      </c>
      <c r="W20" s="147">
        <v>0.183</v>
      </c>
      <c r="X20" s="147">
        <v>0.30199999999999999</v>
      </c>
      <c r="Y20" s="140" t="s">
        <v>636</v>
      </c>
    </row>
    <row r="21" spans="1:33">
      <c r="K21"/>
      <c r="L21"/>
      <c r="M21"/>
      <c r="N21"/>
      <c r="O21" s="169"/>
      <c r="Q21" s="140">
        <v>10</v>
      </c>
      <c r="R21" s="141" t="s">
        <v>624</v>
      </c>
      <c r="S21" s="142" t="s">
        <v>607</v>
      </c>
      <c r="T21" s="142" t="s">
        <v>611</v>
      </c>
      <c r="U21" s="142" t="s">
        <v>35</v>
      </c>
      <c r="V21" s="147">
        <v>1.405</v>
      </c>
      <c r="W21" s="147">
        <v>0.248</v>
      </c>
      <c r="X21" s="147">
        <v>0.49299999999999999</v>
      </c>
      <c r="Y21" s="140" t="s">
        <v>635</v>
      </c>
      <c r="Z21" s="129"/>
      <c r="AA21" s="116"/>
      <c r="AB21" s="116" t="s">
        <v>614</v>
      </c>
      <c r="AC21" s="123"/>
      <c r="AD21" s="116"/>
      <c r="AE21" s="123"/>
      <c r="AF21" s="116"/>
      <c r="AG21" s="123"/>
    </row>
    <row r="22" spans="1:33">
      <c r="B22" s="164" t="s">
        <v>644</v>
      </c>
      <c r="C22" s="165"/>
      <c r="D22" s="166"/>
      <c r="E22" s="166"/>
      <c r="F22" s="171"/>
      <c r="G22" s="171"/>
      <c r="H22" s="171"/>
      <c r="I22" s="159"/>
      <c r="J22" s="159"/>
      <c r="K22"/>
      <c r="L22"/>
      <c r="M22"/>
      <c r="N22"/>
      <c r="O22" s="169"/>
      <c r="Q22" s="8">
        <v>11</v>
      </c>
      <c r="R22" s="109" t="s">
        <v>625</v>
      </c>
      <c r="S22" s="110" t="s">
        <v>607</v>
      </c>
      <c r="T22" s="110" t="s">
        <v>612</v>
      </c>
      <c r="U22" s="108" t="s">
        <v>35</v>
      </c>
      <c r="V22" s="119">
        <v>1.39</v>
      </c>
      <c r="W22" s="119">
        <v>0.24399999999999999</v>
      </c>
      <c r="X22" s="121">
        <v>0.47</v>
      </c>
      <c r="AA22">
        <v>4340</v>
      </c>
      <c r="AB22" t="s">
        <v>631</v>
      </c>
      <c r="AC22" s="122">
        <v>0.63700000000000001</v>
      </c>
      <c r="AE22" s="122">
        <v>0.11799999999999999</v>
      </c>
      <c r="AG22" s="122">
        <v>0.78900000000000003</v>
      </c>
    </row>
    <row r="23" spans="1:33">
      <c r="A23" s="183" t="s">
        <v>749</v>
      </c>
      <c r="B23" t="s">
        <v>629</v>
      </c>
      <c r="C23" s="8" t="s">
        <v>598</v>
      </c>
      <c r="D23" s="8" t="s">
        <v>611</v>
      </c>
      <c r="E23" s="8" t="s">
        <v>631</v>
      </c>
      <c r="F23" s="174">
        <v>1.0369999999999999</v>
      </c>
      <c r="G23" s="174">
        <v>0.318</v>
      </c>
      <c r="H23" s="174">
        <v>0.64300000000000002</v>
      </c>
      <c r="I23" s="150" t="s">
        <v>632</v>
      </c>
      <c r="J23" s="150" t="s">
        <v>35</v>
      </c>
      <c r="K23"/>
      <c r="L23"/>
      <c r="M23"/>
      <c r="N23"/>
      <c r="O23" s="169"/>
      <c r="Q23" s="8">
        <v>12</v>
      </c>
      <c r="R23" s="109" t="s">
        <v>625</v>
      </c>
      <c r="S23" s="110" t="s">
        <v>607</v>
      </c>
      <c r="T23" s="110" t="s">
        <v>613</v>
      </c>
      <c r="U23" s="108" t="s">
        <v>35</v>
      </c>
      <c r="V23" s="119">
        <v>1.387</v>
      </c>
      <c r="W23" s="119">
        <v>0.22</v>
      </c>
      <c r="X23" s="121">
        <v>0.42099999999999999</v>
      </c>
      <c r="AC23" s="122"/>
      <c r="AE23" s="122"/>
      <c r="AG23" s="122"/>
    </row>
    <row r="24" spans="1:33">
      <c r="A24" s="183" t="s">
        <v>750</v>
      </c>
      <c r="B24" t="s">
        <v>629</v>
      </c>
      <c r="C24" s="8" t="s">
        <v>607</v>
      </c>
      <c r="D24" s="8" t="s">
        <v>611</v>
      </c>
      <c r="E24" s="8" t="s">
        <v>631</v>
      </c>
      <c r="F24" s="174">
        <v>1.022</v>
      </c>
      <c r="G24" s="174">
        <v>0.22900000000000001</v>
      </c>
      <c r="H24" s="174">
        <v>0.45500000000000002</v>
      </c>
      <c r="I24" s="150" t="s">
        <v>635</v>
      </c>
      <c r="J24" s="150" t="s">
        <v>35</v>
      </c>
      <c r="K24"/>
      <c r="L24"/>
      <c r="M24"/>
      <c r="N24"/>
      <c r="O24" s="169"/>
      <c r="Q24" s="140">
        <v>13</v>
      </c>
      <c r="R24" s="141" t="s">
        <v>624</v>
      </c>
      <c r="S24" s="142" t="s">
        <v>602</v>
      </c>
      <c r="T24" s="142" t="s">
        <v>611</v>
      </c>
      <c r="U24" s="142" t="s">
        <v>35</v>
      </c>
      <c r="V24" s="147">
        <v>1.903</v>
      </c>
      <c r="W24" s="147">
        <v>0.49199999999999999</v>
      </c>
      <c r="X24" s="147">
        <v>0.59299999999999997</v>
      </c>
      <c r="Y24" s="140" t="s">
        <v>637</v>
      </c>
      <c r="AA24" s="116"/>
      <c r="AB24" s="116" t="s">
        <v>609</v>
      </c>
      <c r="AC24" s="123"/>
      <c r="AD24" s="116"/>
      <c r="AE24" s="123"/>
      <c r="AF24" s="116"/>
      <c r="AG24" s="123"/>
    </row>
    <row r="25" spans="1:33">
      <c r="A25" s="183" t="s">
        <v>751</v>
      </c>
      <c r="B25" t="s">
        <v>628</v>
      </c>
      <c r="C25" s="8" t="s">
        <v>600</v>
      </c>
      <c r="D25" s="8" t="s">
        <v>612</v>
      </c>
      <c r="E25" s="8" t="s">
        <v>631</v>
      </c>
      <c r="F25" s="174">
        <v>0.98</v>
      </c>
      <c r="G25" s="174">
        <v>0.55400000000000005</v>
      </c>
      <c r="H25" s="174">
        <v>0.70899999999999996</v>
      </c>
      <c r="I25" s="150" t="s">
        <v>634</v>
      </c>
      <c r="J25" s="150" t="s">
        <v>35</v>
      </c>
      <c r="K25"/>
      <c r="L25"/>
      <c r="M25"/>
      <c r="N25"/>
      <c r="O25" s="169"/>
      <c r="Q25" s="8">
        <v>14</v>
      </c>
      <c r="R25" s="109" t="s">
        <v>625</v>
      </c>
      <c r="S25" s="110" t="s">
        <v>602</v>
      </c>
      <c r="T25" s="110" t="s">
        <v>612</v>
      </c>
      <c r="U25" s="108" t="s">
        <v>35</v>
      </c>
      <c r="V25" s="119">
        <v>1.43</v>
      </c>
      <c r="W25" s="119">
        <v>0.40300000000000002</v>
      </c>
      <c r="X25" s="121">
        <v>0.56499999999999995</v>
      </c>
      <c r="AA25">
        <v>4456</v>
      </c>
      <c r="AB25" t="s">
        <v>610</v>
      </c>
      <c r="AC25" s="122">
        <v>0.17899999999999999</v>
      </c>
      <c r="AE25" s="122">
        <v>0.13</v>
      </c>
      <c r="AG25" s="122">
        <v>0.18</v>
      </c>
    </row>
    <row r="26" spans="1:33">
      <c r="A26" s="183" t="s">
        <v>752</v>
      </c>
      <c r="B26" t="s">
        <v>630</v>
      </c>
      <c r="C26" s="8" t="s">
        <v>602</v>
      </c>
      <c r="D26" s="8" t="s">
        <v>612</v>
      </c>
      <c r="E26" s="8" t="s">
        <v>631</v>
      </c>
      <c r="F26" s="174">
        <v>0.82799999999999996</v>
      </c>
      <c r="G26" s="174">
        <v>0.374</v>
      </c>
      <c r="H26" s="174">
        <v>0.52300000000000002</v>
      </c>
      <c r="I26" s="150" t="s">
        <v>637</v>
      </c>
      <c r="J26" s="150" t="s">
        <v>35</v>
      </c>
      <c r="K26"/>
      <c r="L26"/>
      <c r="M26"/>
      <c r="N26"/>
      <c r="O26" s="169"/>
      <c r="Q26" s="8">
        <v>15</v>
      </c>
      <c r="R26" s="109" t="s">
        <v>625</v>
      </c>
      <c r="S26" s="110" t="s">
        <v>602</v>
      </c>
      <c r="T26" s="110" t="s">
        <v>613</v>
      </c>
      <c r="U26" s="108" t="s">
        <v>35</v>
      </c>
      <c r="V26" s="119">
        <v>1.4159999999999999</v>
      </c>
      <c r="W26" s="119">
        <v>0.34100000000000003</v>
      </c>
      <c r="X26" s="121">
        <v>0.50700000000000001</v>
      </c>
      <c r="AA26">
        <v>4268</v>
      </c>
      <c r="AB26" t="s">
        <v>606</v>
      </c>
      <c r="AC26" s="122">
        <v>0.43099999999999999</v>
      </c>
      <c r="AE26" s="122">
        <v>5.0999999999999997E-2</v>
      </c>
      <c r="AG26" s="122">
        <v>0.41299999999999998</v>
      </c>
    </row>
    <row r="27" spans="1:33">
      <c r="A27" s="183" t="s">
        <v>753</v>
      </c>
      <c r="B27" t="s">
        <v>630</v>
      </c>
      <c r="C27" s="8" t="s">
        <v>623</v>
      </c>
      <c r="D27" s="8" t="s">
        <v>613</v>
      </c>
      <c r="E27" s="8" t="s">
        <v>631</v>
      </c>
      <c r="F27" s="174">
        <v>0.68200000000000005</v>
      </c>
      <c r="G27" s="174">
        <v>0.38600000000000001</v>
      </c>
      <c r="H27" s="174">
        <v>0.6</v>
      </c>
      <c r="I27" s="150" t="s">
        <v>633</v>
      </c>
      <c r="J27" s="150" t="s">
        <v>35</v>
      </c>
      <c r="K27"/>
      <c r="L27"/>
      <c r="M27"/>
      <c r="N27"/>
      <c r="O27" s="169"/>
      <c r="Q27" s="8">
        <v>16</v>
      </c>
      <c r="R27" s="109" t="s">
        <v>624</v>
      </c>
      <c r="S27" s="110" t="s">
        <v>603</v>
      </c>
      <c r="T27" s="110" t="s">
        <v>611</v>
      </c>
      <c r="U27" s="108" t="s">
        <v>35</v>
      </c>
      <c r="V27" s="119">
        <v>2.508</v>
      </c>
      <c r="W27" s="119">
        <v>0.46800000000000003</v>
      </c>
      <c r="X27" s="121">
        <v>0.33800000000000002</v>
      </c>
      <c r="Z27" s="129"/>
      <c r="AA27">
        <v>116</v>
      </c>
      <c r="AB27" t="s">
        <v>608</v>
      </c>
      <c r="AC27" s="122">
        <v>0.38700000000000001</v>
      </c>
      <c r="AE27" s="122">
        <v>0.05</v>
      </c>
      <c r="AG27" s="122">
        <v>0.433</v>
      </c>
    </row>
    <row r="28" spans="1:33">
      <c r="A28" s="183" t="s">
        <v>754</v>
      </c>
      <c r="B28" s="5" t="s">
        <v>630</v>
      </c>
      <c r="C28" s="153" t="s">
        <v>601</v>
      </c>
      <c r="D28" s="153" t="s">
        <v>613</v>
      </c>
      <c r="E28" s="153" t="s">
        <v>631</v>
      </c>
      <c r="F28" s="162">
        <v>0.67400000000000004</v>
      </c>
      <c r="G28" s="162">
        <v>0.16400000000000001</v>
      </c>
      <c r="H28" s="162">
        <v>0.28399999999999997</v>
      </c>
      <c r="I28" s="157" t="s">
        <v>636</v>
      </c>
      <c r="J28" s="157" t="s">
        <v>35</v>
      </c>
      <c r="K28"/>
      <c r="L28"/>
      <c r="M28"/>
      <c r="N28"/>
      <c r="O28" s="169"/>
      <c r="Q28" s="8">
        <v>17</v>
      </c>
      <c r="R28" s="109" t="s">
        <v>625</v>
      </c>
      <c r="S28" s="110" t="s">
        <v>603</v>
      </c>
      <c r="T28" s="110" t="s">
        <v>612</v>
      </c>
      <c r="U28" s="108" t="s">
        <v>35</v>
      </c>
      <c r="V28" s="119">
        <v>1.4350000000000001</v>
      </c>
      <c r="W28" s="119">
        <v>0.31</v>
      </c>
      <c r="X28" s="121">
        <v>0.32</v>
      </c>
      <c r="Z28" s="129"/>
    </row>
    <row r="29" spans="1:33">
      <c r="K29"/>
      <c r="L29"/>
      <c r="M29"/>
      <c r="N29"/>
      <c r="O29" s="169"/>
      <c r="Q29" s="8">
        <v>18</v>
      </c>
      <c r="R29" s="109" t="s">
        <v>625</v>
      </c>
      <c r="S29" s="110" t="s">
        <v>603</v>
      </c>
      <c r="T29" s="110" t="s">
        <v>613</v>
      </c>
      <c r="U29" s="108" t="s">
        <v>35</v>
      </c>
      <c r="V29" s="119">
        <v>1.419</v>
      </c>
      <c r="W29" s="119">
        <v>0.25600000000000001</v>
      </c>
      <c r="X29" s="121">
        <v>0.29299999999999998</v>
      </c>
    </row>
    <row r="30" spans="1:33">
      <c r="B30" s="164" t="s">
        <v>736</v>
      </c>
      <c r="C30" s="165"/>
      <c r="D30" s="166"/>
      <c r="E30" s="166"/>
      <c r="F30" s="171"/>
      <c r="G30" s="171"/>
      <c r="H30" s="171"/>
      <c r="I30" s="159"/>
      <c r="J30" s="159"/>
      <c r="K30"/>
      <c r="L30"/>
      <c r="M30"/>
      <c r="N30"/>
      <c r="O30" s="169"/>
      <c r="Q30" s="140">
        <v>19</v>
      </c>
      <c r="R30" s="141" t="s">
        <v>624</v>
      </c>
      <c r="S30" s="142" t="s">
        <v>598</v>
      </c>
      <c r="T30" s="142" t="s">
        <v>611</v>
      </c>
      <c r="U30" s="142" t="s">
        <v>35</v>
      </c>
      <c r="V30" s="147">
        <v>1.43</v>
      </c>
      <c r="W30" s="147">
        <v>0.34100000000000003</v>
      </c>
      <c r="X30" s="147">
        <v>0.69599999999999995</v>
      </c>
      <c r="Y30" s="140" t="s">
        <v>632</v>
      </c>
      <c r="Z30" s="129"/>
    </row>
    <row r="31" spans="1:33">
      <c r="A31" s="183" t="s">
        <v>737</v>
      </c>
      <c r="B31" t="s">
        <v>738</v>
      </c>
      <c r="C31" s="8"/>
      <c r="D31" s="8"/>
      <c r="E31" s="8"/>
      <c r="F31" s="174"/>
      <c r="G31" s="174"/>
      <c r="H31" s="174"/>
      <c r="I31" s="150"/>
      <c r="J31" s="150"/>
      <c r="K31"/>
      <c r="L31"/>
      <c r="M31"/>
      <c r="N31"/>
      <c r="O31" s="169"/>
      <c r="Q31" s="8">
        <v>20</v>
      </c>
      <c r="R31" s="109" t="s">
        <v>625</v>
      </c>
      <c r="S31" s="110" t="s">
        <v>598</v>
      </c>
      <c r="T31" s="110" t="s">
        <v>612</v>
      </c>
      <c r="U31" s="108" t="s">
        <v>35</v>
      </c>
      <c r="V31" s="119">
        <v>1.399</v>
      </c>
      <c r="W31" s="119">
        <v>0.33500000000000002</v>
      </c>
      <c r="X31" s="121">
        <v>0.66400000000000003</v>
      </c>
      <c r="Z31" s="129"/>
    </row>
    <row r="32" spans="1:33">
      <c r="K32"/>
      <c r="L32"/>
      <c r="M32"/>
      <c r="N32"/>
      <c r="O32" s="169"/>
      <c r="Q32" s="8">
        <v>21</v>
      </c>
      <c r="R32" s="78" t="s">
        <v>625</v>
      </c>
      <c r="S32" s="5" t="s">
        <v>598</v>
      </c>
      <c r="T32" s="5" t="s">
        <v>613</v>
      </c>
      <c r="U32" s="126" t="s">
        <v>35</v>
      </c>
      <c r="V32" s="148">
        <v>1.3939999999999999</v>
      </c>
      <c r="W32" s="148">
        <v>0.3</v>
      </c>
      <c r="X32" s="120">
        <v>0.59399999999999997</v>
      </c>
    </row>
    <row r="33" spans="13:25">
      <c r="O33" s="169"/>
      <c r="V33" s="122"/>
      <c r="W33" s="122"/>
      <c r="X33" s="122"/>
    </row>
    <row r="34" spans="13:25">
      <c r="Q34" s="139">
        <v>1</v>
      </c>
      <c r="R34" s="57" t="s">
        <v>627</v>
      </c>
      <c r="S34" s="54" t="s">
        <v>600</v>
      </c>
      <c r="T34" s="54" t="s">
        <v>611</v>
      </c>
      <c r="U34" s="127" t="s">
        <v>631</v>
      </c>
      <c r="V34" s="146">
        <v>1.575</v>
      </c>
      <c r="W34" s="146">
        <v>0.73799999999999999</v>
      </c>
      <c r="X34" s="146">
        <v>0.745</v>
      </c>
    </row>
    <row r="35" spans="13:25">
      <c r="Q35" s="140">
        <v>2</v>
      </c>
      <c r="R35" s="141" t="s">
        <v>628</v>
      </c>
      <c r="S35" s="142" t="s">
        <v>600</v>
      </c>
      <c r="T35" s="142" t="s">
        <v>612</v>
      </c>
      <c r="U35" s="142" t="s">
        <v>631</v>
      </c>
      <c r="V35" s="147">
        <v>0.98</v>
      </c>
      <c r="W35" s="147">
        <v>0.55400000000000005</v>
      </c>
      <c r="X35" s="147">
        <v>0.70899999999999996</v>
      </c>
      <c r="Y35" s="140" t="s">
        <v>634</v>
      </c>
    </row>
    <row r="36" spans="13:25">
      <c r="M36" s="150"/>
      <c r="Q36" s="139">
        <v>3</v>
      </c>
      <c r="R36" s="109" t="s">
        <v>628</v>
      </c>
      <c r="S36" s="110" t="s">
        <v>600</v>
      </c>
      <c r="T36" s="110" t="s">
        <v>613</v>
      </c>
      <c r="U36" s="108" t="s">
        <v>631</v>
      </c>
      <c r="V36" s="121">
        <v>0.97</v>
      </c>
      <c r="W36" s="121">
        <v>0.45500000000000002</v>
      </c>
      <c r="X36" s="121">
        <v>0.63800000000000001</v>
      </c>
    </row>
    <row r="37" spans="13:25">
      <c r="Q37" s="139">
        <v>4</v>
      </c>
      <c r="R37" s="109" t="s">
        <v>629</v>
      </c>
      <c r="S37" s="110" t="s">
        <v>623</v>
      </c>
      <c r="T37" s="110" t="s">
        <v>611</v>
      </c>
      <c r="U37" s="108" t="s">
        <v>631</v>
      </c>
      <c r="V37" s="121">
        <v>1.048</v>
      </c>
      <c r="W37" s="121">
        <v>0.503</v>
      </c>
      <c r="X37" s="121">
        <v>0.70099999999999996</v>
      </c>
    </row>
    <row r="38" spans="13:25">
      <c r="Q38" s="139">
        <v>5</v>
      </c>
      <c r="R38" s="109" t="s">
        <v>630</v>
      </c>
      <c r="S38" s="110" t="s">
        <v>623</v>
      </c>
      <c r="T38" s="110" t="s">
        <v>612</v>
      </c>
      <c r="U38" s="108" t="s">
        <v>631</v>
      </c>
      <c r="V38" s="121">
        <v>0.68899999999999995</v>
      </c>
      <c r="W38" s="121">
        <v>0.45100000000000001</v>
      </c>
      <c r="X38" s="121">
        <v>0.66800000000000004</v>
      </c>
    </row>
    <row r="39" spans="13:25">
      <c r="Q39" s="140">
        <v>6</v>
      </c>
      <c r="R39" s="141" t="s">
        <v>630</v>
      </c>
      <c r="S39" s="142" t="s">
        <v>623</v>
      </c>
      <c r="T39" s="142" t="s">
        <v>613</v>
      </c>
      <c r="U39" s="142" t="s">
        <v>631</v>
      </c>
      <c r="V39" s="147">
        <v>0.68200000000000005</v>
      </c>
      <c r="W39" s="147">
        <v>0.38600000000000001</v>
      </c>
      <c r="X39" s="147">
        <v>0.6</v>
      </c>
      <c r="Y39" s="140" t="s">
        <v>633</v>
      </c>
    </row>
    <row r="40" spans="13:25">
      <c r="Q40" s="139">
        <v>7</v>
      </c>
      <c r="R40" s="109" t="s">
        <v>629</v>
      </c>
      <c r="S40" s="110" t="s">
        <v>601</v>
      </c>
      <c r="T40" s="110" t="s">
        <v>611</v>
      </c>
      <c r="U40" s="108" t="s">
        <v>631</v>
      </c>
      <c r="V40" s="119">
        <v>1.0329999999999999</v>
      </c>
      <c r="W40" s="119">
        <v>0.188</v>
      </c>
      <c r="X40" s="121">
        <v>0.32700000000000001</v>
      </c>
    </row>
    <row r="41" spans="13:25">
      <c r="Q41" s="139">
        <v>8</v>
      </c>
      <c r="R41" s="109" t="s">
        <v>630</v>
      </c>
      <c r="S41" s="110" t="s">
        <v>601</v>
      </c>
      <c r="T41" s="110" t="s">
        <v>612</v>
      </c>
      <c r="U41" s="108" t="s">
        <v>631</v>
      </c>
      <c r="V41" s="119">
        <v>0.68100000000000005</v>
      </c>
      <c r="W41" s="119">
        <v>0.17799999999999999</v>
      </c>
      <c r="X41" s="121">
        <v>0.31</v>
      </c>
    </row>
    <row r="42" spans="13:25">
      <c r="Q42" s="140">
        <v>9</v>
      </c>
      <c r="R42" s="141" t="s">
        <v>630</v>
      </c>
      <c r="S42" s="142" t="s">
        <v>601</v>
      </c>
      <c r="T42" s="142" t="s">
        <v>613</v>
      </c>
      <c r="U42" s="142" t="s">
        <v>631</v>
      </c>
      <c r="V42" s="147">
        <v>0.67400000000000004</v>
      </c>
      <c r="W42" s="147">
        <v>0.16400000000000001</v>
      </c>
      <c r="X42" s="147">
        <v>0.28399999999999997</v>
      </c>
      <c r="Y42" s="140" t="s">
        <v>636</v>
      </c>
    </row>
    <row r="43" spans="13:25">
      <c r="Q43" s="140">
        <v>10</v>
      </c>
      <c r="R43" s="141" t="s">
        <v>629</v>
      </c>
      <c r="S43" s="142" t="s">
        <v>607</v>
      </c>
      <c r="T43" s="142" t="s">
        <v>611</v>
      </c>
      <c r="U43" s="142" t="s">
        <v>631</v>
      </c>
      <c r="V43" s="147">
        <v>1.022</v>
      </c>
      <c r="W43" s="147">
        <v>0.22900000000000001</v>
      </c>
      <c r="X43" s="147">
        <v>0.45500000000000002</v>
      </c>
      <c r="Y43" s="140" t="s">
        <v>635</v>
      </c>
    </row>
    <row r="44" spans="13:25">
      <c r="Q44" s="139">
        <v>11</v>
      </c>
      <c r="R44" s="109" t="s">
        <v>630</v>
      </c>
      <c r="S44" s="110" t="s">
        <v>607</v>
      </c>
      <c r="T44" s="110" t="s">
        <v>612</v>
      </c>
      <c r="U44" s="108" t="s">
        <v>631</v>
      </c>
      <c r="V44" s="119">
        <v>0.67400000000000004</v>
      </c>
      <c r="W44" s="119">
        <v>0.22</v>
      </c>
      <c r="X44" s="121">
        <v>0.434</v>
      </c>
    </row>
    <row r="45" spans="13:25">
      <c r="Q45" s="139">
        <v>12</v>
      </c>
      <c r="R45" s="109" t="s">
        <v>630</v>
      </c>
      <c r="S45" s="110" t="s">
        <v>607</v>
      </c>
      <c r="T45" s="110" t="s">
        <v>613</v>
      </c>
      <c r="U45" s="108" t="s">
        <v>631</v>
      </c>
      <c r="V45" s="119">
        <v>0.66700000000000004</v>
      </c>
      <c r="W45" s="119">
        <v>0.19900000000000001</v>
      </c>
      <c r="X45" s="121">
        <v>0.39</v>
      </c>
    </row>
    <row r="46" spans="13:25">
      <c r="Q46" s="139">
        <v>13</v>
      </c>
      <c r="R46" s="109" t="s">
        <v>629</v>
      </c>
      <c r="S46" s="110" t="s">
        <v>602</v>
      </c>
      <c r="T46" s="110" t="s">
        <v>611</v>
      </c>
      <c r="U46" s="108" t="s">
        <v>631</v>
      </c>
      <c r="V46" s="119">
        <v>1.2929999999999999</v>
      </c>
      <c r="W46" s="119">
        <v>0.45300000000000001</v>
      </c>
      <c r="X46" s="121">
        <v>0.54900000000000004</v>
      </c>
    </row>
    <row r="47" spans="13:25">
      <c r="Q47" s="140">
        <v>14</v>
      </c>
      <c r="R47" s="141" t="s">
        <v>630</v>
      </c>
      <c r="S47" s="142" t="s">
        <v>602</v>
      </c>
      <c r="T47" s="142" t="s">
        <v>612</v>
      </c>
      <c r="U47" s="142" t="s">
        <v>631</v>
      </c>
      <c r="V47" s="147">
        <v>0.82799999999999996</v>
      </c>
      <c r="W47" s="147">
        <v>0.374</v>
      </c>
      <c r="X47" s="147">
        <v>0.52300000000000002</v>
      </c>
      <c r="Y47" s="140" t="s">
        <v>637</v>
      </c>
    </row>
    <row r="48" spans="13:25">
      <c r="Q48" s="139">
        <v>15</v>
      </c>
      <c r="R48" s="109" t="s">
        <v>630</v>
      </c>
      <c r="S48" s="110" t="s">
        <v>602</v>
      </c>
      <c r="T48" s="110" t="s">
        <v>613</v>
      </c>
      <c r="U48" s="108" t="s">
        <v>631</v>
      </c>
      <c r="V48" s="119">
        <v>0.81899999999999995</v>
      </c>
      <c r="W48" s="119">
        <v>0.318</v>
      </c>
      <c r="X48" s="121">
        <v>0.47099999999999997</v>
      </c>
    </row>
    <row r="49" spans="17:26">
      <c r="Q49" s="139">
        <v>16</v>
      </c>
      <c r="R49" s="109" t="s">
        <v>629</v>
      </c>
      <c r="S49" s="110" t="s">
        <v>603</v>
      </c>
      <c r="T49" s="110" t="s">
        <v>611</v>
      </c>
      <c r="U49" s="108" t="s">
        <v>631</v>
      </c>
      <c r="V49" s="119">
        <v>1.5740000000000001</v>
      </c>
      <c r="W49" s="119">
        <v>0.434</v>
      </c>
      <c r="X49" s="121">
        <v>0.318</v>
      </c>
    </row>
    <row r="50" spans="17:26">
      <c r="Q50" s="139">
        <v>17</v>
      </c>
      <c r="R50" s="109" t="s">
        <v>630</v>
      </c>
      <c r="S50" s="110" t="s">
        <v>603</v>
      </c>
      <c r="T50" s="110" t="s">
        <v>612</v>
      </c>
      <c r="U50" s="108" t="s">
        <v>631</v>
      </c>
      <c r="V50" s="119">
        <v>0.97899999999999998</v>
      </c>
      <c r="W50" s="119">
        <v>0.29299999999999998</v>
      </c>
      <c r="X50" s="121">
        <v>0.30099999999999999</v>
      </c>
    </row>
    <row r="51" spans="17:26">
      <c r="Q51" s="139">
        <v>18</v>
      </c>
      <c r="R51" s="109" t="s">
        <v>630</v>
      </c>
      <c r="S51" s="110" t="s">
        <v>603</v>
      </c>
      <c r="T51" s="110" t="s">
        <v>613</v>
      </c>
      <c r="U51" s="108" t="s">
        <v>631</v>
      </c>
      <c r="V51" s="119">
        <v>0.96899999999999997</v>
      </c>
      <c r="W51" s="119">
        <v>0.24399999999999999</v>
      </c>
      <c r="X51" s="121">
        <v>0.27600000000000002</v>
      </c>
    </row>
    <row r="52" spans="17:26">
      <c r="Q52" s="140">
        <v>19</v>
      </c>
      <c r="R52" s="141" t="s">
        <v>629</v>
      </c>
      <c r="S52" s="142" t="s">
        <v>598</v>
      </c>
      <c r="T52" s="142" t="s">
        <v>611</v>
      </c>
      <c r="U52" s="142" t="s">
        <v>631</v>
      </c>
      <c r="V52" s="147">
        <v>1.0369999999999999</v>
      </c>
      <c r="W52" s="147">
        <v>0.318</v>
      </c>
      <c r="X52" s="147">
        <v>0.64300000000000002</v>
      </c>
      <c r="Y52" s="140" t="s">
        <v>632</v>
      </c>
    </row>
    <row r="53" spans="17:26">
      <c r="Q53" s="139">
        <v>20</v>
      </c>
      <c r="R53" s="109" t="s">
        <v>630</v>
      </c>
      <c r="S53" s="110" t="s">
        <v>598</v>
      </c>
      <c r="T53" s="110" t="s">
        <v>612</v>
      </c>
      <c r="U53" s="108" t="s">
        <v>631</v>
      </c>
      <c r="V53" s="119">
        <v>0.82199999999999995</v>
      </c>
      <c r="W53" s="119">
        <v>0.30299999999999999</v>
      </c>
      <c r="X53" s="121">
        <v>0.61399999999999999</v>
      </c>
    </row>
    <row r="54" spans="17:26">
      <c r="Q54" s="139">
        <v>21</v>
      </c>
      <c r="R54" s="78" t="s">
        <v>630</v>
      </c>
      <c r="S54" s="5" t="s">
        <v>598</v>
      </c>
      <c r="T54" s="5" t="s">
        <v>613</v>
      </c>
      <c r="U54" s="126" t="s">
        <v>631</v>
      </c>
      <c r="V54" s="148">
        <v>0.81899999999999995</v>
      </c>
      <c r="W54" s="148">
        <v>0.27500000000000002</v>
      </c>
      <c r="X54" s="120">
        <v>0.55300000000000005</v>
      </c>
    </row>
    <row r="57" spans="17:26">
      <c r="Q57" s="183"/>
      <c r="R57" s="164" t="s">
        <v>654</v>
      </c>
      <c r="S57" s="164"/>
      <c r="T57" s="158"/>
      <c r="U57" s="158"/>
      <c r="V57" s="171"/>
      <c r="W57" s="171"/>
      <c r="X57" s="171"/>
      <c r="Y57" s="159"/>
      <c r="Z57" s="159"/>
    </row>
    <row r="58" spans="17:26">
      <c r="Q58" s="183" t="s">
        <v>687</v>
      </c>
      <c r="R58" s="112" t="str">
        <f t="shared" ref="R58:U59" si="0">B7</f>
        <v>SG_55.2_clear</v>
      </c>
      <c r="S58" s="8" t="str">
        <f t="shared" si="0"/>
        <v>Stratobel Clearlite</v>
      </c>
      <c r="T58" s="8" t="str">
        <f t="shared" si="0"/>
        <v>-</v>
      </c>
      <c r="U58" s="8" t="str">
        <f t="shared" si="0"/>
        <v>-</v>
      </c>
      <c r="V58" s="172">
        <f>1/(1/F7+0.46)</f>
        <v>1.563640446914828</v>
      </c>
      <c r="W58" s="172">
        <f t="shared" ref="W58:Y59" si="1">G7</f>
        <v>0.80800000000000005</v>
      </c>
      <c r="X58" s="172">
        <f t="shared" si="1"/>
        <v>0.879</v>
      </c>
      <c r="Y58" s="6" t="str">
        <f t="shared" si="1"/>
        <v>-</v>
      </c>
      <c r="Z58" s="6" t="s">
        <v>650</v>
      </c>
    </row>
    <row r="59" spans="17:26">
      <c r="Q59" s="183" t="s">
        <v>688</v>
      </c>
      <c r="R59" s="112" t="str">
        <f t="shared" si="0"/>
        <v>SG_|55.2_clear</v>
      </c>
      <c r="S59" s="8" t="str">
        <f t="shared" si="0"/>
        <v>Stratobel iplus Top 1.0</v>
      </c>
      <c r="T59" s="8" t="str">
        <f t="shared" si="0"/>
        <v>-</v>
      </c>
      <c r="U59" s="8" t="str">
        <f t="shared" si="0"/>
        <v>-</v>
      </c>
      <c r="V59" s="172">
        <f>1/(1/F8+0.46)</f>
        <v>1.277653635891389</v>
      </c>
      <c r="W59" s="172">
        <f t="shared" si="1"/>
        <v>0.44500000000000001</v>
      </c>
      <c r="X59" s="172">
        <f t="shared" si="1"/>
        <v>0.745</v>
      </c>
      <c r="Y59" s="6" t="str">
        <f t="shared" si="1"/>
        <v>-</v>
      </c>
      <c r="Z59" s="6" t="s">
        <v>650</v>
      </c>
    </row>
    <row r="60" spans="17:26">
      <c r="Q60" s="183"/>
      <c r="Y60" s="6"/>
      <c r="Z60" s="6"/>
    </row>
    <row r="61" spans="17:26">
      <c r="Q61" s="183"/>
      <c r="R61" s="164" t="s">
        <v>655</v>
      </c>
      <c r="S61" s="164"/>
      <c r="T61" s="158"/>
      <c r="U61" s="158"/>
      <c r="V61" s="173"/>
      <c r="W61" s="173"/>
      <c r="X61" s="173"/>
      <c r="Y61" s="159"/>
      <c r="Z61" s="159"/>
    </row>
    <row r="62" spans="17:26">
      <c r="Q62" s="183" t="s">
        <v>689</v>
      </c>
      <c r="R62" s="112" t="str">
        <f t="shared" ref="R62:U63" si="2">B11</f>
        <v>DG_8-10-55.2_bronze</v>
      </c>
      <c r="S62" s="8" t="str">
        <f t="shared" si="2"/>
        <v>Planibel Bronze</v>
      </c>
      <c r="T62" s="8" t="str">
        <f t="shared" si="2"/>
        <v>Stratobel Clearlite</v>
      </c>
      <c r="U62" s="111" t="str">
        <f t="shared" si="2"/>
        <v>-</v>
      </c>
      <c r="V62" s="172">
        <f>1/(1/F11+0.46)</f>
        <v>1.205474081861758</v>
      </c>
      <c r="W62" s="172">
        <f t="shared" ref="W62:Y63" si="3">G11</f>
        <v>0.46400000000000002</v>
      </c>
      <c r="X62" s="172">
        <f t="shared" si="3"/>
        <v>0.36399999999999999</v>
      </c>
      <c r="Y62" s="6" t="str">
        <f t="shared" si="3"/>
        <v>-</v>
      </c>
      <c r="Z62" s="6" t="s">
        <v>650</v>
      </c>
    </row>
    <row r="63" spans="17:26">
      <c r="Q63" s="183" t="s">
        <v>690</v>
      </c>
      <c r="R63" s="175" t="str">
        <f t="shared" si="2"/>
        <v>DG_8-10-55.2_clear</v>
      </c>
      <c r="S63" s="153" t="str">
        <f t="shared" si="2"/>
        <v>Clear</v>
      </c>
      <c r="T63" s="153" t="str">
        <f t="shared" si="2"/>
        <v>Stratobel Clearlite</v>
      </c>
      <c r="U63" s="153" t="str">
        <f t="shared" si="2"/>
        <v>-</v>
      </c>
      <c r="V63" s="176">
        <f>1/(1/F12+0.46)</f>
        <v>1.205474081861758</v>
      </c>
      <c r="W63" s="176">
        <f t="shared" si="3"/>
        <v>0.69199999999999995</v>
      </c>
      <c r="X63" s="176">
        <f t="shared" si="3"/>
        <v>0.76800000000000002</v>
      </c>
      <c r="Y63" s="125" t="str">
        <f t="shared" si="3"/>
        <v>-</v>
      </c>
      <c r="Z63" s="125" t="s">
        <v>650</v>
      </c>
    </row>
    <row r="64" spans="17:26">
      <c r="Q64" s="183"/>
      <c r="Y64" s="6"/>
      <c r="Z64" s="6"/>
    </row>
    <row r="65" spans="17:26">
      <c r="Q65" s="183"/>
      <c r="R65" s="164" t="s">
        <v>645</v>
      </c>
      <c r="S65" s="165"/>
      <c r="T65" s="166"/>
      <c r="U65" s="166"/>
      <c r="V65" s="171"/>
      <c r="W65" s="171"/>
      <c r="X65" s="171"/>
      <c r="Y65" s="159"/>
      <c r="Z65" s="159"/>
    </row>
    <row r="66" spans="17:26">
      <c r="Q66" s="183" t="s">
        <v>691</v>
      </c>
      <c r="R66" s="54" t="str">
        <f t="shared" ref="R66:U71" si="4">B15</f>
        <v>DG_8|-18Arg-55.2_</v>
      </c>
      <c r="S66" s="55" t="str">
        <f t="shared" si="4"/>
        <v xml:space="preserve">Sunergy Clear </v>
      </c>
      <c r="T66" s="55" t="str">
        <f t="shared" si="4"/>
        <v>Stratobel Clearlite</v>
      </c>
      <c r="U66" s="55" t="str">
        <f t="shared" si="4"/>
        <v>-</v>
      </c>
      <c r="V66" s="160">
        <f t="shared" ref="V66:V71" si="5">1/(1/F15+0.46)</f>
        <v>1.014727681856477</v>
      </c>
      <c r="W66" s="160">
        <f t="shared" ref="W66:Y71" si="6">G15</f>
        <v>0.49199999999999999</v>
      </c>
      <c r="X66" s="160">
        <f t="shared" si="6"/>
        <v>0.59299999999999997</v>
      </c>
      <c r="Y66" s="163" t="str">
        <f t="shared" si="6"/>
        <v>midSHG_midLT</v>
      </c>
      <c r="Z66" s="155" t="s">
        <v>650</v>
      </c>
    </row>
    <row r="67" spans="17:26">
      <c r="Q67" s="183" t="s">
        <v>692</v>
      </c>
      <c r="R67" s="110" t="str">
        <f t="shared" si="4"/>
        <v>DG_8|-18Arg-55.2_</v>
      </c>
      <c r="S67" s="111" t="str">
        <f t="shared" si="4"/>
        <v>Planible top Nplus</v>
      </c>
      <c r="T67" s="111" t="str">
        <f t="shared" si="4"/>
        <v>Stratobel Clearlite</v>
      </c>
      <c r="U67" s="111" t="str">
        <f t="shared" si="4"/>
        <v>-</v>
      </c>
      <c r="V67" s="161">
        <f t="shared" si="5"/>
        <v>0.86982603479304144</v>
      </c>
      <c r="W67" s="161">
        <f t="shared" si="6"/>
        <v>0.53900000000000003</v>
      </c>
      <c r="X67" s="161">
        <f t="shared" si="6"/>
        <v>0.76</v>
      </c>
      <c r="Y67" s="156" t="str">
        <f t="shared" si="6"/>
        <v>midSHG_highLT</v>
      </c>
      <c r="Z67" s="156" t="s">
        <v>650</v>
      </c>
    </row>
    <row r="68" spans="17:26">
      <c r="Q68" s="183" t="s">
        <v>693</v>
      </c>
      <c r="R68" s="110" t="str">
        <f t="shared" si="4"/>
        <v>DG_8-18Arg-|55.2_</v>
      </c>
      <c r="S68" s="111" t="str">
        <f t="shared" si="4"/>
        <v xml:space="preserve">Clearvision </v>
      </c>
      <c r="T68" s="111" t="str">
        <f t="shared" si="4"/>
        <v>Stratobel Low-e Top N+</v>
      </c>
      <c r="U68" s="111" t="str">
        <f t="shared" si="4"/>
        <v>-</v>
      </c>
      <c r="V68" s="161">
        <f t="shared" si="5"/>
        <v>0.86440575868923553</v>
      </c>
      <c r="W68" s="161">
        <f t="shared" si="6"/>
        <v>0.59199999999999997</v>
      </c>
      <c r="X68" s="161">
        <f t="shared" si="6"/>
        <v>0.76800000000000002</v>
      </c>
      <c r="Y68" s="156" t="str">
        <f t="shared" si="6"/>
        <v>highSHG_highLT</v>
      </c>
      <c r="Z68" s="156" t="s">
        <v>650</v>
      </c>
    </row>
    <row r="69" spans="17:26">
      <c r="Q69" s="183" t="s">
        <v>694</v>
      </c>
      <c r="R69" s="110" t="str">
        <f t="shared" si="4"/>
        <v>DG_8|-18Arg-55.2_</v>
      </c>
      <c r="S69" s="111" t="str">
        <f t="shared" si="4"/>
        <v>Stopray Vision-72</v>
      </c>
      <c r="T69" s="111" t="str">
        <f t="shared" si="4"/>
        <v>Stratobel Clearlite</v>
      </c>
      <c r="U69" s="111" t="str">
        <f t="shared" si="4"/>
        <v>-</v>
      </c>
      <c r="V69" s="161">
        <f t="shared" si="5"/>
        <v>0.86258897333815898</v>
      </c>
      <c r="W69" s="161">
        <f t="shared" si="6"/>
        <v>0.34100000000000003</v>
      </c>
      <c r="X69" s="161">
        <f t="shared" si="6"/>
        <v>0.69599999999999995</v>
      </c>
      <c r="Y69" s="156" t="str">
        <f t="shared" si="6"/>
        <v>lowSHG_highLT</v>
      </c>
      <c r="Z69" s="156" t="s">
        <v>650</v>
      </c>
    </row>
    <row r="70" spans="17:26">
      <c r="Q70" s="183" t="s">
        <v>695</v>
      </c>
      <c r="R70" s="110" t="str">
        <f t="shared" si="4"/>
        <v>DG_8|-18Arg-55.2_</v>
      </c>
      <c r="S70" s="111" t="str">
        <f t="shared" si="4"/>
        <v>Stopray Vision-51T</v>
      </c>
      <c r="T70" s="111" t="str">
        <f t="shared" si="4"/>
        <v>Stratobel Clearlite</v>
      </c>
      <c r="U70" s="111" t="str">
        <f t="shared" si="4"/>
        <v>-</v>
      </c>
      <c r="V70" s="161">
        <f t="shared" si="5"/>
        <v>0.85342890117232573</v>
      </c>
      <c r="W70" s="161">
        <f t="shared" si="6"/>
        <v>0.248</v>
      </c>
      <c r="X70" s="161">
        <f t="shared" si="6"/>
        <v>0.49299999999999999</v>
      </c>
      <c r="Y70" s="156" t="str">
        <f t="shared" si="6"/>
        <v>lowSHG_midLT</v>
      </c>
      <c r="Z70" s="156" t="s">
        <v>650</v>
      </c>
    </row>
    <row r="71" spans="17:26">
      <c r="Q71" s="183" t="s">
        <v>696</v>
      </c>
      <c r="R71" s="5" t="str">
        <f t="shared" si="4"/>
        <v>DG_8|-18Arg-|55.2_</v>
      </c>
      <c r="S71" s="153" t="str">
        <f t="shared" si="4"/>
        <v xml:space="preserve">Stopray Vision-36T </v>
      </c>
      <c r="T71" s="153" t="str">
        <f t="shared" si="4"/>
        <v>Stratobel iplus Top 1.0</v>
      </c>
      <c r="U71" s="153" t="str">
        <f t="shared" si="4"/>
        <v>-</v>
      </c>
      <c r="V71" s="162">
        <f t="shared" si="5"/>
        <v>0.84898645766038106</v>
      </c>
      <c r="W71" s="162">
        <f t="shared" si="6"/>
        <v>0.183</v>
      </c>
      <c r="X71" s="162">
        <f t="shared" si="6"/>
        <v>0.30199999999999999</v>
      </c>
      <c r="Y71" s="157" t="str">
        <f t="shared" si="6"/>
        <v>lowSHG_lowLT</v>
      </c>
      <c r="Z71" s="157" t="s">
        <v>650</v>
      </c>
    </row>
    <row r="72" spans="17:26">
      <c r="Q72" s="183"/>
      <c r="Y72" s="6"/>
      <c r="Z72" s="6"/>
    </row>
    <row r="73" spans="17:26">
      <c r="Q73" s="183"/>
      <c r="R73" s="164" t="s">
        <v>646</v>
      </c>
      <c r="S73" s="165"/>
      <c r="T73" s="166"/>
      <c r="U73" s="166"/>
      <c r="V73" s="171"/>
      <c r="W73" s="171"/>
      <c r="X73" s="171"/>
      <c r="Y73" s="159"/>
      <c r="Z73" s="159"/>
    </row>
    <row r="74" spans="17:26">
      <c r="Q74" s="183" t="s">
        <v>697</v>
      </c>
      <c r="R74" s="54" t="str">
        <f t="shared" ref="R74:U79" si="7">B23</f>
        <v>TG_8|-14Arg-6-14Arg-55.2_</v>
      </c>
      <c r="S74" s="55" t="str">
        <f t="shared" si="7"/>
        <v>Stopray Vision-72</v>
      </c>
      <c r="T74" s="55" t="str">
        <f t="shared" si="7"/>
        <v>Stratobel Clearlite</v>
      </c>
      <c r="U74" s="55" t="str">
        <f t="shared" si="7"/>
        <v>Planibel Clearvision</v>
      </c>
      <c r="V74" s="160">
        <f t="shared" ref="V74:V79" si="8">1/(1/F23+0.46)</f>
        <v>0.70208934205359441</v>
      </c>
      <c r="W74" s="160">
        <f t="shared" ref="W74:Y79" si="9">G23</f>
        <v>0.318</v>
      </c>
      <c r="X74" s="160">
        <f t="shared" si="9"/>
        <v>0.64300000000000002</v>
      </c>
      <c r="Y74" s="155" t="str">
        <f t="shared" si="9"/>
        <v>lowSHG_highLT</v>
      </c>
      <c r="Z74" s="155" t="s">
        <v>650</v>
      </c>
    </row>
    <row r="75" spans="17:26">
      <c r="Q75" s="183" t="s">
        <v>698</v>
      </c>
      <c r="R75" s="110" t="str">
        <f t="shared" si="7"/>
        <v>TG_8|-14Arg-6-14Arg-55.2_</v>
      </c>
      <c r="S75" s="111" t="str">
        <f t="shared" si="7"/>
        <v>Stopray Vision-51T</v>
      </c>
      <c r="T75" s="111" t="str">
        <f t="shared" si="7"/>
        <v>Stratobel Clearlite</v>
      </c>
      <c r="U75" s="111" t="str">
        <f t="shared" si="7"/>
        <v>Planibel Clearvision</v>
      </c>
      <c r="V75" s="161">
        <f t="shared" si="8"/>
        <v>0.69518134574048385</v>
      </c>
      <c r="W75" s="161">
        <f t="shared" si="9"/>
        <v>0.22900000000000001</v>
      </c>
      <c r="X75" s="161">
        <f t="shared" si="9"/>
        <v>0.45500000000000002</v>
      </c>
      <c r="Y75" s="156" t="str">
        <f t="shared" si="9"/>
        <v>lowSHG_midLT</v>
      </c>
      <c r="Z75" s="156" t="s">
        <v>650</v>
      </c>
    </row>
    <row r="76" spans="17:26">
      <c r="Q76" s="183" t="s">
        <v>699</v>
      </c>
      <c r="R76" s="110" t="str">
        <f t="shared" si="7"/>
        <v>TG_8-14Arg-6-14Arg-|55.2_</v>
      </c>
      <c r="S76" s="111" t="str">
        <f t="shared" si="7"/>
        <v xml:space="preserve">Clearvision </v>
      </c>
      <c r="T76" s="111" t="str">
        <f t="shared" si="7"/>
        <v>Stratobel Low-e Top N+</v>
      </c>
      <c r="U76" s="111" t="str">
        <f t="shared" si="7"/>
        <v>Planibel Clearvision</v>
      </c>
      <c r="V76" s="161">
        <f t="shared" si="8"/>
        <v>0.67548938516680457</v>
      </c>
      <c r="W76" s="161">
        <f t="shared" si="9"/>
        <v>0.55400000000000005</v>
      </c>
      <c r="X76" s="161">
        <f t="shared" si="9"/>
        <v>0.70899999999999996</v>
      </c>
      <c r="Y76" s="156" t="str">
        <f t="shared" si="9"/>
        <v>highSHG_highLT</v>
      </c>
      <c r="Z76" s="156" t="s">
        <v>650</v>
      </c>
    </row>
    <row r="77" spans="17:26">
      <c r="Q77" s="183" t="s">
        <v>700</v>
      </c>
      <c r="R77" s="110" t="str">
        <f t="shared" si="7"/>
        <v>TG_8|-14Arg-6-14Arg-|55.2_</v>
      </c>
      <c r="S77" s="111" t="str">
        <f t="shared" si="7"/>
        <v xml:space="preserve">Sunergy Clear </v>
      </c>
      <c r="T77" s="111" t="str">
        <f t="shared" si="7"/>
        <v>Stratobel Low-e Top N+</v>
      </c>
      <c r="U77" s="111" t="str">
        <f t="shared" si="7"/>
        <v>Planibel Clearvision</v>
      </c>
      <c r="V77" s="161">
        <f t="shared" si="8"/>
        <v>0.59961763513122068</v>
      </c>
      <c r="W77" s="161">
        <f t="shared" si="9"/>
        <v>0.374</v>
      </c>
      <c r="X77" s="161">
        <f t="shared" si="9"/>
        <v>0.52300000000000002</v>
      </c>
      <c r="Y77" s="156" t="str">
        <f t="shared" si="9"/>
        <v>midSHG_midLT</v>
      </c>
      <c r="Z77" s="156" t="s">
        <v>650</v>
      </c>
    </row>
    <row r="78" spans="17:26">
      <c r="Q78" s="183" t="s">
        <v>701</v>
      </c>
      <c r="R78" s="110" t="str">
        <f t="shared" si="7"/>
        <v>TG_8|-14Arg-6-14Arg-|55.2_</v>
      </c>
      <c r="S78" s="111" t="str">
        <f t="shared" si="7"/>
        <v>Planible top Nplus</v>
      </c>
      <c r="T78" s="111" t="str">
        <f t="shared" si="7"/>
        <v>Stratobel iplus Top 1.0</v>
      </c>
      <c r="U78" s="111" t="str">
        <f t="shared" si="7"/>
        <v>Planibel Clearvision</v>
      </c>
      <c r="V78" s="161">
        <f t="shared" si="8"/>
        <v>0.51913649788387184</v>
      </c>
      <c r="W78" s="161">
        <f t="shared" si="9"/>
        <v>0.38600000000000001</v>
      </c>
      <c r="X78" s="161">
        <f t="shared" si="9"/>
        <v>0.6</v>
      </c>
      <c r="Y78" s="156" t="str">
        <f t="shared" si="9"/>
        <v>midSHG_highLT</v>
      </c>
      <c r="Z78" s="156" t="s">
        <v>650</v>
      </c>
    </row>
    <row r="79" spans="17:26">
      <c r="Q79" s="183" t="s">
        <v>702</v>
      </c>
      <c r="R79" s="5" t="str">
        <f t="shared" si="7"/>
        <v>TG_8|-14Arg-6-14Arg-|55.2_</v>
      </c>
      <c r="S79" s="153" t="str">
        <f t="shared" si="7"/>
        <v xml:space="preserve">Stopray Vision-36T </v>
      </c>
      <c r="T79" s="153" t="str">
        <f t="shared" si="7"/>
        <v>Stratobel iplus Top 1.0</v>
      </c>
      <c r="U79" s="153" t="str">
        <f t="shared" si="7"/>
        <v>Planibel Clearvision</v>
      </c>
      <c r="V79" s="162">
        <f t="shared" si="8"/>
        <v>0.51448810723336691</v>
      </c>
      <c r="W79" s="162">
        <f t="shared" si="9"/>
        <v>0.16400000000000001</v>
      </c>
      <c r="X79" s="162">
        <f t="shared" si="9"/>
        <v>0.28399999999999997</v>
      </c>
      <c r="Y79" s="157" t="str">
        <f t="shared" si="9"/>
        <v>lowSHG_lowLT</v>
      </c>
      <c r="Z79" s="157" t="s">
        <v>650</v>
      </c>
    </row>
    <row r="230" spans="17:17">
      <c r="Q230" s="56"/>
    </row>
    <row r="231" spans="17:17">
      <c r="Q231" s="56"/>
    </row>
  </sheetData>
  <sortState xmlns:xlrd2="http://schemas.microsoft.com/office/spreadsheetml/2017/richdata2" ref="B23:J28">
    <sortCondition descending="1" ref="F23:F28"/>
  </sortState>
  <mergeCells count="4">
    <mergeCell ref="J4:J5"/>
    <mergeCell ref="C4:E4"/>
    <mergeCell ref="B4:B5"/>
    <mergeCell ref="I4:I5"/>
  </mergeCells>
  <conditionalFormatting sqref="AD25:AD27">
    <cfRule type="colorScale" priority="15">
      <colorScale>
        <cfvo type="min"/>
        <cfvo type="percentile" val="50"/>
        <cfvo type="max"/>
        <color rgb="FFF8696B"/>
        <color rgb="FFFCFCFF"/>
        <color rgb="FF5A8AC6"/>
      </colorScale>
    </cfRule>
  </conditionalFormatting>
  <conditionalFormatting sqref="AF25:AF27">
    <cfRule type="colorScale" priority="14">
      <colorScale>
        <cfvo type="min"/>
        <cfvo type="percentile" val="50"/>
        <cfvo type="max"/>
        <color rgb="FFF8696B"/>
        <color rgb="FFFCFCFF"/>
        <color rgb="FF5A8AC6"/>
      </colorScale>
    </cfRule>
  </conditionalFormatting>
  <conditionalFormatting sqref="AC7:AC9 AE7:AE9 AG7:AG9 AC12:AC19 AE12:AE19 AG12:AG19">
    <cfRule type="colorScale" priority="13">
      <colorScale>
        <cfvo type="num" val="0"/>
        <cfvo type="num" val="1"/>
        <color theme="4" tint="0.79998168889431442"/>
        <color rgb="FFC00000"/>
      </colorScale>
    </cfRule>
  </conditionalFormatting>
  <conditionalFormatting sqref="AC22:AC23">
    <cfRule type="colorScale" priority="12">
      <colorScale>
        <cfvo type="num" val="0"/>
        <cfvo type="num" val="1"/>
        <color theme="4" tint="0.79998168889431442"/>
        <color rgb="FFC00000"/>
      </colorScale>
    </cfRule>
  </conditionalFormatting>
  <conditionalFormatting sqref="AE22:AE23">
    <cfRule type="colorScale" priority="11">
      <colorScale>
        <cfvo type="num" val="0"/>
        <cfvo type="num" val="1"/>
        <color theme="4" tint="0.79998168889431442"/>
        <color rgb="FFC00000"/>
      </colorScale>
    </cfRule>
  </conditionalFormatting>
  <conditionalFormatting sqref="AG22:AG23">
    <cfRule type="colorScale" priority="10">
      <colorScale>
        <cfvo type="num" val="0"/>
        <cfvo type="num" val="1"/>
        <color theme="4" tint="0.79998168889431442"/>
        <color rgb="FFC00000"/>
      </colorScale>
    </cfRule>
  </conditionalFormatting>
  <conditionalFormatting sqref="AC25:AC27">
    <cfRule type="colorScale" priority="8">
      <colorScale>
        <cfvo type="num" val="0"/>
        <cfvo type="num" val="1"/>
        <color theme="4" tint="0.79998168889431442"/>
        <color rgb="FFC00000"/>
      </colorScale>
    </cfRule>
    <cfRule type="colorScale" priority="9">
      <colorScale>
        <cfvo type="min"/>
        <cfvo type="percentile" val="50"/>
        <cfvo type="max"/>
        <color rgb="FFF8696B"/>
        <color rgb="FFFCFCFF"/>
        <color rgb="FF5A8AC6"/>
      </colorScale>
    </cfRule>
  </conditionalFormatting>
  <conditionalFormatting sqref="AC25:AC27">
    <cfRule type="colorScale" priority="7">
      <colorScale>
        <cfvo type="num" val="0"/>
        <cfvo type="num" val="1"/>
        <color theme="4" tint="0.79998168889431442"/>
        <color rgb="FFC00000"/>
      </colorScale>
    </cfRule>
  </conditionalFormatting>
  <conditionalFormatting sqref="AE25:AE27">
    <cfRule type="colorScale" priority="5">
      <colorScale>
        <cfvo type="num" val="0"/>
        <cfvo type="num" val="1"/>
        <color theme="4" tint="0.79998168889431442"/>
        <color rgb="FFC00000"/>
      </colorScale>
    </cfRule>
    <cfRule type="colorScale" priority="6">
      <colorScale>
        <cfvo type="min"/>
        <cfvo type="percentile" val="50"/>
        <cfvo type="max"/>
        <color rgb="FFF8696B"/>
        <color rgb="FFFCFCFF"/>
        <color rgb="FF5A8AC6"/>
      </colorScale>
    </cfRule>
  </conditionalFormatting>
  <conditionalFormatting sqref="AE25:AE27">
    <cfRule type="colorScale" priority="4">
      <colorScale>
        <cfvo type="num" val="0"/>
        <cfvo type="num" val="1"/>
        <color theme="4" tint="0.79998168889431442"/>
        <color rgb="FFC00000"/>
      </colorScale>
    </cfRule>
  </conditionalFormatting>
  <conditionalFormatting sqref="AG25:AG27">
    <cfRule type="colorScale" priority="2">
      <colorScale>
        <cfvo type="num" val="0"/>
        <cfvo type="num" val="1"/>
        <color theme="4" tint="0.79998168889431442"/>
        <color rgb="FFC00000"/>
      </colorScale>
    </cfRule>
    <cfRule type="colorScale" priority="3">
      <colorScale>
        <cfvo type="min"/>
        <cfvo type="percentile" val="50"/>
        <cfvo type="max"/>
        <color rgb="FFF8696B"/>
        <color rgb="FFFCFCFF"/>
        <color rgb="FF5A8AC6"/>
      </colorScale>
    </cfRule>
  </conditionalFormatting>
  <conditionalFormatting sqref="AG25:AG27">
    <cfRule type="colorScale" priority="1">
      <colorScale>
        <cfvo type="num" val="0"/>
        <cfvo type="num" val="1"/>
        <color theme="4" tint="0.79998168889431442"/>
        <color rgb="FFC00000"/>
      </colorScale>
    </cfRule>
  </conditionalFormatting>
  <conditionalFormatting sqref="AC7:AD9">
    <cfRule type="colorScale" priority="16">
      <colorScale>
        <cfvo type="num" val="0"/>
        <cfvo type="num" val="1"/>
        <color theme="4" tint="0.79998168889431442"/>
        <color rgb="FFC00000"/>
      </colorScale>
    </cfRule>
    <cfRule type="colorScale" priority="17">
      <colorScale>
        <cfvo type="min"/>
        <cfvo type="percentile" val="50"/>
        <cfvo type="max"/>
        <color rgb="FFF8696B"/>
        <color rgb="FFFCFCFF"/>
        <color rgb="FF5A8AC6"/>
      </colorScale>
    </cfRule>
  </conditionalFormatting>
  <conditionalFormatting sqref="AF7:AF9">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E7:AE9">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G7:AG9">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conditionalFormatting sqref="AD12:AD19">
    <cfRule type="colorScale" priority="24">
      <colorScale>
        <cfvo type="num" val="0"/>
        <cfvo type="num" val="1"/>
        <color theme="4" tint="0.79998168889431442"/>
        <color rgb="FFC00000"/>
      </colorScale>
    </cfRule>
    <cfRule type="colorScale" priority="25">
      <colorScale>
        <cfvo type="min"/>
        <cfvo type="percentile" val="50"/>
        <cfvo type="max"/>
        <color rgb="FFF8696B"/>
        <color rgb="FFFCFCFF"/>
        <color rgb="FF5A8AC6"/>
      </colorScale>
    </cfRule>
  </conditionalFormatting>
  <conditionalFormatting sqref="AF12:AF19">
    <cfRule type="colorScale" priority="26">
      <colorScale>
        <cfvo type="num" val="0"/>
        <cfvo type="num" val="1"/>
        <color theme="4" tint="0.79998168889431442"/>
        <color rgb="FFC00000"/>
      </colorScale>
    </cfRule>
    <cfRule type="colorScale" priority="27">
      <colorScale>
        <cfvo type="min"/>
        <cfvo type="percentile" val="50"/>
        <cfvo type="max"/>
        <color rgb="FFF8696B"/>
        <color rgb="FFFCFCFF"/>
        <color rgb="FF5A8AC6"/>
      </colorScale>
    </cfRule>
  </conditionalFormatting>
  <conditionalFormatting sqref="AC12:AC19">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E12:AE19">
    <cfRule type="colorScale" priority="30">
      <colorScale>
        <cfvo type="num" val="0"/>
        <cfvo type="num" val="1"/>
        <color theme="4" tint="0.79998168889431442"/>
        <color rgb="FFC00000"/>
      </colorScale>
    </cfRule>
    <cfRule type="colorScale" priority="31">
      <colorScale>
        <cfvo type="min"/>
        <cfvo type="percentile" val="50"/>
        <cfvo type="max"/>
        <color rgb="FFF8696B"/>
        <color rgb="FFFCFCFF"/>
        <color rgb="FF5A8AC6"/>
      </colorScale>
    </cfRule>
  </conditionalFormatting>
  <conditionalFormatting sqref="AG12:AG19">
    <cfRule type="colorScale" priority="32">
      <colorScale>
        <cfvo type="num" val="0"/>
        <cfvo type="num" val="1"/>
        <color theme="4" tint="0.79998168889431442"/>
        <color rgb="FFC00000"/>
      </colorScale>
    </cfRule>
    <cfRule type="colorScale" priority="33">
      <colorScale>
        <cfvo type="min"/>
        <cfvo type="percentile" val="50"/>
        <cfvo type="max"/>
        <color rgb="FFF8696B"/>
        <color rgb="FFFCFCFF"/>
        <color rgb="FF5A8AC6"/>
      </colorScale>
    </cfRule>
  </conditionalFormatting>
  <conditionalFormatting sqref="AD22:AD23">
    <cfRule type="colorScale" priority="34">
      <colorScale>
        <cfvo type="num" val="0"/>
        <cfvo type="num" val="1"/>
        <color theme="4" tint="0.79998168889431442"/>
        <color rgb="FFC00000"/>
      </colorScale>
    </cfRule>
    <cfRule type="colorScale" priority="35">
      <colorScale>
        <cfvo type="min"/>
        <cfvo type="percentile" val="50"/>
        <cfvo type="max"/>
        <color rgb="FFF8696B"/>
        <color rgb="FFFCFCFF"/>
        <color rgb="FF5A8AC6"/>
      </colorScale>
    </cfRule>
  </conditionalFormatting>
  <conditionalFormatting sqref="AF22:AF23">
    <cfRule type="colorScale" priority="36">
      <colorScale>
        <cfvo type="min"/>
        <cfvo type="percentile" val="50"/>
        <cfvo type="max"/>
        <color rgb="FFF8696B"/>
        <color rgb="FFFCFCFF"/>
        <color rgb="FF5A8AC6"/>
      </colorScale>
    </cfRule>
  </conditionalFormatting>
  <conditionalFormatting sqref="AC22:AC23">
    <cfRule type="colorScale" priority="37">
      <colorScale>
        <cfvo type="num" val="0"/>
        <cfvo type="num" val="1"/>
        <color theme="4" tint="0.79998168889431442"/>
        <color rgb="FFC00000"/>
      </colorScale>
    </cfRule>
    <cfRule type="colorScale" priority="38">
      <colorScale>
        <cfvo type="min"/>
        <cfvo type="percentile" val="50"/>
        <cfvo type="max"/>
        <color rgb="FFF8696B"/>
        <color rgb="FFFCFCFF"/>
        <color rgb="FF5A8AC6"/>
      </colorScale>
    </cfRule>
  </conditionalFormatting>
  <conditionalFormatting sqref="AE22:AE23">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G22:AG23">
    <cfRule type="colorScale" priority="41">
      <colorScale>
        <cfvo type="num" val="0"/>
        <cfvo type="num" val="1"/>
        <color theme="4" tint="0.79998168889431442"/>
        <color rgb="FFC00000"/>
      </colorScale>
    </cfRule>
    <cfRule type="colorScale" priority="42">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dimension ref="B1:F73"/>
  <sheetViews>
    <sheetView workbookViewId="0">
      <selection activeCell="F49" sqref="F49"/>
    </sheetView>
  </sheetViews>
  <sheetFormatPr defaultRowHeight="15"/>
  <cols>
    <col min="2" max="2" width="28.42578125" bestFit="1" customWidth="1"/>
    <col min="3" max="3" width="17.5703125" bestFit="1" customWidth="1"/>
    <col min="5" max="5" width="9.140625" style="8"/>
    <col min="6" max="6" width="24" bestFit="1" customWidth="1"/>
  </cols>
  <sheetData>
    <row r="1" spans="2:6" s="42" customFormat="1">
      <c r="B1" s="41" t="s">
        <v>284</v>
      </c>
      <c r="E1" s="58"/>
    </row>
    <row r="2" spans="2:6" s="43" customFormat="1">
      <c r="E2" s="59"/>
    </row>
    <row r="3" spans="2:6" s="43" customFormat="1">
      <c r="E3" s="59"/>
    </row>
    <row r="4" spans="2:6" s="43" customFormat="1">
      <c r="B4" s="188" t="s">
        <v>285</v>
      </c>
      <c r="C4" s="188"/>
      <c r="D4" s="60"/>
      <c r="E4" s="61"/>
      <c r="F4" s="61"/>
    </row>
    <row r="5" spans="2:6">
      <c r="B5" s="62" t="s">
        <v>286</v>
      </c>
      <c r="C5" t="s">
        <v>288</v>
      </c>
      <c r="D5">
        <v>0</v>
      </c>
      <c r="E5" s="8" t="s">
        <v>287</v>
      </c>
    </row>
    <row r="7" spans="2:6">
      <c r="B7" s="62" t="s">
        <v>290</v>
      </c>
      <c r="C7" t="s">
        <v>291</v>
      </c>
      <c r="D7">
        <v>2</v>
      </c>
      <c r="E7" s="8" t="s">
        <v>292</v>
      </c>
      <c r="F7" s="4" t="s">
        <v>515</v>
      </c>
    </row>
    <row r="8" spans="2:6">
      <c r="C8" t="s">
        <v>289</v>
      </c>
      <c r="D8">
        <v>0.3</v>
      </c>
      <c r="E8" s="8" t="s">
        <v>35</v>
      </c>
    </row>
    <row r="10" spans="2:6">
      <c r="B10" s="62" t="s">
        <v>293</v>
      </c>
      <c r="C10" t="s">
        <v>288</v>
      </c>
      <c r="D10">
        <v>0</v>
      </c>
      <c r="E10" s="8" t="s">
        <v>287</v>
      </c>
    </row>
    <row r="12" spans="2:6">
      <c r="B12" s="62" t="s">
        <v>294</v>
      </c>
      <c r="C12" t="s">
        <v>291</v>
      </c>
      <c r="D12">
        <v>9</v>
      </c>
      <c r="E12" s="8" t="s">
        <v>292</v>
      </c>
      <c r="F12" t="s">
        <v>68</v>
      </c>
    </row>
    <row r="13" spans="2:6">
      <c r="C13" t="s">
        <v>289</v>
      </c>
      <c r="D13">
        <v>0.3</v>
      </c>
      <c r="E13" s="8" t="s">
        <v>35</v>
      </c>
    </row>
    <row r="15" spans="2:6">
      <c r="B15" s="62" t="s">
        <v>295</v>
      </c>
      <c r="C15" t="s">
        <v>291</v>
      </c>
      <c r="D15" s="101" t="s">
        <v>536</v>
      </c>
      <c r="E15" s="8" t="s">
        <v>292</v>
      </c>
      <c r="F15" t="s">
        <v>296</v>
      </c>
    </row>
    <row r="16" spans="2:6">
      <c r="C16" t="s">
        <v>289</v>
      </c>
      <c r="D16">
        <v>0.3</v>
      </c>
      <c r="E16" s="8" t="s">
        <v>35</v>
      </c>
      <c r="F16" t="s">
        <v>516</v>
      </c>
    </row>
    <row r="18" spans="2:6">
      <c r="B18" s="188" t="s">
        <v>297</v>
      </c>
      <c r="C18" s="188"/>
      <c r="D18" s="60"/>
      <c r="E18" s="61"/>
      <c r="F18" s="61"/>
    </row>
    <row r="19" spans="2:6">
      <c r="B19" s="62" t="s">
        <v>304</v>
      </c>
      <c r="C19" t="s">
        <v>299</v>
      </c>
      <c r="D19" s="101" t="s">
        <v>545</v>
      </c>
      <c r="E19" s="8" t="s">
        <v>66</v>
      </c>
      <c r="F19" t="s">
        <v>547</v>
      </c>
    </row>
    <row r="20" spans="2:6">
      <c r="B20" s="195" t="s">
        <v>67</v>
      </c>
      <c r="C20" t="s">
        <v>300</v>
      </c>
      <c r="D20">
        <v>0.37</v>
      </c>
      <c r="E20" s="8" t="s">
        <v>35</v>
      </c>
      <c r="F20" s="7" t="s">
        <v>38</v>
      </c>
    </row>
    <row r="21" spans="2:6">
      <c r="B21" s="195"/>
      <c r="C21" t="s">
        <v>301</v>
      </c>
      <c r="D21">
        <v>0.18</v>
      </c>
      <c r="E21" s="8" t="s">
        <v>35</v>
      </c>
    </row>
    <row r="22" spans="2:6">
      <c r="B22" s="195"/>
      <c r="C22" t="s">
        <v>302</v>
      </c>
      <c r="D22">
        <v>0</v>
      </c>
      <c r="E22" s="8" t="s">
        <v>35</v>
      </c>
    </row>
    <row r="24" spans="2:6">
      <c r="B24" s="62" t="s">
        <v>303</v>
      </c>
      <c r="C24" t="s">
        <v>299</v>
      </c>
      <c r="D24" s="101" t="s">
        <v>548</v>
      </c>
      <c r="E24" s="8" t="s">
        <v>66</v>
      </c>
    </row>
    <row r="25" spans="2:6">
      <c r="C25" t="s">
        <v>300</v>
      </c>
      <c r="D25">
        <v>0.37</v>
      </c>
      <c r="E25" s="8" t="s">
        <v>35</v>
      </c>
      <c r="F25" s="7" t="s">
        <v>38</v>
      </c>
    </row>
    <row r="26" spans="2:6">
      <c r="C26" t="s">
        <v>301</v>
      </c>
      <c r="D26">
        <v>0.18</v>
      </c>
      <c r="E26" s="8" t="s">
        <v>35</v>
      </c>
    </row>
    <row r="27" spans="2:6">
      <c r="C27" t="s">
        <v>302</v>
      </c>
      <c r="D27">
        <v>0</v>
      </c>
      <c r="E27" s="8" t="s">
        <v>35</v>
      </c>
    </row>
    <row r="29" spans="2:6">
      <c r="B29" s="62" t="s">
        <v>298</v>
      </c>
      <c r="C29" t="s">
        <v>299</v>
      </c>
      <c r="D29">
        <v>3</v>
      </c>
      <c r="E29" s="8" t="s">
        <v>66</v>
      </c>
    </row>
    <row r="30" spans="2:6">
      <c r="C30" t="s">
        <v>300</v>
      </c>
      <c r="D30">
        <v>0.42</v>
      </c>
      <c r="E30" s="8" t="s">
        <v>35</v>
      </c>
      <c r="F30" s="7" t="s">
        <v>38</v>
      </c>
    </row>
    <row r="31" spans="2:6">
      <c r="C31" t="s">
        <v>301</v>
      </c>
      <c r="D31">
        <v>0.18</v>
      </c>
      <c r="E31" s="8" t="s">
        <v>35</v>
      </c>
    </row>
    <row r="32" spans="2:6">
      <c r="C32" t="s">
        <v>302</v>
      </c>
      <c r="D32">
        <v>0</v>
      </c>
      <c r="E32" s="8" t="s">
        <v>35</v>
      </c>
    </row>
    <row r="34" spans="2:6">
      <c r="B34" s="62" t="s">
        <v>305</v>
      </c>
      <c r="C34" t="s">
        <v>299</v>
      </c>
      <c r="D34">
        <v>0</v>
      </c>
      <c r="E34" s="8" t="s">
        <v>66</v>
      </c>
    </row>
    <row r="35" spans="2:6">
      <c r="C35" t="s">
        <v>300</v>
      </c>
      <c r="D35">
        <v>0.37</v>
      </c>
      <c r="E35" s="8" t="s">
        <v>35</v>
      </c>
      <c r="F35" s="7" t="s">
        <v>38</v>
      </c>
    </row>
    <row r="36" spans="2:6">
      <c r="C36" t="s">
        <v>301</v>
      </c>
      <c r="D36">
        <v>0.18</v>
      </c>
      <c r="E36" s="8" t="s">
        <v>35</v>
      </c>
    </row>
    <row r="37" spans="2:6">
      <c r="C37" t="s">
        <v>302</v>
      </c>
      <c r="D37">
        <v>0</v>
      </c>
      <c r="E37" s="8" t="s">
        <v>35</v>
      </c>
    </row>
    <row r="39" spans="2:6">
      <c r="B39" s="188" t="s">
        <v>149</v>
      </c>
      <c r="C39" s="188"/>
      <c r="D39" s="60"/>
      <c r="E39" s="61"/>
      <c r="F39" s="61"/>
    </row>
    <row r="40" spans="2:6">
      <c r="B40" s="62" t="s">
        <v>306</v>
      </c>
      <c r="C40" t="s">
        <v>299</v>
      </c>
      <c r="D40">
        <v>150</v>
      </c>
      <c r="E40" s="8" t="s">
        <v>581</v>
      </c>
      <c r="F40" t="s">
        <v>549</v>
      </c>
    </row>
    <row r="41" spans="2:6">
      <c r="C41" t="s">
        <v>307</v>
      </c>
      <c r="D41">
        <v>0</v>
      </c>
      <c r="E41" s="8" t="s">
        <v>35</v>
      </c>
    </row>
    <row r="42" spans="2:6">
      <c r="C42" t="s">
        <v>300</v>
      </c>
      <c r="D42">
        <v>0.22</v>
      </c>
      <c r="E42" s="8" t="s">
        <v>35</v>
      </c>
      <c r="F42" s="7" t="s">
        <v>39</v>
      </c>
    </row>
    <row r="43" spans="2:6">
      <c r="C43" t="s">
        <v>308</v>
      </c>
      <c r="D43">
        <v>0</v>
      </c>
      <c r="E43" s="8" t="s">
        <v>35</v>
      </c>
    </row>
    <row r="45" spans="2:6">
      <c r="B45" s="91" t="s">
        <v>309</v>
      </c>
      <c r="C45" s="92" t="s">
        <v>299</v>
      </c>
      <c r="D45" s="92">
        <v>200</v>
      </c>
      <c r="E45" s="93" t="s">
        <v>66</v>
      </c>
    </row>
    <row r="46" spans="2:6">
      <c r="B46" s="92"/>
      <c r="C46" s="92" t="s">
        <v>307</v>
      </c>
      <c r="D46" s="92">
        <v>0</v>
      </c>
      <c r="E46" s="93" t="s">
        <v>35</v>
      </c>
    </row>
    <row r="47" spans="2:6">
      <c r="B47" s="92"/>
      <c r="C47" s="92" t="s">
        <v>300</v>
      </c>
      <c r="D47" s="92">
        <v>0.5</v>
      </c>
      <c r="E47" s="93" t="s">
        <v>35</v>
      </c>
    </row>
    <row r="48" spans="2:6">
      <c r="B48" s="92"/>
      <c r="C48" s="92" t="s">
        <v>308</v>
      </c>
      <c r="D48" s="92">
        <v>0</v>
      </c>
      <c r="E48" s="93" t="s">
        <v>35</v>
      </c>
    </row>
    <row r="50" spans="2:6">
      <c r="B50" s="62" t="s">
        <v>310</v>
      </c>
      <c r="C50" t="s">
        <v>299</v>
      </c>
      <c r="D50">
        <v>2</v>
      </c>
      <c r="E50" s="8" t="s">
        <v>66</v>
      </c>
      <c r="F50" t="s">
        <v>517</v>
      </c>
    </row>
    <row r="51" spans="2:6">
      <c r="C51" t="s">
        <v>307</v>
      </c>
      <c r="D51">
        <v>0</v>
      </c>
      <c r="E51" s="8" t="s">
        <v>35</v>
      </c>
    </row>
    <row r="52" spans="2:6">
      <c r="C52" t="s">
        <v>300</v>
      </c>
      <c r="D52">
        <v>0.5</v>
      </c>
      <c r="E52" s="8" t="s">
        <v>35</v>
      </c>
    </row>
    <row r="53" spans="2:6">
      <c r="C53" t="s">
        <v>308</v>
      </c>
      <c r="D53">
        <v>0</v>
      </c>
      <c r="E53" s="8" t="s">
        <v>35</v>
      </c>
    </row>
    <row r="55" spans="2:6">
      <c r="B55" s="62" t="s">
        <v>311</v>
      </c>
      <c r="C55" t="s">
        <v>312</v>
      </c>
      <c r="D55">
        <v>80</v>
      </c>
      <c r="E55" s="8" t="s">
        <v>65</v>
      </c>
      <c r="F55" t="s">
        <v>40</v>
      </c>
    </row>
    <row r="56" spans="2:6">
      <c r="C56" t="s">
        <v>307</v>
      </c>
      <c r="D56">
        <v>0</v>
      </c>
      <c r="E56" s="8" t="s">
        <v>35</v>
      </c>
    </row>
    <row r="57" spans="2:6">
      <c r="C57" t="s">
        <v>300</v>
      </c>
      <c r="D57">
        <v>0.5</v>
      </c>
      <c r="E57" s="8" t="s">
        <v>35</v>
      </c>
    </row>
    <row r="58" spans="2:6">
      <c r="C58" t="s">
        <v>308</v>
      </c>
      <c r="D58">
        <v>0</v>
      </c>
      <c r="E58" s="8" t="s">
        <v>35</v>
      </c>
    </row>
    <row r="60" spans="2:6">
      <c r="B60" s="62" t="s">
        <v>313</v>
      </c>
      <c r="C60" t="s">
        <v>299</v>
      </c>
      <c r="D60">
        <v>0</v>
      </c>
      <c r="E60" s="8" t="s">
        <v>66</v>
      </c>
    </row>
    <row r="61" spans="2:6">
      <c r="C61" t="s">
        <v>307</v>
      </c>
      <c r="E61" s="8" t="s">
        <v>35</v>
      </c>
    </row>
    <row r="62" spans="2:6">
      <c r="C62" t="s">
        <v>300</v>
      </c>
      <c r="E62" s="8" t="s">
        <v>35</v>
      </c>
    </row>
    <row r="63" spans="2:6">
      <c r="C63" t="s">
        <v>308</v>
      </c>
      <c r="E63" s="8" t="s">
        <v>35</v>
      </c>
    </row>
    <row r="65" spans="2:6">
      <c r="B65" s="188" t="s">
        <v>314</v>
      </c>
      <c r="C65" s="188"/>
      <c r="D65" s="60"/>
      <c r="E65" s="61"/>
      <c r="F65" s="61"/>
    </row>
    <row r="66" spans="2:6">
      <c r="B66" s="62" t="s">
        <v>36</v>
      </c>
      <c r="C66" t="s">
        <v>317</v>
      </c>
      <c r="D66">
        <v>4</v>
      </c>
      <c r="E66" s="8" t="s">
        <v>292</v>
      </c>
    </row>
    <row r="67" spans="2:6">
      <c r="B67" s="62"/>
      <c r="C67" t="s">
        <v>216</v>
      </c>
      <c r="D67" t="s">
        <v>319</v>
      </c>
    </row>
    <row r="69" spans="2:6">
      <c r="B69" s="94" t="s">
        <v>316</v>
      </c>
      <c r="C69" s="95" t="s">
        <v>317</v>
      </c>
      <c r="D69" s="95">
        <v>20</v>
      </c>
      <c r="E69" s="96" t="s">
        <v>318</v>
      </c>
    </row>
    <row r="70" spans="2:6">
      <c r="B70" s="94"/>
      <c r="C70" s="95" t="s">
        <v>216</v>
      </c>
      <c r="D70" s="95" t="s">
        <v>319</v>
      </c>
      <c r="E70" s="96"/>
    </row>
    <row r="72" spans="2:6">
      <c r="B72" s="62" t="s">
        <v>315</v>
      </c>
      <c r="C72" t="s">
        <v>317</v>
      </c>
      <c r="D72">
        <v>10</v>
      </c>
      <c r="E72" s="8" t="s">
        <v>318</v>
      </c>
    </row>
    <row r="73" spans="2:6">
      <c r="C73" t="s">
        <v>216</v>
      </c>
      <c r="D73" t="s">
        <v>319</v>
      </c>
    </row>
  </sheetData>
  <mergeCells count="5">
    <mergeCell ref="B4:C4"/>
    <mergeCell ref="B18:C18"/>
    <mergeCell ref="B20:B22"/>
    <mergeCell ref="B39:C39"/>
    <mergeCell ref="B65:C65"/>
  </mergeCells>
  <hyperlinks>
    <hyperlink ref="F20" r:id="rId1" xr:uid="{30484D14-F562-43B3-87E1-36B5A24E32E8}"/>
    <hyperlink ref="F25" r:id="rId2" xr:uid="{CF2B6028-A79D-443D-93C7-57A142CF7152}"/>
    <hyperlink ref="F30" r:id="rId3" xr:uid="{5B54D9AF-EDA4-4A66-BE9A-F84E93F311F0}"/>
    <hyperlink ref="F35" r:id="rId4" xr:uid="{798BFD0F-CF99-4FB5-8DBF-C81C1F34C607}"/>
    <hyperlink ref="F42" r:id="rId5" xr:uid="{16DBADA4-6E31-477F-A7EE-09FDDFBED3C8}"/>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dimension ref="B1:F16"/>
  <sheetViews>
    <sheetView workbookViewId="0">
      <selection activeCell="F15" sqref="F15"/>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42" customFormat="1">
      <c r="B1" s="41" t="s">
        <v>321</v>
      </c>
      <c r="E1" s="58"/>
    </row>
    <row r="2" spans="2:6" s="43" customFormat="1">
      <c r="E2" s="59"/>
    </row>
    <row r="3" spans="2:6" s="43" customFormat="1">
      <c r="E3" s="59"/>
    </row>
    <row r="4" spans="2:6" s="43" customFormat="1">
      <c r="B4" s="188" t="s">
        <v>322</v>
      </c>
      <c r="C4" s="188"/>
      <c r="D4" s="60"/>
      <c r="E4" s="61"/>
      <c r="F4" s="61"/>
    </row>
    <row r="5" spans="2:6">
      <c r="B5" s="62" t="s">
        <v>36</v>
      </c>
      <c r="C5" t="s">
        <v>325</v>
      </c>
      <c r="D5" s="65">
        <f>22/3600</f>
        <v>6.1111111111111114E-3</v>
      </c>
      <c r="E5" t="s">
        <v>324</v>
      </c>
      <c r="F5" t="s">
        <v>326</v>
      </c>
    </row>
    <row r="7" spans="2:6">
      <c r="B7" s="62" t="s">
        <v>316</v>
      </c>
      <c r="C7" t="s">
        <v>323</v>
      </c>
      <c r="D7" s="63">
        <f>(9*1.3)/3600</f>
        <v>3.2500000000000003E-3</v>
      </c>
      <c r="E7" t="s">
        <v>324</v>
      </c>
      <c r="F7" t="s">
        <v>326</v>
      </c>
    </row>
    <row r="9" spans="2:6">
      <c r="B9" s="62" t="s">
        <v>315</v>
      </c>
      <c r="C9" t="s">
        <v>323</v>
      </c>
      <c r="D9" s="63">
        <f>(2*1.3)/3600</f>
        <v>7.222222222222223E-4</v>
      </c>
      <c r="E9" t="s">
        <v>324</v>
      </c>
    </row>
    <row r="11" spans="2:6">
      <c r="B11" s="62" t="s">
        <v>56</v>
      </c>
      <c r="C11" t="s">
        <v>323</v>
      </c>
      <c r="D11" s="64">
        <v>2.5399999999999999E-4</v>
      </c>
      <c r="E11" t="s">
        <v>328</v>
      </c>
      <c r="F11" t="s">
        <v>327</v>
      </c>
    </row>
    <row r="13" spans="2:6">
      <c r="B13" s="62" t="s">
        <v>57</v>
      </c>
      <c r="C13" t="s">
        <v>323</v>
      </c>
      <c r="D13">
        <v>3.1E-4</v>
      </c>
      <c r="E13" t="s">
        <v>328</v>
      </c>
    </row>
    <row r="16" spans="2:6">
      <c r="D16" s="6"/>
    </row>
  </sheetData>
  <mergeCells count="1">
    <mergeCell ref="B4:C4"/>
  </mergeCell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dimension ref="B1:F8"/>
  <sheetViews>
    <sheetView workbookViewId="0">
      <selection activeCell="I7" sqref="I7"/>
    </sheetView>
  </sheetViews>
  <sheetFormatPr defaultRowHeight="15"/>
  <cols>
    <col min="2" max="2" width="30.28515625" bestFit="1" customWidth="1"/>
  </cols>
  <sheetData>
    <row r="1" spans="2:6" s="42" customFormat="1">
      <c r="B1" s="41" t="s">
        <v>505</v>
      </c>
      <c r="E1" s="58"/>
    </row>
    <row r="2" spans="2:6" s="43" customFormat="1">
      <c r="E2" s="59"/>
    </row>
    <row r="3" spans="2:6" s="43" customFormat="1">
      <c r="E3" s="59"/>
    </row>
    <row r="4" spans="2:6" s="43" customFormat="1">
      <c r="B4" s="188" t="s">
        <v>330</v>
      </c>
      <c r="C4" s="188"/>
      <c r="D4" s="60"/>
      <c r="E4" s="61"/>
      <c r="F4" s="61"/>
    </row>
    <row r="5" spans="2:6">
      <c r="B5" t="s">
        <v>331</v>
      </c>
      <c r="C5">
        <v>10</v>
      </c>
    </row>
    <row r="6" spans="2:6">
      <c r="B6" t="s">
        <v>332</v>
      </c>
      <c r="C6">
        <v>9</v>
      </c>
    </row>
    <row r="7" spans="2:6">
      <c r="B7" t="s">
        <v>333</v>
      </c>
      <c r="C7">
        <v>3.7</v>
      </c>
    </row>
    <row r="8" spans="2:6">
      <c r="B8" t="s">
        <v>334</v>
      </c>
      <c r="C8">
        <v>3</v>
      </c>
    </row>
  </sheetData>
  <mergeCells count="1">
    <mergeCell ref="B4:C4"/>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dimension ref="B1:F26"/>
  <sheetViews>
    <sheetView workbookViewId="0">
      <selection activeCell="F10" sqref="F10"/>
    </sheetView>
  </sheetViews>
  <sheetFormatPr defaultRowHeight="15"/>
  <cols>
    <col min="2" max="2" width="18.85546875" customWidth="1"/>
    <col min="3" max="3" width="29.5703125" customWidth="1"/>
    <col min="4" max="4" width="11.7109375" style="6" customWidth="1"/>
    <col min="5" max="5" width="9.140625" style="8"/>
  </cols>
  <sheetData>
    <row r="1" spans="2:6" s="42" customFormat="1">
      <c r="B1" s="41" t="s">
        <v>63</v>
      </c>
      <c r="D1" s="67"/>
      <c r="E1" s="58"/>
    </row>
    <row r="2" spans="2:6" s="43" customFormat="1">
      <c r="D2" s="66"/>
      <c r="E2" s="59"/>
    </row>
    <row r="3" spans="2:6" s="43" customFormat="1">
      <c r="D3" s="66"/>
      <c r="E3" s="59"/>
    </row>
    <row r="4" spans="2:6" s="43" customFormat="1">
      <c r="B4" s="188" t="s">
        <v>564</v>
      </c>
      <c r="C4" s="188"/>
      <c r="D4" s="68"/>
      <c r="E4" s="61"/>
      <c r="F4" s="61"/>
    </row>
    <row r="5" spans="2:6">
      <c r="B5" s="62" t="s">
        <v>565</v>
      </c>
      <c r="C5" t="s">
        <v>567</v>
      </c>
      <c r="D5" s="112" t="s">
        <v>568</v>
      </c>
    </row>
    <row r="6" spans="2:6">
      <c r="C6" t="s">
        <v>569</v>
      </c>
      <c r="D6" s="112" t="s">
        <v>570</v>
      </c>
    </row>
    <row r="7" spans="2:6">
      <c r="C7" t="s">
        <v>571</v>
      </c>
      <c r="D7" s="112" t="s">
        <v>572</v>
      </c>
    </row>
    <row r="8" spans="2:6">
      <c r="C8" t="s">
        <v>573</v>
      </c>
      <c r="D8" s="6">
        <v>22</v>
      </c>
      <c r="E8" s="8" t="s">
        <v>60</v>
      </c>
    </row>
    <row r="9" spans="2:6">
      <c r="C9" t="s">
        <v>574</v>
      </c>
      <c r="D9" s="6" t="s">
        <v>575</v>
      </c>
      <c r="E9" s="8" t="s">
        <v>35</v>
      </c>
    </row>
    <row r="10" spans="2:6">
      <c r="C10" t="s">
        <v>576</v>
      </c>
      <c r="D10" s="6" t="s">
        <v>575</v>
      </c>
    </row>
    <row r="11" spans="2:6">
      <c r="C11" t="s">
        <v>577</v>
      </c>
      <c r="D11" s="6">
        <v>250</v>
      </c>
      <c r="E11" s="8" t="s">
        <v>66</v>
      </c>
    </row>
    <row r="12" spans="2:6">
      <c r="C12" t="s">
        <v>578</v>
      </c>
      <c r="D12" s="112" t="s">
        <v>579</v>
      </c>
    </row>
    <row r="14" spans="2:6">
      <c r="B14" s="62" t="s">
        <v>580</v>
      </c>
    </row>
    <row r="25" spans="2:6">
      <c r="B25" s="188" t="s">
        <v>566</v>
      </c>
      <c r="C25" s="188"/>
      <c r="D25" s="68"/>
      <c r="E25" s="61"/>
      <c r="F25" s="61"/>
    </row>
    <row r="26" spans="2:6">
      <c r="B26" s="62" t="s">
        <v>565</v>
      </c>
    </row>
  </sheetData>
  <mergeCells count="2">
    <mergeCell ref="B4:C4"/>
    <mergeCell ref="B25:C25"/>
  </mergeCell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dimension ref="B1:W169"/>
  <sheetViews>
    <sheetView workbookViewId="0">
      <selection activeCell="V26" sqref="V26"/>
    </sheetView>
  </sheetViews>
  <sheetFormatPr defaultRowHeight="15"/>
  <cols>
    <col min="1" max="1" width="4.85546875" style="43" customWidth="1"/>
    <col min="2" max="2" width="24.140625" style="43" bestFit="1" customWidth="1"/>
    <col min="3" max="3" width="55" style="43" bestFit="1" customWidth="1"/>
    <col min="4" max="4" width="26.42578125" style="66" customWidth="1"/>
    <col min="5" max="5" width="12" style="59" bestFit="1" customWidth="1"/>
    <col min="6" max="6" width="13.85546875" style="74" customWidth="1"/>
    <col min="7" max="18" width="9.140625" style="43"/>
    <col min="19" max="19" width="7.7109375" style="43" customWidth="1"/>
    <col min="20" max="20" width="5.7109375" style="43" bestFit="1" customWidth="1"/>
    <col min="21" max="21" width="24" style="43" bestFit="1" customWidth="1"/>
    <col min="22" max="22" width="13.42578125" style="43" customWidth="1"/>
    <col min="23" max="16384" width="9.140625" style="43"/>
  </cols>
  <sheetData>
    <row r="1" spans="2:23" s="42" customFormat="1">
      <c r="B1" s="41" t="s">
        <v>504</v>
      </c>
      <c r="D1" s="67"/>
      <c r="E1" s="58"/>
      <c r="F1" s="73"/>
    </row>
    <row r="4" spans="2:23">
      <c r="B4" s="188" t="s">
        <v>510</v>
      </c>
      <c r="C4" s="188"/>
      <c r="D4" s="68"/>
      <c r="E4" s="61"/>
      <c r="F4" s="52"/>
      <c r="G4" s="43" t="s">
        <v>508</v>
      </c>
      <c r="H4" s="43" t="s">
        <v>508</v>
      </c>
      <c r="I4" s="43" t="s">
        <v>508</v>
      </c>
      <c r="S4" s="188" t="s">
        <v>672</v>
      </c>
      <c r="T4" s="188"/>
      <c r="U4" s="68"/>
      <c r="V4" s="61"/>
      <c r="W4" s="149"/>
    </row>
    <row r="5" spans="2:23" s="72" customFormat="1">
      <c r="B5" s="69" t="s">
        <v>457</v>
      </c>
      <c r="C5" s="69" t="s">
        <v>458</v>
      </c>
      <c r="D5" s="70" t="s">
        <v>459</v>
      </c>
      <c r="F5" s="69" t="s">
        <v>460</v>
      </c>
    </row>
    <row r="6" spans="2:23" s="72" customFormat="1">
      <c r="B6" s="69"/>
      <c r="C6" s="69" t="s">
        <v>461</v>
      </c>
      <c r="D6" s="70" t="s">
        <v>462</v>
      </c>
      <c r="E6" s="71"/>
      <c r="F6" s="69"/>
      <c r="S6" s="72" t="s">
        <v>35</v>
      </c>
      <c r="T6" s="50" t="s">
        <v>671</v>
      </c>
      <c r="U6" s="177" t="s">
        <v>673</v>
      </c>
      <c r="V6" s="177"/>
      <c r="W6" s="177"/>
    </row>
    <row r="7" spans="2:23" s="72" customFormat="1">
      <c r="B7" s="69"/>
      <c r="C7" s="69"/>
      <c r="D7" s="70"/>
      <c r="E7" s="71"/>
      <c r="F7" s="69"/>
      <c r="V7" s="72" t="s">
        <v>675</v>
      </c>
      <c r="W7" s="72" t="s">
        <v>674</v>
      </c>
    </row>
    <row r="8" spans="2:23" s="72" customFormat="1">
      <c r="B8" s="69" t="s">
        <v>463</v>
      </c>
      <c r="C8" s="69" t="s">
        <v>464</v>
      </c>
      <c r="D8" s="70" t="s">
        <v>465</v>
      </c>
      <c r="F8" s="69" t="s">
        <v>466</v>
      </c>
    </row>
    <row r="9" spans="2:23" s="72" customFormat="1">
      <c r="B9" s="69"/>
      <c r="C9" s="69"/>
      <c r="D9" s="70"/>
      <c r="E9" s="71"/>
      <c r="F9" s="69"/>
      <c r="S9" s="72" t="s">
        <v>679</v>
      </c>
      <c r="T9" s="50" t="s">
        <v>676</v>
      </c>
      <c r="U9" s="177" t="s">
        <v>677</v>
      </c>
      <c r="V9" s="177"/>
      <c r="W9" s="177"/>
    </row>
    <row r="10" spans="2:23" s="72" customFormat="1">
      <c r="B10" s="69" t="s">
        <v>467</v>
      </c>
      <c r="C10" s="69" t="s">
        <v>468</v>
      </c>
      <c r="D10" s="70" t="s">
        <v>469</v>
      </c>
      <c r="E10" s="71"/>
      <c r="F10" s="69"/>
      <c r="V10" s="72" t="s">
        <v>675</v>
      </c>
      <c r="W10" s="72" t="s">
        <v>678</v>
      </c>
    </row>
    <row r="11" spans="2:23" s="72" customFormat="1">
      <c r="B11" s="69"/>
      <c r="C11" s="69" t="s">
        <v>470</v>
      </c>
      <c r="D11" s="70" t="s">
        <v>471</v>
      </c>
      <c r="E11" s="71"/>
      <c r="F11" s="69"/>
    </row>
    <row r="12" spans="2:23" s="72" customFormat="1">
      <c r="B12" s="69"/>
      <c r="C12" s="69"/>
      <c r="D12" s="70"/>
      <c r="E12" s="71"/>
      <c r="F12" s="69"/>
      <c r="S12" s="72" t="s">
        <v>679</v>
      </c>
      <c r="T12" s="50" t="s">
        <v>681</v>
      </c>
      <c r="U12" s="177" t="s">
        <v>680</v>
      </c>
      <c r="V12" s="177"/>
      <c r="W12" s="177"/>
    </row>
    <row r="13" spans="2:23" s="72" customFormat="1">
      <c r="B13" s="69" t="s">
        <v>472</v>
      </c>
      <c r="C13" s="69" t="s">
        <v>473</v>
      </c>
      <c r="D13" s="70" t="s">
        <v>474</v>
      </c>
      <c r="E13" s="71"/>
      <c r="F13" s="69" t="s">
        <v>484</v>
      </c>
      <c r="V13" s="72" t="s">
        <v>675</v>
      </c>
      <c r="W13" s="72" t="s">
        <v>682</v>
      </c>
    </row>
    <row r="14" spans="2:23" s="72" customFormat="1">
      <c r="B14" s="69"/>
      <c r="C14" s="69" t="s">
        <v>475</v>
      </c>
      <c r="D14" s="70" t="s">
        <v>476</v>
      </c>
      <c r="E14" s="71"/>
      <c r="F14" s="69"/>
    </row>
    <row r="15" spans="2:23" s="72" customFormat="1">
      <c r="B15" s="69"/>
      <c r="C15" s="69" t="s">
        <v>477</v>
      </c>
      <c r="D15" s="70" t="s">
        <v>478</v>
      </c>
      <c r="E15" s="71"/>
      <c r="F15" s="69"/>
      <c r="S15" s="72" t="s">
        <v>685</v>
      </c>
      <c r="T15" s="50" t="s">
        <v>683</v>
      </c>
      <c r="U15" s="177" t="s">
        <v>684</v>
      </c>
      <c r="V15" s="177"/>
      <c r="W15" s="177"/>
    </row>
    <row r="16" spans="2:23" s="72" customFormat="1">
      <c r="B16" s="69"/>
      <c r="C16" s="69" t="s">
        <v>479</v>
      </c>
      <c r="D16" s="70">
        <v>1</v>
      </c>
      <c r="E16" s="71" t="s">
        <v>338</v>
      </c>
      <c r="F16" s="69"/>
      <c r="V16" s="72" t="s">
        <v>675</v>
      </c>
      <c r="W16" s="72" t="s">
        <v>686</v>
      </c>
    </row>
    <row r="17" spans="2:6" s="72" customFormat="1">
      <c r="B17" s="69"/>
      <c r="C17" s="69" t="s">
        <v>480</v>
      </c>
      <c r="D17" s="70" t="s">
        <v>481</v>
      </c>
      <c r="E17" s="71"/>
      <c r="F17" s="69"/>
    </row>
    <row r="18" spans="2:6" s="72" customFormat="1">
      <c r="B18" s="69"/>
      <c r="C18" s="69" t="s">
        <v>482</v>
      </c>
      <c r="D18" s="70">
        <v>3600</v>
      </c>
      <c r="E18" s="71" t="s">
        <v>483</v>
      </c>
      <c r="F18" s="69"/>
    </row>
    <row r="20" spans="2:6">
      <c r="B20" s="43" t="s">
        <v>485</v>
      </c>
      <c r="C20" s="47" t="s">
        <v>335</v>
      </c>
      <c r="D20" s="66" t="s">
        <v>336</v>
      </c>
      <c r="E20" s="59" t="s">
        <v>35</v>
      </c>
    </row>
    <row r="21" spans="2:6">
      <c r="C21" s="43" t="s">
        <v>341</v>
      </c>
      <c r="D21" s="66">
        <v>13</v>
      </c>
      <c r="E21" s="59" t="s">
        <v>60</v>
      </c>
    </row>
    <row r="22" spans="2:6">
      <c r="C22" s="43" t="s">
        <v>337</v>
      </c>
      <c r="D22" s="66">
        <v>10</v>
      </c>
      <c r="E22" s="59" t="s">
        <v>338</v>
      </c>
    </row>
    <row r="24" spans="2:6">
      <c r="C24" s="47" t="s">
        <v>339</v>
      </c>
      <c r="D24" s="66" t="s">
        <v>336</v>
      </c>
      <c r="E24" s="59" t="s">
        <v>35</v>
      </c>
    </row>
    <row r="25" spans="2:6">
      <c r="C25" s="43" t="s">
        <v>342</v>
      </c>
      <c r="D25" s="66">
        <v>40</v>
      </c>
      <c r="E25" s="59" t="s">
        <v>60</v>
      </c>
    </row>
    <row r="26" spans="2:6">
      <c r="C26" s="43" t="s">
        <v>340</v>
      </c>
      <c r="D26" s="66">
        <v>10</v>
      </c>
      <c r="E26" s="59" t="s">
        <v>338</v>
      </c>
    </row>
    <row r="28" spans="2:6">
      <c r="C28" s="43" t="s">
        <v>343</v>
      </c>
      <c r="D28" s="66">
        <v>8.5000000000000006E-3</v>
      </c>
      <c r="E28" s="59" t="s">
        <v>402</v>
      </c>
    </row>
    <row r="29" spans="2:6">
      <c r="C29" s="43" t="s">
        <v>344</v>
      </c>
      <c r="D29" s="66">
        <v>8.0000000000000002E-3</v>
      </c>
      <c r="E29" s="59" t="s">
        <v>402</v>
      </c>
    </row>
    <row r="31" spans="2:6">
      <c r="C31" s="43" t="s">
        <v>346</v>
      </c>
      <c r="E31" s="59" t="s">
        <v>35</v>
      </c>
    </row>
    <row r="32" spans="2:6">
      <c r="C32" s="43" t="s">
        <v>347</v>
      </c>
      <c r="E32" s="59" t="s">
        <v>35</v>
      </c>
    </row>
    <row r="34" spans="3:5">
      <c r="C34" s="43" t="s">
        <v>348</v>
      </c>
      <c r="D34" s="66" t="s">
        <v>349</v>
      </c>
      <c r="E34" s="59" t="s">
        <v>35</v>
      </c>
    </row>
    <row r="35" spans="3:5">
      <c r="C35" s="43" t="s">
        <v>350</v>
      </c>
      <c r="D35" s="66">
        <v>0</v>
      </c>
      <c r="E35" s="59" t="s">
        <v>329</v>
      </c>
    </row>
    <row r="36" spans="3:5">
      <c r="C36" s="43" t="s">
        <v>351</v>
      </c>
      <c r="D36" s="66">
        <v>7.6199999999999998E-4</v>
      </c>
      <c r="E36" s="59" t="s">
        <v>328</v>
      </c>
    </row>
    <row r="37" spans="3:5">
      <c r="C37" s="43" t="s">
        <v>352</v>
      </c>
      <c r="D37" s="66">
        <v>0</v>
      </c>
      <c r="E37" s="59" t="s">
        <v>329</v>
      </c>
    </row>
    <row r="38" spans="3:5">
      <c r="C38" s="43" t="s">
        <v>353</v>
      </c>
      <c r="D38" s="66">
        <v>0</v>
      </c>
      <c r="E38" s="59" t="s">
        <v>35</v>
      </c>
    </row>
    <row r="40" spans="3:5">
      <c r="C40" s="43" t="s">
        <v>354</v>
      </c>
      <c r="D40" s="66" t="s">
        <v>349</v>
      </c>
      <c r="E40" s="59" t="s">
        <v>35</v>
      </c>
    </row>
    <row r="41" spans="3:5">
      <c r="C41" s="43" t="s">
        <v>355</v>
      </c>
      <c r="D41" s="66">
        <v>0</v>
      </c>
      <c r="E41" s="59" t="s">
        <v>329</v>
      </c>
    </row>
    <row r="42" spans="3:5">
      <c r="C42" s="43" t="s">
        <v>356</v>
      </c>
      <c r="D42" s="66">
        <v>2E-3</v>
      </c>
      <c r="E42" s="59" t="s">
        <v>328</v>
      </c>
    </row>
    <row r="43" spans="3:5">
      <c r="C43" s="43" t="s">
        <v>357</v>
      </c>
      <c r="D43" s="66">
        <v>0.14199999999999999</v>
      </c>
      <c r="E43" s="59" t="s">
        <v>329</v>
      </c>
    </row>
    <row r="44" spans="3:5">
      <c r="C44" s="43" t="s">
        <v>358</v>
      </c>
      <c r="D44" s="66">
        <v>0.3</v>
      </c>
      <c r="E44" s="59" t="s">
        <v>35</v>
      </c>
    </row>
    <row r="46" spans="3:5">
      <c r="C46" s="43" t="s">
        <v>359</v>
      </c>
      <c r="D46" s="66" t="s">
        <v>360</v>
      </c>
      <c r="E46" s="59" t="s">
        <v>35</v>
      </c>
    </row>
    <row r="47" spans="3:5">
      <c r="C47" s="43" t="s">
        <v>361</v>
      </c>
      <c r="D47" s="66" t="s">
        <v>362</v>
      </c>
      <c r="E47" s="59" t="s">
        <v>35</v>
      </c>
    </row>
    <row r="48" spans="3:5">
      <c r="C48" s="43" t="s">
        <v>363</v>
      </c>
      <c r="D48" s="66" t="s">
        <v>364</v>
      </c>
      <c r="E48" s="59" t="s">
        <v>35</v>
      </c>
    </row>
    <row r="49" spans="2:5">
      <c r="C49" s="43" t="s">
        <v>365</v>
      </c>
      <c r="D49" s="66" t="s">
        <v>364</v>
      </c>
      <c r="E49" s="59" t="s">
        <v>35</v>
      </c>
    </row>
    <row r="51" spans="2:5">
      <c r="C51" s="43" t="s">
        <v>366</v>
      </c>
      <c r="D51" s="66">
        <v>1</v>
      </c>
      <c r="E51" s="59" t="s">
        <v>35</v>
      </c>
    </row>
    <row r="52" spans="2:5">
      <c r="C52" s="43" t="s">
        <v>367</v>
      </c>
      <c r="D52" s="66">
        <v>1</v>
      </c>
      <c r="E52" s="59" t="s">
        <v>35</v>
      </c>
    </row>
    <row r="53" spans="2:5">
      <c r="C53" s="43" t="s">
        <v>368</v>
      </c>
      <c r="D53" s="66">
        <v>0</v>
      </c>
      <c r="E53" s="59" t="s">
        <v>35</v>
      </c>
    </row>
    <row r="54" spans="2:5">
      <c r="C54" s="43" t="s">
        <v>369</v>
      </c>
      <c r="D54" s="66">
        <v>0.6</v>
      </c>
      <c r="E54" s="59" t="s">
        <v>35</v>
      </c>
    </row>
    <row r="56" spans="2:5">
      <c r="B56" s="43" t="s">
        <v>382</v>
      </c>
      <c r="C56" s="43" t="s">
        <v>373</v>
      </c>
      <c r="D56" s="66" t="s">
        <v>374</v>
      </c>
      <c r="E56" s="59" t="s">
        <v>35</v>
      </c>
    </row>
    <row r="57" spans="2:5">
      <c r="C57" s="43" t="s">
        <v>391</v>
      </c>
      <c r="D57" s="66" t="s">
        <v>364</v>
      </c>
      <c r="E57" s="59" t="s">
        <v>401</v>
      </c>
    </row>
    <row r="58" spans="2:5">
      <c r="C58" s="43" t="s">
        <v>392</v>
      </c>
      <c r="D58" s="66" t="s">
        <v>364</v>
      </c>
      <c r="E58" s="59" t="s">
        <v>329</v>
      </c>
    </row>
    <row r="59" spans="2:5">
      <c r="C59" s="43" t="s">
        <v>393</v>
      </c>
      <c r="D59" s="66" t="s">
        <v>394</v>
      </c>
      <c r="E59" s="59" t="s">
        <v>35</v>
      </c>
    </row>
    <row r="60" spans="2:5">
      <c r="C60" s="43" t="s">
        <v>395</v>
      </c>
      <c r="D60" s="66" t="s">
        <v>364</v>
      </c>
      <c r="E60" s="59" t="s">
        <v>401</v>
      </c>
    </row>
    <row r="61" spans="2:5">
      <c r="C61" s="43" t="s">
        <v>396</v>
      </c>
      <c r="D61" s="66">
        <v>82</v>
      </c>
      <c r="E61" s="59" t="s">
        <v>60</v>
      </c>
    </row>
    <row r="62" spans="2:5">
      <c r="C62" s="43" t="s">
        <v>397</v>
      </c>
      <c r="D62" s="66">
        <v>16.5</v>
      </c>
      <c r="E62" s="59" t="s">
        <v>60</v>
      </c>
    </row>
    <row r="63" spans="2:5">
      <c r="C63" s="43" t="s">
        <v>398</v>
      </c>
      <c r="D63" s="66">
        <v>71</v>
      </c>
      <c r="E63" s="59" t="s">
        <v>60</v>
      </c>
    </row>
    <row r="64" spans="2:5">
      <c r="C64" s="43" t="s">
        <v>399</v>
      </c>
      <c r="D64" s="66">
        <v>32</v>
      </c>
      <c r="E64" s="59" t="s">
        <v>60</v>
      </c>
    </row>
    <row r="65" spans="2:5">
      <c r="C65" s="43" t="s">
        <v>400</v>
      </c>
      <c r="D65" s="66">
        <v>0.5</v>
      </c>
      <c r="E65" s="59" t="s">
        <v>35</v>
      </c>
    </row>
    <row r="67" spans="2:5">
      <c r="B67" s="43" t="s">
        <v>419</v>
      </c>
      <c r="C67" s="43" t="s">
        <v>373</v>
      </c>
      <c r="D67" s="66" t="s">
        <v>374</v>
      </c>
    </row>
    <row r="68" spans="2:5">
      <c r="C68" s="43" t="s">
        <v>420</v>
      </c>
      <c r="D68" s="66" t="s">
        <v>364</v>
      </c>
      <c r="E68" s="59" t="s">
        <v>329</v>
      </c>
    </row>
    <row r="69" spans="2:5">
      <c r="C69" s="43" t="s">
        <v>421</v>
      </c>
      <c r="D69" s="66" t="s">
        <v>364</v>
      </c>
      <c r="E69" s="59" t="s">
        <v>60</v>
      </c>
    </row>
    <row r="70" spans="2:5">
      <c r="C70" s="43" t="s">
        <v>422</v>
      </c>
      <c r="D70" s="66" t="s">
        <v>364</v>
      </c>
      <c r="E70" s="59" t="s">
        <v>60</v>
      </c>
    </row>
    <row r="71" spans="2:5">
      <c r="C71" s="43" t="s">
        <v>423</v>
      </c>
      <c r="D71" s="66" t="s">
        <v>364</v>
      </c>
      <c r="E71" s="59" t="s">
        <v>60</v>
      </c>
    </row>
    <row r="72" spans="2:5">
      <c r="C72" s="43" t="s">
        <v>424</v>
      </c>
      <c r="D72" s="66" t="s">
        <v>364</v>
      </c>
      <c r="E72" s="59" t="s">
        <v>402</v>
      </c>
    </row>
    <row r="73" spans="2:5">
      <c r="C73" s="43" t="s">
        <v>425</v>
      </c>
      <c r="D73" s="66" t="s">
        <v>364</v>
      </c>
      <c r="E73" s="59" t="s">
        <v>402</v>
      </c>
    </row>
    <row r="74" spans="2:5">
      <c r="C74" s="43" t="s">
        <v>426</v>
      </c>
      <c r="D74" s="66" t="s">
        <v>427</v>
      </c>
    </row>
    <row r="75" spans="2:5">
      <c r="C75" s="43" t="s">
        <v>428</v>
      </c>
      <c r="D75" s="66" t="s">
        <v>429</v>
      </c>
    </row>
    <row r="77" spans="2:5">
      <c r="B77" s="43" t="s">
        <v>372</v>
      </c>
      <c r="C77" s="43" t="s">
        <v>373</v>
      </c>
      <c r="D77" s="66" t="s">
        <v>374</v>
      </c>
    </row>
    <row r="78" spans="2:5">
      <c r="C78" s="43" t="s">
        <v>375</v>
      </c>
      <c r="D78" s="66" t="s">
        <v>364</v>
      </c>
      <c r="E78" s="59" t="s">
        <v>329</v>
      </c>
    </row>
    <row r="79" spans="2:5">
      <c r="C79" s="43" t="s">
        <v>376</v>
      </c>
      <c r="D79" s="66" t="s">
        <v>377</v>
      </c>
      <c r="E79" s="59" t="s">
        <v>35</v>
      </c>
    </row>
    <row r="80" spans="2:5">
      <c r="C80" s="43" t="s">
        <v>378</v>
      </c>
      <c r="D80" s="66">
        <v>0.3</v>
      </c>
      <c r="E80" s="59" t="s">
        <v>35</v>
      </c>
    </row>
    <row r="81" spans="2:5">
      <c r="C81" s="43" t="s">
        <v>379</v>
      </c>
      <c r="D81" s="66">
        <v>0</v>
      </c>
      <c r="E81" s="59" t="s">
        <v>329</v>
      </c>
    </row>
    <row r="82" spans="2:5">
      <c r="C82" s="43" t="s">
        <v>380</v>
      </c>
    </row>
    <row r="83" spans="2:5">
      <c r="C83" s="43" t="s">
        <v>381</v>
      </c>
      <c r="D83" s="66" t="s">
        <v>382</v>
      </c>
      <c r="E83" s="59" t="s">
        <v>35</v>
      </c>
    </row>
    <row r="84" spans="2:5">
      <c r="C84" s="43" t="s">
        <v>383</v>
      </c>
      <c r="D84" s="66" t="s">
        <v>364</v>
      </c>
      <c r="E84" s="59" t="s">
        <v>329</v>
      </c>
    </row>
    <row r="85" spans="2:5">
      <c r="C85" s="43" t="s">
        <v>384</v>
      </c>
      <c r="D85" s="66">
        <v>0</v>
      </c>
      <c r="E85" s="59" t="s">
        <v>329</v>
      </c>
    </row>
    <row r="86" spans="2:5">
      <c r="C86" s="43" t="s">
        <v>385</v>
      </c>
      <c r="D86" s="66">
        <v>1E-3</v>
      </c>
      <c r="E86" s="59" t="s">
        <v>35</v>
      </c>
    </row>
    <row r="87" spans="2:5">
      <c r="C87" s="43" t="s">
        <v>386</v>
      </c>
      <c r="D87" s="66" t="s">
        <v>387</v>
      </c>
      <c r="E87" s="59" t="s">
        <v>35</v>
      </c>
    </row>
    <row r="88" spans="2:5">
      <c r="C88" s="43" t="s">
        <v>388</v>
      </c>
      <c r="D88" s="66" t="s">
        <v>364</v>
      </c>
      <c r="E88" s="59" t="s">
        <v>328</v>
      </c>
    </row>
    <row r="89" spans="2:5">
      <c r="C89" s="43" t="s">
        <v>389</v>
      </c>
      <c r="D89" s="66" t="s">
        <v>364</v>
      </c>
      <c r="E89" s="59" t="s">
        <v>35</v>
      </c>
    </row>
    <row r="90" spans="2:5">
      <c r="C90" s="43" t="s">
        <v>390</v>
      </c>
      <c r="D90" s="66">
        <v>35</v>
      </c>
      <c r="E90" s="59" t="s">
        <v>60</v>
      </c>
    </row>
    <row r="92" spans="2:5">
      <c r="B92" s="43" t="s">
        <v>403</v>
      </c>
      <c r="C92" s="43" t="s">
        <v>404</v>
      </c>
      <c r="D92" s="66">
        <v>0.6</v>
      </c>
      <c r="E92" s="59" t="s">
        <v>35</v>
      </c>
    </row>
    <row r="93" spans="2:5">
      <c r="C93" s="43" t="s">
        <v>405</v>
      </c>
      <c r="D93" s="66">
        <v>500</v>
      </c>
      <c r="E93" s="59" t="s">
        <v>406</v>
      </c>
    </row>
    <row r="94" spans="2:5">
      <c r="C94" s="43" t="s">
        <v>407</v>
      </c>
      <c r="D94" s="66" t="s">
        <v>364</v>
      </c>
      <c r="E94" s="59" t="s">
        <v>329</v>
      </c>
    </row>
    <row r="95" spans="2:5">
      <c r="C95" s="43" t="s">
        <v>408</v>
      </c>
      <c r="D95" s="66" t="s">
        <v>409</v>
      </c>
    </row>
    <row r="96" spans="2:5">
      <c r="C96" s="43" t="s">
        <v>410</v>
      </c>
      <c r="D96" s="66">
        <v>0</v>
      </c>
    </row>
    <row r="97" spans="2:9">
      <c r="C97" s="43" t="s">
        <v>411</v>
      </c>
      <c r="D97" s="66">
        <v>0</v>
      </c>
      <c r="E97" s="59" t="s">
        <v>412</v>
      </c>
    </row>
    <row r="98" spans="2:9">
      <c r="C98" s="43" t="s">
        <v>413</v>
      </c>
      <c r="D98" s="66">
        <v>0.93</v>
      </c>
    </row>
    <row r="99" spans="2:9">
      <c r="C99" s="43" t="s">
        <v>414</v>
      </c>
      <c r="D99" s="66">
        <v>1</v>
      </c>
      <c r="E99" s="59" t="s">
        <v>35</v>
      </c>
    </row>
    <row r="100" spans="2:9">
      <c r="C100" s="43" t="s">
        <v>415</v>
      </c>
      <c r="D100" s="66">
        <v>0.04</v>
      </c>
      <c r="E100" s="59" t="s">
        <v>35</v>
      </c>
    </row>
    <row r="101" spans="2:9">
      <c r="C101" s="43" t="s">
        <v>416</v>
      </c>
      <c r="D101" s="66">
        <v>9.9000000000000005E-2</v>
      </c>
    </row>
    <row r="102" spans="2:9">
      <c r="C102" s="43" t="s">
        <v>417</v>
      </c>
      <c r="D102" s="66">
        <v>-7.0000000000000007E-2</v>
      </c>
    </row>
    <row r="103" spans="2:9">
      <c r="C103" s="43" t="s">
        <v>418</v>
      </c>
      <c r="D103" s="66">
        <v>0.94399999999999995</v>
      </c>
    </row>
    <row r="105" spans="2:9">
      <c r="B105" s="188" t="s">
        <v>486</v>
      </c>
      <c r="C105" s="188"/>
      <c r="D105" s="68"/>
      <c r="E105" s="61"/>
      <c r="F105" s="52"/>
      <c r="G105" s="43" t="s">
        <v>509</v>
      </c>
      <c r="H105" s="43" t="s">
        <v>509</v>
      </c>
      <c r="I105" s="43" t="s">
        <v>509</v>
      </c>
    </row>
    <row r="106" spans="2:9">
      <c r="B106" s="43" t="s">
        <v>430</v>
      </c>
      <c r="C106" s="43" t="s">
        <v>431</v>
      </c>
      <c r="D106" s="66" t="s">
        <v>364</v>
      </c>
      <c r="E106" s="59" t="s">
        <v>65</v>
      </c>
    </row>
    <row r="107" spans="2:9">
      <c r="C107" s="43" t="s">
        <v>432</v>
      </c>
      <c r="D107" s="66">
        <v>5.5</v>
      </c>
      <c r="E107" s="59" t="s">
        <v>35</v>
      </c>
    </row>
    <row r="108" spans="2:9">
      <c r="C108" s="43" t="s">
        <v>433</v>
      </c>
      <c r="D108" s="66">
        <v>6.7</v>
      </c>
      <c r="E108" s="59" t="s">
        <v>60</v>
      </c>
    </row>
    <row r="109" spans="2:9">
      <c r="C109" s="43" t="s">
        <v>434</v>
      </c>
      <c r="D109" s="66">
        <v>29.4</v>
      </c>
      <c r="E109" s="59" t="s">
        <v>60</v>
      </c>
    </row>
    <row r="110" spans="2:9">
      <c r="C110" s="43" t="s">
        <v>435</v>
      </c>
      <c r="D110" s="66" t="s">
        <v>364</v>
      </c>
      <c r="E110" s="59" t="s">
        <v>329</v>
      </c>
    </row>
    <row r="111" spans="2:9">
      <c r="C111" s="43" t="s">
        <v>436</v>
      </c>
      <c r="D111" s="66" t="s">
        <v>437</v>
      </c>
      <c r="E111" s="59" t="s">
        <v>329</v>
      </c>
    </row>
    <row r="112" spans="2:9">
      <c r="C112" s="43" t="s">
        <v>438</v>
      </c>
      <c r="D112" s="66">
        <v>0.1</v>
      </c>
      <c r="E112" s="59" t="s">
        <v>35</v>
      </c>
    </row>
    <row r="113" spans="2:9">
      <c r="C113" s="43" t="s">
        <v>439</v>
      </c>
      <c r="D113" s="66">
        <v>1</v>
      </c>
      <c r="E113" s="59" t="s">
        <v>35</v>
      </c>
    </row>
    <row r="114" spans="2:9">
      <c r="C114" s="43" t="s">
        <v>440</v>
      </c>
      <c r="D114" s="66">
        <v>1</v>
      </c>
      <c r="E114" s="59" t="s">
        <v>35</v>
      </c>
    </row>
    <row r="115" spans="2:9">
      <c r="C115" s="43" t="s">
        <v>441</v>
      </c>
      <c r="D115" s="66">
        <v>0.2</v>
      </c>
      <c r="E115" s="59" t="s">
        <v>35</v>
      </c>
    </row>
    <row r="116" spans="2:9">
      <c r="C116" s="43" t="s">
        <v>442</v>
      </c>
      <c r="D116" s="66">
        <v>0</v>
      </c>
      <c r="E116" s="59" t="s">
        <v>35</v>
      </c>
    </row>
    <row r="117" spans="2:9">
      <c r="C117" s="43" t="s">
        <v>443</v>
      </c>
      <c r="D117" s="66">
        <v>1</v>
      </c>
      <c r="E117" s="59" t="s">
        <v>35</v>
      </c>
    </row>
    <row r="118" spans="2:9">
      <c r="C118" s="43" t="s">
        <v>444</v>
      </c>
      <c r="D118" s="66">
        <v>2</v>
      </c>
      <c r="E118" s="59" t="s">
        <v>60</v>
      </c>
    </row>
    <row r="120" spans="2:9">
      <c r="B120" s="188" t="s">
        <v>487</v>
      </c>
      <c r="C120" s="188"/>
      <c r="D120" s="68"/>
      <c r="E120" s="61"/>
      <c r="F120" s="52"/>
      <c r="G120" s="43" t="s">
        <v>508</v>
      </c>
      <c r="H120" s="43" t="s">
        <v>509</v>
      </c>
      <c r="I120" s="43" t="s">
        <v>509</v>
      </c>
    </row>
    <row r="121" spans="2:9">
      <c r="B121" s="43" t="s">
        <v>445</v>
      </c>
      <c r="C121" s="43" t="s">
        <v>446</v>
      </c>
      <c r="D121" s="66" t="s">
        <v>447</v>
      </c>
      <c r="E121" s="59" t="s">
        <v>35</v>
      </c>
    </row>
    <row r="122" spans="2:9">
      <c r="C122" s="43" t="s">
        <v>448</v>
      </c>
      <c r="D122" s="66" t="s">
        <v>364</v>
      </c>
      <c r="E122" s="59" t="s">
        <v>65</v>
      </c>
    </row>
    <row r="123" spans="2:9">
      <c r="C123" s="43" t="s">
        <v>449</v>
      </c>
      <c r="D123" s="66">
        <v>0.8</v>
      </c>
      <c r="E123" s="59" t="s">
        <v>35</v>
      </c>
    </row>
    <row r="124" spans="2:9">
      <c r="C124" s="43" t="s">
        <v>450</v>
      </c>
      <c r="D124" s="66" t="s">
        <v>451</v>
      </c>
      <c r="E124" s="59" t="s">
        <v>35</v>
      </c>
    </row>
    <row r="125" spans="2:9">
      <c r="C125" s="43" t="s">
        <v>420</v>
      </c>
      <c r="D125" s="66" t="s">
        <v>364</v>
      </c>
      <c r="E125" s="59" t="s">
        <v>329</v>
      </c>
    </row>
    <row r="126" spans="2:9">
      <c r="C126" s="43" t="s">
        <v>438</v>
      </c>
      <c r="D126" s="66">
        <v>0</v>
      </c>
      <c r="E126" s="59" t="s">
        <v>35</v>
      </c>
    </row>
    <row r="127" spans="2:9">
      <c r="C127" s="43" t="s">
        <v>439</v>
      </c>
      <c r="D127" s="66">
        <v>1</v>
      </c>
      <c r="E127" s="59" t="s">
        <v>35</v>
      </c>
    </row>
    <row r="128" spans="2:9">
      <c r="C128" s="43" t="s">
        <v>440</v>
      </c>
      <c r="D128" s="66">
        <v>1</v>
      </c>
      <c r="E128" s="59" t="s">
        <v>35</v>
      </c>
    </row>
    <row r="129" spans="2:6">
      <c r="C129" s="43" t="s">
        <v>452</v>
      </c>
      <c r="D129" s="66">
        <v>99</v>
      </c>
      <c r="E129" s="59" t="s">
        <v>60</v>
      </c>
    </row>
    <row r="130" spans="2:6">
      <c r="C130" s="43" t="s">
        <v>453</v>
      </c>
      <c r="D130" s="66" t="s">
        <v>454</v>
      </c>
      <c r="E130" s="59" t="s">
        <v>35</v>
      </c>
    </row>
    <row r="131" spans="2:6">
      <c r="C131" s="43" t="s">
        <v>455</v>
      </c>
      <c r="D131" s="66">
        <v>0</v>
      </c>
      <c r="E131" s="59" t="s">
        <v>65</v>
      </c>
    </row>
    <row r="132" spans="2:6">
      <c r="C132" s="43" t="s">
        <v>456</v>
      </c>
      <c r="D132" s="66">
        <v>1</v>
      </c>
    </row>
    <row r="134" spans="2:6">
      <c r="B134" s="188" t="s">
        <v>370</v>
      </c>
      <c r="C134" s="188"/>
      <c r="D134" s="68"/>
      <c r="E134" s="61"/>
      <c r="F134" s="52"/>
    </row>
    <row r="135" spans="2:6">
      <c r="B135" s="43" t="s">
        <v>371</v>
      </c>
      <c r="C135" s="47" t="s">
        <v>335</v>
      </c>
      <c r="D135" s="66" t="s">
        <v>336</v>
      </c>
      <c r="E135" s="59" t="s">
        <v>35</v>
      </c>
    </row>
    <row r="136" spans="2:6">
      <c r="C136" s="43" t="s">
        <v>341</v>
      </c>
      <c r="D136" s="66">
        <v>13</v>
      </c>
      <c r="E136" s="59" t="s">
        <v>60</v>
      </c>
    </row>
    <row r="137" spans="2:6">
      <c r="C137" s="43" t="s">
        <v>337</v>
      </c>
      <c r="D137" s="66">
        <v>10</v>
      </c>
      <c r="E137" s="59" t="s">
        <v>338</v>
      </c>
    </row>
    <row r="139" spans="2:6">
      <c r="C139" s="47" t="s">
        <v>339</v>
      </c>
      <c r="D139" s="66" t="s">
        <v>336</v>
      </c>
      <c r="E139" s="59" t="s">
        <v>35</v>
      </c>
    </row>
    <row r="140" spans="2:6">
      <c r="C140" s="43" t="s">
        <v>342</v>
      </c>
      <c r="D140" s="66">
        <v>40</v>
      </c>
      <c r="E140" s="59" t="s">
        <v>60</v>
      </c>
    </row>
    <row r="141" spans="2:6">
      <c r="C141" s="43" t="s">
        <v>340</v>
      </c>
      <c r="D141" s="66">
        <v>10</v>
      </c>
      <c r="E141" s="59" t="s">
        <v>338</v>
      </c>
    </row>
    <row r="143" spans="2:6">
      <c r="C143" s="43" t="s">
        <v>343</v>
      </c>
      <c r="D143" s="66">
        <v>8.5000000000000006E-3</v>
      </c>
      <c r="E143" s="59" t="s">
        <v>345</v>
      </c>
    </row>
    <row r="144" spans="2:6">
      <c r="C144" s="43" t="s">
        <v>344</v>
      </c>
      <c r="D144" s="66">
        <v>8.0000000000000002E-3</v>
      </c>
      <c r="E144" s="59" t="s">
        <v>345</v>
      </c>
    </row>
    <row r="146" spans="3:5">
      <c r="C146" s="43" t="s">
        <v>346</v>
      </c>
      <c r="E146" s="59" t="s">
        <v>35</v>
      </c>
    </row>
    <row r="147" spans="3:5">
      <c r="C147" s="43" t="s">
        <v>347</v>
      </c>
      <c r="E147" s="59" t="s">
        <v>35</v>
      </c>
    </row>
    <row r="149" spans="3:5">
      <c r="C149" s="43" t="s">
        <v>348</v>
      </c>
      <c r="D149" s="66" t="s">
        <v>349</v>
      </c>
      <c r="E149" s="59" t="s">
        <v>35</v>
      </c>
    </row>
    <row r="150" spans="3:5">
      <c r="C150" s="43" t="s">
        <v>350</v>
      </c>
      <c r="D150" s="66">
        <v>0</v>
      </c>
      <c r="E150" s="59" t="s">
        <v>329</v>
      </c>
    </row>
    <row r="151" spans="3:5">
      <c r="C151" s="43" t="s">
        <v>351</v>
      </c>
      <c r="D151" s="66">
        <v>7.6199999999999998E-4</v>
      </c>
      <c r="E151" s="59" t="s">
        <v>328</v>
      </c>
    </row>
    <row r="152" spans="3:5">
      <c r="C152" s="43" t="s">
        <v>352</v>
      </c>
      <c r="D152" s="66">
        <v>0</v>
      </c>
      <c r="E152" s="59" t="s">
        <v>329</v>
      </c>
    </row>
    <row r="153" spans="3:5">
      <c r="C153" s="43" t="s">
        <v>353</v>
      </c>
      <c r="D153" s="66">
        <v>0</v>
      </c>
      <c r="E153" s="59" t="s">
        <v>35</v>
      </c>
    </row>
    <row r="155" spans="3:5">
      <c r="C155" s="43" t="s">
        <v>354</v>
      </c>
      <c r="D155" s="66" t="s">
        <v>349</v>
      </c>
      <c r="E155" s="59" t="s">
        <v>35</v>
      </c>
    </row>
    <row r="156" spans="3:5">
      <c r="C156" s="43" t="s">
        <v>355</v>
      </c>
      <c r="D156" s="66">
        <v>0</v>
      </c>
      <c r="E156" s="59" t="s">
        <v>329</v>
      </c>
    </row>
    <row r="157" spans="3:5">
      <c r="C157" s="43" t="s">
        <v>356</v>
      </c>
      <c r="D157" s="66">
        <v>2E-3</v>
      </c>
      <c r="E157" s="59" t="s">
        <v>328</v>
      </c>
    </row>
    <row r="158" spans="3:5">
      <c r="C158" s="43" t="s">
        <v>357</v>
      </c>
      <c r="D158" s="66">
        <v>0.14199999999999999</v>
      </c>
      <c r="E158" s="59" t="s">
        <v>329</v>
      </c>
    </row>
    <row r="159" spans="3:5">
      <c r="C159" s="43" t="s">
        <v>358</v>
      </c>
      <c r="D159" s="66">
        <v>0.3</v>
      </c>
      <c r="E159" s="59" t="s">
        <v>35</v>
      </c>
    </row>
    <row r="161" spans="3:5">
      <c r="C161" s="43" t="s">
        <v>359</v>
      </c>
      <c r="D161" s="66" t="s">
        <v>360</v>
      </c>
      <c r="E161" s="59" t="s">
        <v>35</v>
      </c>
    </row>
    <row r="162" spans="3:5">
      <c r="C162" s="43" t="s">
        <v>361</v>
      </c>
      <c r="D162" s="66" t="s">
        <v>362</v>
      </c>
      <c r="E162" s="59" t="s">
        <v>35</v>
      </c>
    </row>
    <row r="163" spans="3:5">
      <c r="C163" s="43" t="s">
        <v>363</v>
      </c>
      <c r="D163" s="66" t="s">
        <v>364</v>
      </c>
      <c r="E163" s="59" t="s">
        <v>35</v>
      </c>
    </row>
    <row r="164" spans="3:5">
      <c r="C164" s="43" t="s">
        <v>365</v>
      </c>
      <c r="D164" s="66" t="s">
        <v>364</v>
      </c>
      <c r="E164" s="59" t="s">
        <v>35</v>
      </c>
    </row>
    <row r="166" spans="3:5">
      <c r="C166" s="43" t="s">
        <v>366</v>
      </c>
      <c r="D166" s="66">
        <v>1</v>
      </c>
      <c r="E166" s="59" t="s">
        <v>35</v>
      </c>
    </row>
    <row r="167" spans="3:5">
      <c r="C167" s="43" t="s">
        <v>367</v>
      </c>
      <c r="D167" s="66">
        <v>1</v>
      </c>
      <c r="E167" s="59" t="s">
        <v>35</v>
      </c>
    </row>
    <row r="168" spans="3:5">
      <c r="C168" s="43" t="s">
        <v>368</v>
      </c>
      <c r="D168" s="66">
        <v>0</v>
      </c>
      <c r="E168" s="59" t="s">
        <v>35</v>
      </c>
    </row>
    <row r="169" spans="3:5">
      <c r="C169" s="43" t="s">
        <v>369</v>
      </c>
      <c r="D169" s="66">
        <v>0.6</v>
      </c>
      <c r="E169" s="59" t="s">
        <v>35</v>
      </c>
    </row>
  </sheetData>
  <mergeCells count="5">
    <mergeCell ref="B4:C4"/>
    <mergeCell ref="B134:C134"/>
    <mergeCell ref="B105:C105"/>
    <mergeCell ref="B120:C120"/>
    <mergeCell ref="S4:T4"/>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Site</vt:lpstr>
      <vt:lpstr>Schedules</vt:lpstr>
      <vt:lpstr>Construction</vt:lpstr>
      <vt:lpstr>Construction_glass</vt:lpstr>
      <vt:lpstr>Loads</vt:lpstr>
      <vt:lpstr>Space types</vt:lpstr>
      <vt:lpstr>Facility</vt:lpstr>
      <vt:lpstr>Spaces</vt:lpstr>
      <vt:lpstr>HVAC Systems</vt:lpstr>
      <vt:lpstr>Thermal zones</vt:lpstr>
      <vt:lpstr>Output Variables</vt:lpstr>
      <vt:lpstr>Scenarios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2021-09-22T16:20:51Z</dcterms:modified>
</cp:coreProperties>
</file>