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wxchfpd1\CVIP_Intel\A Outward Reporting\Equity Reports\20211108\"/>
    </mc:Choice>
  </mc:AlternateContent>
  <xr:revisionPtr revIDLastSave="0" documentId="13_ncr:1_{B170B875-763B-4AEF-B0F3-397618C6C280}" xr6:coauthVersionLast="46" xr6:coauthVersionMax="46" xr10:uidLastSave="{00000000-0000-0000-0000-000000000000}"/>
  <workbookProtection workbookAlgorithmName="SHA-512" workbookHashValue="O7oyT1lLu++vBMc0X1zXe0TpQGVkj1XayV+y1jcnTEIeQhPB7M61ac2EIMU9LnVA17ta+Zf1/p1KewL30CbBRA==" workbookSaltValue="xN9Vj9ktFtraw1xj/3U6fQ==" workbookSpinCount="100000" lockStructure="1"/>
  <bookViews>
    <workbookView xWindow="-120" yWindow="-16320" windowWidth="29040" windowHeight="15840" xr2:uid="{984C08F0-0082-4945-84B0-C35B20097A19}"/>
  </bookViews>
  <sheets>
    <sheet name="A3 Summary" sheetId="36" r:id="rId1"/>
    <sheet name="Uptake" sheetId="26" r:id="rId2"/>
    <sheet name="Rate Ratios" sheetId="16" r:id="rId3"/>
    <sheet name="Summary Pivot" sheetId="35" state="hidden" r:id="rId4"/>
    <sheet name="Green Pivot" sheetId="19" state="hidden" r:id="rId5"/>
    <sheet name="Orange Pivot" sheetId="32" state="hidden" r:id="rId6"/>
    <sheet name="Blue Pivot" sheetId="33" state="hidden" r:id="rId7"/>
    <sheet name="Data" sheetId="34" state="hidden" r:id="rId8"/>
  </sheets>
  <definedNames>
    <definedName name="_Toc491078557" localSheetId="0">'A3 Summary'!#REF!</definedName>
    <definedName name="_Toc491078557" localSheetId="1">Uptake!$C$139</definedName>
    <definedName name="_Toc69802768" localSheetId="0">'A3 Summary'!#REF!</definedName>
    <definedName name="_Toc69802768" localSheetId="1">Uptake!$C$130</definedName>
    <definedName name="_Toc69802769" localSheetId="0">'A3 Summary'!#REF!</definedName>
    <definedName name="_Toc69802769" localSheetId="1">Uptake!$C$140</definedName>
    <definedName name="ExternalData_1" localSheetId="7" hidden="1">Data!$A$1:$G$2572</definedName>
    <definedName name="_xlnm.Print_Area" localSheetId="0">'A3 Summary'!$A$1:$AK$45</definedName>
    <definedName name="_xlnm.Print_Area" localSheetId="2">'Rate Ratios'!$A$1:$Y$194</definedName>
    <definedName name="_xlnm.Print_Area" localSheetId="1">Uptake!$A$1:$Y$166</definedName>
    <definedName name="Slicer_DHB_of_residence2">#N/A</definedName>
    <definedName name="Slicer_Ethnic_group">#N/A</definedName>
    <definedName name="Slicer_Ethnic_group1">#N/A</definedName>
    <definedName name="Slicer_Ethnic_group2">#N/A</definedName>
    <definedName name="Slicer_Ethnicity_level_2">#N/A</definedName>
    <definedName name="Slicer_Ethnicity_level_21">#N/A</definedName>
    <definedName name="Slicer_Ethnicity_level_22">#N/A</definedName>
  </definedNames>
  <calcPr calcId="191028"/>
  <pivotCaches>
    <pivotCache cacheId="71"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41" i="36" l="1"/>
  <c r="AI41" i="36"/>
  <c r="AH41" i="36"/>
  <c r="AG41" i="36"/>
  <c r="AF41" i="36"/>
  <c r="AE41" i="36"/>
  <c r="AC41" i="36"/>
  <c r="AB41" i="36"/>
  <c r="AA41" i="36"/>
  <c r="Z41" i="36"/>
  <c r="Y41" i="36"/>
  <c r="X41" i="36"/>
  <c r="V41" i="36"/>
  <c r="U41" i="36"/>
  <c r="T41" i="36"/>
  <c r="S41" i="36"/>
  <c r="R41" i="36"/>
  <c r="Q41" i="36"/>
  <c r="O41" i="36"/>
  <c r="N41" i="36"/>
  <c r="M41" i="36"/>
  <c r="L41" i="36"/>
  <c r="K41" i="36"/>
  <c r="J41" i="36"/>
  <c r="H41" i="36"/>
  <c r="G41" i="36"/>
  <c r="F41" i="36"/>
  <c r="E41" i="36"/>
  <c r="D41" i="36"/>
  <c r="C41" i="36"/>
  <c r="AJ40" i="36"/>
  <c r="AI40" i="36"/>
  <c r="AH40" i="36"/>
  <c r="AG40" i="36"/>
  <c r="AF40" i="36"/>
  <c r="AE40" i="36"/>
  <c r="AC40" i="36"/>
  <c r="AB40" i="36"/>
  <c r="AA40" i="36"/>
  <c r="Z40" i="36"/>
  <c r="Y40" i="36"/>
  <c r="X40" i="36"/>
  <c r="V40" i="36"/>
  <c r="U40" i="36"/>
  <c r="T40" i="36"/>
  <c r="S40" i="36"/>
  <c r="R40" i="36"/>
  <c r="Q40" i="36"/>
  <c r="O40" i="36"/>
  <c r="N40" i="36"/>
  <c r="M40" i="36"/>
  <c r="L40" i="36"/>
  <c r="K40" i="36"/>
  <c r="J40" i="36"/>
  <c r="H40" i="36"/>
  <c r="G40" i="36"/>
  <c r="F40" i="36"/>
  <c r="E40" i="36"/>
  <c r="D40" i="36"/>
  <c r="C40" i="36"/>
  <c r="AJ39" i="36"/>
  <c r="AI39" i="36"/>
  <c r="AH39" i="36"/>
  <c r="AG39" i="36"/>
  <c r="AF39" i="36"/>
  <c r="AE39" i="36"/>
  <c r="AC39" i="36"/>
  <c r="AB39" i="36"/>
  <c r="AA39" i="36"/>
  <c r="Z39" i="36"/>
  <c r="Y39" i="36"/>
  <c r="X39" i="36"/>
  <c r="V39" i="36"/>
  <c r="U39" i="36"/>
  <c r="T39" i="36"/>
  <c r="S39" i="36"/>
  <c r="R39" i="36"/>
  <c r="Q39" i="36"/>
  <c r="O39" i="36"/>
  <c r="N39" i="36"/>
  <c r="M39" i="36"/>
  <c r="L39" i="36"/>
  <c r="K39" i="36"/>
  <c r="J39" i="36"/>
  <c r="H39" i="36"/>
  <c r="G39" i="36"/>
  <c r="F39" i="36"/>
  <c r="E39" i="36"/>
  <c r="D39" i="36"/>
  <c r="C39" i="36"/>
  <c r="AJ38" i="36"/>
  <c r="AI38" i="36"/>
  <c r="AH38" i="36"/>
  <c r="AG38" i="36"/>
  <c r="AF38" i="36"/>
  <c r="AE38" i="36"/>
  <c r="AC38" i="36"/>
  <c r="AB38" i="36"/>
  <c r="AA38" i="36"/>
  <c r="Z38" i="36"/>
  <c r="Y38" i="36"/>
  <c r="X38" i="36"/>
  <c r="V38" i="36"/>
  <c r="U38" i="36"/>
  <c r="T38" i="36"/>
  <c r="S38" i="36"/>
  <c r="R38" i="36"/>
  <c r="Q38" i="36"/>
  <c r="O38" i="36"/>
  <c r="N38" i="36"/>
  <c r="M38" i="36"/>
  <c r="L38" i="36"/>
  <c r="K38" i="36"/>
  <c r="J38" i="36"/>
  <c r="H38" i="36"/>
  <c r="G38" i="36"/>
  <c r="F38" i="36"/>
  <c r="E38" i="36"/>
  <c r="D38" i="36"/>
  <c r="C38" i="36"/>
  <c r="AJ37" i="36"/>
  <c r="AI37" i="36"/>
  <c r="AH37" i="36"/>
  <c r="AG37" i="36"/>
  <c r="AF37" i="36"/>
  <c r="AE37" i="36"/>
  <c r="AC37" i="36"/>
  <c r="AB37" i="36"/>
  <c r="AA37" i="36"/>
  <c r="Z37" i="36"/>
  <c r="Y37" i="36"/>
  <c r="X37" i="36"/>
  <c r="V37" i="36"/>
  <c r="U37" i="36"/>
  <c r="T37" i="36"/>
  <c r="S37" i="36"/>
  <c r="R37" i="36"/>
  <c r="Q37" i="36"/>
  <c r="O37" i="36"/>
  <c r="N37" i="36"/>
  <c r="M37" i="36"/>
  <c r="L37" i="36"/>
  <c r="K37" i="36"/>
  <c r="J37" i="36"/>
  <c r="H37" i="36"/>
  <c r="G37" i="36"/>
  <c r="F37" i="36"/>
  <c r="E37" i="36"/>
  <c r="D37" i="36"/>
  <c r="C37" i="36"/>
  <c r="AJ33" i="36"/>
  <c r="AI33" i="36"/>
  <c r="AH33" i="36"/>
  <c r="AG33" i="36"/>
  <c r="AF33" i="36"/>
  <c r="AE33" i="36"/>
  <c r="AC33" i="36"/>
  <c r="AB33" i="36"/>
  <c r="AA33" i="36"/>
  <c r="Z33" i="36"/>
  <c r="Y33" i="36"/>
  <c r="X33" i="36"/>
  <c r="V33" i="36"/>
  <c r="U33" i="36"/>
  <c r="T33" i="36"/>
  <c r="S33" i="36"/>
  <c r="R33" i="36"/>
  <c r="Q33" i="36"/>
  <c r="O33" i="36"/>
  <c r="N33" i="36"/>
  <c r="M33" i="36"/>
  <c r="L33" i="36"/>
  <c r="K33" i="36"/>
  <c r="J33" i="36"/>
  <c r="H33" i="36"/>
  <c r="G33" i="36"/>
  <c r="F33" i="36"/>
  <c r="E33" i="36"/>
  <c r="D33" i="36"/>
  <c r="C33" i="36"/>
  <c r="AJ32" i="36"/>
  <c r="AI32" i="36"/>
  <c r="AH32" i="36"/>
  <c r="AG32" i="36"/>
  <c r="AF32" i="36"/>
  <c r="AE32" i="36"/>
  <c r="AC32" i="36"/>
  <c r="AB32" i="36"/>
  <c r="AA32" i="36"/>
  <c r="Z32" i="36"/>
  <c r="Y32" i="36"/>
  <c r="X32" i="36"/>
  <c r="V32" i="36"/>
  <c r="U32" i="36"/>
  <c r="T32" i="36"/>
  <c r="S32" i="36"/>
  <c r="R32" i="36"/>
  <c r="Q32" i="36"/>
  <c r="O32" i="36"/>
  <c r="N32" i="36"/>
  <c r="M32" i="36"/>
  <c r="L32" i="36"/>
  <c r="K32" i="36"/>
  <c r="J32" i="36"/>
  <c r="H32" i="36"/>
  <c r="G32" i="36"/>
  <c r="F32" i="36"/>
  <c r="E32" i="36"/>
  <c r="D32" i="36"/>
  <c r="C32" i="36"/>
  <c r="AJ31" i="36"/>
  <c r="AI31" i="36"/>
  <c r="AH31" i="36"/>
  <c r="AG31" i="36"/>
  <c r="AF31" i="36"/>
  <c r="AE31" i="36"/>
  <c r="AC31" i="36"/>
  <c r="AB31" i="36"/>
  <c r="AA31" i="36"/>
  <c r="Z31" i="36"/>
  <c r="Y31" i="36"/>
  <c r="X31" i="36"/>
  <c r="V31" i="36"/>
  <c r="U31" i="36"/>
  <c r="T31" i="36"/>
  <c r="S31" i="36"/>
  <c r="R31" i="36"/>
  <c r="Q31" i="36"/>
  <c r="O31" i="36"/>
  <c r="N31" i="36"/>
  <c r="M31" i="36"/>
  <c r="L31" i="36"/>
  <c r="K31" i="36"/>
  <c r="J31" i="36"/>
  <c r="H31" i="36"/>
  <c r="G31" i="36"/>
  <c r="F31" i="36"/>
  <c r="E31" i="36"/>
  <c r="D31" i="36"/>
  <c r="C31" i="36"/>
  <c r="AJ30" i="36"/>
  <c r="AI30" i="36"/>
  <c r="AH30" i="36"/>
  <c r="AG30" i="36"/>
  <c r="AF30" i="36"/>
  <c r="AE30" i="36"/>
  <c r="AC30" i="36"/>
  <c r="AB30" i="36"/>
  <c r="AA30" i="36"/>
  <c r="Z30" i="36"/>
  <c r="Y30" i="36"/>
  <c r="X30" i="36"/>
  <c r="V30" i="36"/>
  <c r="U30" i="36"/>
  <c r="T30" i="36"/>
  <c r="S30" i="36"/>
  <c r="R30" i="36"/>
  <c r="Q30" i="36"/>
  <c r="O30" i="36"/>
  <c r="N30" i="36"/>
  <c r="M30" i="36"/>
  <c r="L30" i="36"/>
  <c r="K30" i="36"/>
  <c r="J30" i="36"/>
  <c r="H30" i="36"/>
  <c r="G30" i="36"/>
  <c r="F30" i="36"/>
  <c r="E30" i="36"/>
  <c r="D30" i="36"/>
  <c r="C30" i="36"/>
  <c r="AJ29" i="36"/>
  <c r="AI29" i="36"/>
  <c r="AH29" i="36"/>
  <c r="AG29" i="36"/>
  <c r="AF29" i="36"/>
  <c r="AE29" i="36"/>
  <c r="AC29" i="36"/>
  <c r="AB29" i="36"/>
  <c r="AA29" i="36"/>
  <c r="Z29" i="36"/>
  <c r="Y29" i="36"/>
  <c r="X29" i="36"/>
  <c r="V29" i="36"/>
  <c r="U29" i="36"/>
  <c r="T29" i="36"/>
  <c r="S29" i="36"/>
  <c r="R29" i="36"/>
  <c r="Q29" i="36"/>
  <c r="O29" i="36"/>
  <c r="N29" i="36"/>
  <c r="M29" i="36"/>
  <c r="L29" i="36"/>
  <c r="K29" i="36"/>
  <c r="J29" i="36"/>
  <c r="H29" i="36"/>
  <c r="G29" i="36"/>
  <c r="F29" i="36"/>
  <c r="E29" i="36"/>
  <c r="D29" i="36"/>
  <c r="C29" i="36"/>
  <c r="AJ25" i="36"/>
  <c r="AI25" i="36"/>
  <c r="AH25" i="36"/>
  <c r="AG25" i="36"/>
  <c r="AF25" i="36"/>
  <c r="AE25" i="36"/>
  <c r="AC25" i="36"/>
  <c r="AB25" i="36"/>
  <c r="AA25" i="36"/>
  <c r="Z25" i="36"/>
  <c r="Y25" i="36"/>
  <c r="X25" i="36"/>
  <c r="V25" i="36"/>
  <c r="U25" i="36"/>
  <c r="T25" i="36"/>
  <c r="S25" i="36"/>
  <c r="R25" i="36"/>
  <c r="Q25" i="36"/>
  <c r="O25" i="36"/>
  <c r="N25" i="36"/>
  <c r="M25" i="36"/>
  <c r="L25" i="36"/>
  <c r="K25" i="36"/>
  <c r="J25" i="36"/>
  <c r="H25" i="36"/>
  <c r="G25" i="36"/>
  <c r="F25" i="36"/>
  <c r="E25" i="36"/>
  <c r="D25" i="36"/>
  <c r="C25" i="36"/>
  <c r="AJ24" i="36"/>
  <c r="AI24" i="36"/>
  <c r="AH24" i="36"/>
  <c r="AG24" i="36"/>
  <c r="AF24" i="36"/>
  <c r="AE24" i="36"/>
  <c r="AC24" i="36"/>
  <c r="AB24" i="36"/>
  <c r="AA24" i="36"/>
  <c r="Z24" i="36"/>
  <c r="Y24" i="36"/>
  <c r="X24" i="36"/>
  <c r="V24" i="36"/>
  <c r="U24" i="36"/>
  <c r="T24" i="36"/>
  <c r="S24" i="36"/>
  <c r="R24" i="36"/>
  <c r="Q24" i="36"/>
  <c r="O24" i="36"/>
  <c r="N24" i="36"/>
  <c r="M24" i="36"/>
  <c r="L24" i="36"/>
  <c r="K24" i="36"/>
  <c r="J24" i="36"/>
  <c r="H24" i="36"/>
  <c r="G24" i="36"/>
  <c r="F24" i="36"/>
  <c r="E24" i="36"/>
  <c r="D24" i="36"/>
  <c r="C24" i="36"/>
  <c r="AJ23" i="36"/>
  <c r="AI23" i="36"/>
  <c r="AH23" i="36"/>
  <c r="AG23" i="36"/>
  <c r="AF23" i="36"/>
  <c r="AE23" i="36"/>
  <c r="AC23" i="36"/>
  <c r="AB23" i="36"/>
  <c r="AA23" i="36"/>
  <c r="Z23" i="36"/>
  <c r="Y23" i="36"/>
  <c r="X23" i="36"/>
  <c r="V23" i="36"/>
  <c r="U23" i="36"/>
  <c r="T23" i="36"/>
  <c r="S23" i="36"/>
  <c r="R23" i="36"/>
  <c r="Q23" i="36"/>
  <c r="O23" i="36"/>
  <c r="N23" i="36"/>
  <c r="M23" i="36"/>
  <c r="L23" i="36"/>
  <c r="K23" i="36"/>
  <c r="J23" i="36"/>
  <c r="H23" i="36"/>
  <c r="G23" i="36"/>
  <c r="F23" i="36"/>
  <c r="E23" i="36"/>
  <c r="D23" i="36"/>
  <c r="C23" i="36"/>
  <c r="AJ22" i="36"/>
  <c r="AI22" i="36"/>
  <c r="AH22" i="36"/>
  <c r="AG22" i="36"/>
  <c r="AF22" i="36"/>
  <c r="AE22" i="36"/>
  <c r="AC22" i="36"/>
  <c r="AB22" i="36"/>
  <c r="AA22" i="36"/>
  <c r="Z22" i="36"/>
  <c r="Y22" i="36"/>
  <c r="X22" i="36"/>
  <c r="V22" i="36"/>
  <c r="U22" i="36"/>
  <c r="T22" i="36"/>
  <c r="S22" i="36"/>
  <c r="R22" i="36"/>
  <c r="Q22" i="36"/>
  <c r="O22" i="36"/>
  <c r="N22" i="36"/>
  <c r="M22" i="36"/>
  <c r="L22" i="36"/>
  <c r="K22" i="36"/>
  <c r="J22" i="36"/>
  <c r="H22" i="36"/>
  <c r="G22" i="36"/>
  <c r="F22" i="36"/>
  <c r="E22" i="36"/>
  <c r="D22" i="36"/>
  <c r="C22" i="36"/>
  <c r="AJ21" i="36"/>
  <c r="AI21" i="36"/>
  <c r="AH21" i="36"/>
  <c r="AG21" i="36"/>
  <c r="AF21" i="36"/>
  <c r="AE21" i="36"/>
  <c r="AC21" i="36"/>
  <c r="AB21" i="36"/>
  <c r="AA21" i="36"/>
  <c r="Z21" i="36"/>
  <c r="Y21" i="36"/>
  <c r="X21" i="36"/>
  <c r="V21" i="36"/>
  <c r="U21" i="36"/>
  <c r="T21" i="36"/>
  <c r="S21" i="36"/>
  <c r="R21" i="36"/>
  <c r="Q21" i="36"/>
  <c r="O21" i="36"/>
  <c r="N21" i="36"/>
  <c r="M21" i="36"/>
  <c r="L21" i="36"/>
  <c r="K21" i="36"/>
  <c r="J21" i="36"/>
  <c r="H21" i="36"/>
  <c r="G21" i="36"/>
  <c r="F21" i="36"/>
  <c r="E21" i="36"/>
  <c r="D21" i="36"/>
  <c r="C21" i="36"/>
  <c r="AJ17" i="36"/>
  <c r="AI17" i="36"/>
  <c r="AH17" i="36"/>
  <c r="AG17" i="36"/>
  <c r="AF17" i="36"/>
  <c r="AE17" i="36"/>
  <c r="AC17" i="36"/>
  <c r="AB17" i="36"/>
  <c r="AA17" i="36"/>
  <c r="Z17" i="36"/>
  <c r="Y17" i="36"/>
  <c r="X17" i="36"/>
  <c r="V17" i="36"/>
  <c r="U17" i="36"/>
  <c r="T17" i="36"/>
  <c r="S17" i="36"/>
  <c r="R17" i="36"/>
  <c r="Q17" i="36"/>
  <c r="O17" i="36"/>
  <c r="N17" i="36"/>
  <c r="M17" i="36"/>
  <c r="L17" i="36"/>
  <c r="K17" i="36"/>
  <c r="J17" i="36"/>
  <c r="H17" i="36"/>
  <c r="G17" i="36"/>
  <c r="F17" i="36"/>
  <c r="E17" i="36"/>
  <c r="D17" i="36"/>
  <c r="C17" i="36"/>
  <c r="AJ16" i="36"/>
  <c r="AI16" i="36"/>
  <c r="AH16" i="36"/>
  <c r="AG16" i="36"/>
  <c r="AF16" i="36"/>
  <c r="AE16" i="36"/>
  <c r="AC16" i="36"/>
  <c r="AB16" i="36"/>
  <c r="AA16" i="36"/>
  <c r="Z16" i="36"/>
  <c r="Y16" i="36"/>
  <c r="X16" i="36"/>
  <c r="V16" i="36"/>
  <c r="U16" i="36"/>
  <c r="T16" i="36"/>
  <c r="S16" i="36"/>
  <c r="R16" i="36"/>
  <c r="Q16" i="36"/>
  <c r="O16" i="36"/>
  <c r="N16" i="36"/>
  <c r="M16" i="36"/>
  <c r="L16" i="36"/>
  <c r="K16" i="36"/>
  <c r="J16" i="36"/>
  <c r="H16" i="36"/>
  <c r="G16" i="36"/>
  <c r="F16" i="36"/>
  <c r="E16" i="36"/>
  <c r="D16" i="36"/>
  <c r="C16" i="36"/>
  <c r="AJ15" i="36"/>
  <c r="AI15" i="36"/>
  <c r="AH15" i="36"/>
  <c r="AG15" i="36"/>
  <c r="AF15" i="36"/>
  <c r="AE15" i="36"/>
  <c r="AC15" i="36"/>
  <c r="AB15" i="36"/>
  <c r="AA15" i="36"/>
  <c r="Z15" i="36"/>
  <c r="Y15" i="36"/>
  <c r="X15" i="36"/>
  <c r="V15" i="36"/>
  <c r="U15" i="36"/>
  <c r="T15" i="36"/>
  <c r="S15" i="36"/>
  <c r="R15" i="36"/>
  <c r="Q15" i="36"/>
  <c r="O15" i="36"/>
  <c r="N15" i="36"/>
  <c r="M15" i="36"/>
  <c r="L15" i="36"/>
  <c r="K15" i="36"/>
  <c r="J15" i="36"/>
  <c r="H15" i="36"/>
  <c r="G15" i="36"/>
  <c r="F15" i="36"/>
  <c r="E15" i="36"/>
  <c r="D15" i="36"/>
  <c r="C15" i="36"/>
  <c r="AJ14" i="36"/>
  <c r="AI14" i="36"/>
  <c r="AH14" i="36"/>
  <c r="AG14" i="36"/>
  <c r="AF14" i="36"/>
  <c r="AE14" i="36"/>
  <c r="AC14" i="36"/>
  <c r="AB14" i="36"/>
  <c r="AA14" i="36"/>
  <c r="Z14" i="36"/>
  <c r="Y14" i="36"/>
  <c r="X14" i="36"/>
  <c r="V14" i="36"/>
  <c r="U14" i="36"/>
  <c r="T14" i="36"/>
  <c r="S14" i="36"/>
  <c r="R14" i="36"/>
  <c r="Q14" i="36"/>
  <c r="O14" i="36"/>
  <c r="N14" i="36"/>
  <c r="M14" i="36"/>
  <c r="L14" i="36"/>
  <c r="K14" i="36"/>
  <c r="J14" i="36"/>
  <c r="H14" i="36"/>
  <c r="G14" i="36"/>
  <c r="F14" i="36"/>
  <c r="E14" i="36"/>
  <c r="D14" i="36"/>
  <c r="C14" i="36"/>
  <c r="AJ13" i="36"/>
  <c r="AI13" i="36"/>
  <c r="AH13" i="36"/>
  <c r="AG13" i="36"/>
  <c r="AF13" i="36"/>
  <c r="AE13" i="36"/>
  <c r="AC13" i="36"/>
  <c r="AB13" i="36"/>
  <c r="AA13" i="36"/>
  <c r="Z13" i="36"/>
  <c r="Y13" i="36"/>
  <c r="X13" i="36"/>
  <c r="V13" i="36"/>
  <c r="U13" i="36"/>
  <c r="T13" i="36"/>
  <c r="S13" i="36"/>
  <c r="R13" i="36"/>
  <c r="Q13" i="36"/>
  <c r="O13" i="36"/>
  <c r="N13" i="36"/>
  <c r="M13" i="36"/>
  <c r="L13" i="36"/>
  <c r="K13" i="36"/>
  <c r="J13" i="36"/>
  <c r="H13" i="36"/>
  <c r="G13" i="36"/>
  <c r="F13" i="36"/>
  <c r="E13" i="36"/>
  <c r="D13" i="36"/>
  <c r="C13" i="36"/>
  <c r="AJ9" i="36"/>
  <c r="AI9" i="36"/>
  <c r="AH9" i="36"/>
  <c r="AG9" i="36"/>
  <c r="AF9" i="36"/>
  <c r="AE9" i="36"/>
  <c r="AC9" i="36"/>
  <c r="AB9" i="36"/>
  <c r="AA9" i="36"/>
  <c r="Z9" i="36"/>
  <c r="Y9" i="36"/>
  <c r="X9" i="36"/>
  <c r="V9" i="36"/>
  <c r="U9" i="36"/>
  <c r="T9" i="36"/>
  <c r="S9" i="36"/>
  <c r="R9" i="36"/>
  <c r="Q9" i="36"/>
  <c r="O9" i="36"/>
  <c r="N9" i="36"/>
  <c r="M9" i="36"/>
  <c r="L9" i="36"/>
  <c r="K9" i="36"/>
  <c r="J9" i="36"/>
  <c r="H9" i="36"/>
  <c r="G9" i="36"/>
  <c r="F9" i="36"/>
  <c r="E9" i="36"/>
  <c r="D9" i="36"/>
  <c r="C9" i="36"/>
  <c r="AJ8" i="36"/>
  <c r="AI8" i="36"/>
  <c r="AH8" i="36"/>
  <c r="AG8" i="36"/>
  <c r="AF8" i="36"/>
  <c r="AE8" i="36"/>
  <c r="AC8" i="36"/>
  <c r="AB8" i="36"/>
  <c r="AA8" i="36"/>
  <c r="Z8" i="36"/>
  <c r="Y8" i="36"/>
  <c r="X8" i="36"/>
  <c r="V8" i="36"/>
  <c r="U8" i="36"/>
  <c r="T8" i="36"/>
  <c r="S8" i="36"/>
  <c r="R8" i="36"/>
  <c r="Q8" i="36"/>
  <c r="O8" i="36"/>
  <c r="N8" i="36"/>
  <c r="M8" i="36"/>
  <c r="L8" i="36"/>
  <c r="K8" i="36"/>
  <c r="J8" i="36"/>
  <c r="H8" i="36"/>
  <c r="G8" i="36"/>
  <c r="F8" i="36"/>
  <c r="E8" i="36"/>
  <c r="D8" i="36"/>
  <c r="C8" i="36"/>
  <c r="AJ7" i="36"/>
  <c r="AI7" i="36"/>
  <c r="AH7" i="36"/>
  <c r="AG7" i="36"/>
  <c r="AF7" i="36"/>
  <c r="AE7" i="36"/>
  <c r="AC7" i="36"/>
  <c r="AB7" i="36"/>
  <c r="AA7" i="36"/>
  <c r="Z7" i="36"/>
  <c r="Y7" i="36"/>
  <c r="X7" i="36"/>
  <c r="V7" i="36"/>
  <c r="U7" i="36"/>
  <c r="T7" i="36"/>
  <c r="S7" i="36"/>
  <c r="R7" i="36"/>
  <c r="Q7" i="36"/>
  <c r="O7" i="36"/>
  <c r="N7" i="36"/>
  <c r="M7" i="36"/>
  <c r="L7" i="36"/>
  <c r="K7" i="36"/>
  <c r="J7" i="36"/>
  <c r="H7" i="36"/>
  <c r="G7" i="36"/>
  <c r="F7" i="36"/>
  <c r="E7" i="36"/>
  <c r="D7" i="36"/>
  <c r="C7" i="36"/>
  <c r="AJ6" i="36"/>
  <c r="AI6" i="36"/>
  <c r="AH6" i="36"/>
  <c r="AG6" i="36"/>
  <c r="AF6" i="36"/>
  <c r="AE6" i="36"/>
  <c r="AC6" i="36"/>
  <c r="AB6" i="36"/>
  <c r="AA6" i="36"/>
  <c r="Z6" i="36"/>
  <c r="Y6" i="36"/>
  <c r="X6" i="36"/>
  <c r="V6" i="36"/>
  <c r="U6" i="36"/>
  <c r="T6" i="36"/>
  <c r="S6" i="36"/>
  <c r="R6" i="36"/>
  <c r="Q6" i="36"/>
  <c r="O6" i="36"/>
  <c r="N6" i="36"/>
  <c r="M6" i="36"/>
  <c r="L6" i="36"/>
  <c r="K6" i="36"/>
  <c r="J6" i="36"/>
  <c r="H6" i="36"/>
  <c r="G6" i="36"/>
  <c r="F6" i="36"/>
  <c r="E6" i="36"/>
  <c r="D6" i="36"/>
  <c r="C6" i="36"/>
  <c r="AJ5" i="36"/>
  <c r="AI5" i="36"/>
  <c r="AH5" i="36"/>
  <c r="AG5" i="36"/>
  <c r="AF5" i="36"/>
  <c r="AE5" i="36"/>
  <c r="AC5" i="36"/>
  <c r="AB5" i="36"/>
  <c r="AA5" i="36"/>
  <c r="Z5" i="36"/>
  <c r="Y5" i="36"/>
  <c r="X5" i="36"/>
  <c r="V5" i="36"/>
  <c r="U5" i="36"/>
  <c r="T5" i="36"/>
  <c r="S5" i="36"/>
  <c r="R5" i="36"/>
  <c r="Q5" i="36"/>
  <c r="O5" i="36"/>
  <c r="N5" i="36"/>
  <c r="M5" i="36"/>
  <c r="L5" i="36"/>
  <c r="K5" i="36"/>
  <c r="J5" i="36"/>
  <c r="H5" i="36"/>
  <c r="G5" i="36"/>
  <c r="F5" i="36"/>
  <c r="E5" i="36"/>
  <c r="D5" i="36"/>
  <c r="C5" i="36"/>
  <c r="Q1" i="36"/>
  <c r="C44" i="36"/>
  <c r="C2" i="33" l="1"/>
  <c r="C1" i="33"/>
  <c r="C2" i="32"/>
  <c r="C1" i="32"/>
  <c r="C2" i="19"/>
  <c r="C1" i="19"/>
  <c r="S149" i="16" a="1"/>
  <c r="S149" i="16" s="1"/>
  <c r="S142" i="16" a="1"/>
  <c r="S142" i="16" s="1"/>
  <c r="S135" i="16" a="1"/>
  <c r="S135" i="16" s="1"/>
  <c r="S128" i="16" a="1"/>
  <c r="S128" i="16" s="1"/>
  <c r="S121" i="16" a="1"/>
  <c r="S121" i="16" s="1"/>
  <c r="S113" i="16" a="1"/>
  <c r="S113" i="16" s="1"/>
  <c r="S106" i="16" a="1"/>
  <c r="S106" i="16" s="1"/>
  <c r="S99" i="16" a="1"/>
  <c r="S99" i="16" s="1"/>
  <c r="S92" i="16" a="1"/>
  <c r="S92" i="16" s="1"/>
  <c r="S85" i="16" a="1"/>
  <c r="S85" i="16" s="1"/>
  <c r="S78" i="16" a="1"/>
  <c r="S78" i="16" s="1"/>
  <c r="S70" i="16" a="1"/>
  <c r="S70" i="16" s="1"/>
  <c r="S63" i="16" a="1"/>
  <c r="S63" i="16" s="1"/>
  <c r="S56" i="16" a="1"/>
  <c r="S56" i="16" s="1"/>
  <c r="S49" i="16" a="1"/>
  <c r="S49" i="16" s="1"/>
  <c r="S42" i="16" a="1"/>
  <c r="S42" i="16" s="1"/>
  <c r="S34" i="16" a="1"/>
  <c r="S34" i="16" s="1"/>
  <c r="S27" i="16" a="1"/>
  <c r="S27" i="16" s="1"/>
  <c r="S20" i="16" a="1"/>
  <c r="S20" i="16" s="1"/>
  <c r="S13" i="16" a="1"/>
  <c r="S13" i="16" s="1"/>
  <c r="S5" i="16" a="1"/>
  <c r="L149" i="16" a="1"/>
  <c r="L149" i="16" s="1"/>
  <c r="L142" i="16" a="1"/>
  <c r="L142" i="16" s="1"/>
  <c r="L135" i="16" a="1"/>
  <c r="L135" i="16" s="1"/>
  <c r="L128" i="16" a="1"/>
  <c r="L128" i="16" s="1"/>
  <c r="L121" i="16" a="1"/>
  <c r="L113" i="16" a="1"/>
  <c r="L113" i="16" s="1"/>
  <c r="L106" i="16" a="1"/>
  <c r="L106" i="16" s="1"/>
  <c r="L99" i="16" a="1"/>
  <c r="L99" i="16" s="1"/>
  <c r="L92" i="16" a="1"/>
  <c r="L92" i="16" s="1"/>
  <c r="L85" i="16" a="1"/>
  <c r="L85" i="16" s="1"/>
  <c r="L78" i="16" a="1"/>
  <c r="L78" i="16" s="1"/>
  <c r="L70" i="16" a="1"/>
  <c r="L70" i="16" s="1"/>
  <c r="L63" i="16" a="1"/>
  <c r="L56" i="16" a="1"/>
  <c r="L56" i="16" s="1"/>
  <c r="L49" i="16" a="1"/>
  <c r="L49" i="16" s="1"/>
  <c r="L42" i="16" a="1"/>
  <c r="L42" i="16" s="1"/>
  <c r="L34" i="16" a="1"/>
  <c r="L34" i="16" s="1"/>
  <c r="L27" i="16" a="1"/>
  <c r="L27" i="16" s="1"/>
  <c r="L20" i="16" a="1"/>
  <c r="L20" i="16" s="1"/>
  <c r="L13" i="16" a="1"/>
  <c r="L13" i="16" s="1"/>
  <c r="L5" i="16" a="1"/>
  <c r="E149" i="16" a="1"/>
  <c r="E149" i="16" s="1"/>
  <c r="E142" i="16" a="1"/>
  <c r="E142" i="16" s="1"/>
  <c r="E135" i="16" a="1"/>
  <c r="E128" i="16" a="1"/>
  <c r="E121" i="16" a="1"/>
  <c r="E113" i="16" a="1"/>
  <c r="E113" i="16" s="1"/>
  <c r="E106" i="16" a="1"/>
  <c r="E106" i="16" s="1"/>
  <c r="E99" i="16" a="1"/>
  <c r="E99" i="16" s="1"/>
  <c r="E92" i="16" a="1"/>
  <c r="E85" i="16" a="1"/>
  <c r="E85" i="16" s="1"/>
  <c r="E78" i="16" a="1"/>
  <c r="E78" i="16" s="1"/>
  <c r="E70" i="16" a="1"/>
  <c r="E63" i="16" a="1"/>
  <c r="E56" i="16" a="1"/>
  <c r="E56" i="16" s="1"/>
  <c r="E49" i="16" a="1"/>
  <c r="E42" i="16" a="1"/>
  <c r="E34" i="16" a="1"/>
  <c r="E34" i="16" s="1"/>
  <c r="E27" i="16" a="1"/>
  <c r="E27" i="16" s="1"/>
  <c r="E20" i="16" a="1"/>
  <c r="E20" i="16" s="1"/>
  <c r="E13" i="16" a="1"/>
  <c r="E13" i="16" s="1"/>
  <c r="E5" i="16" a="1"/>
  <c r="F5" i="16"/>
  <c r="Q9" i="16"/>
  <c r="P9" i="16"/>
  <c r="N9" i="16"/>
  <c r="L9" i="16"/>
  <c r="P8" i="16"/>
  <c r="N8" i="16"/>
  <c r="L8" i="16"/>
  <c r="P7" i="16"/>
  <c r="N7" i="16"/>
  <c r="L7" i="16"/>
  <c r="P6" i="16"/>
  <c r="N6" i="16"/>
  <c r="L6" i="16"/>
  <c r="P5" i="16"/>
  <c r="N5" i="16"/>
  <c r="L5" i="16"/>
  <c r="X9" i="16"/>
  <c r="W9" i="16"/>
  <c r="U9" i="16"/>
  <c r="S9" i="16"/>
  <c r="W8" i="16"/>
  <c r="U8" i="16"/>
  <c r="S8" i="16"/>
  <c r="W7" i="16"/>
  <c r="U7" i="16"/>
  <c r="S7" i="16"/>
  <c r="W6" i="16"/>
  <c r="U6" i="16"/>
  <c r="S6" i="16"/>
  <c r="W5" i="16"/>
  <c r="U5" i="16"/>
  <c r="S5" i="16"/>
  <c r="T6" i="16"/>
  <c r="V7" i="16"/>
  <c r="X8" i="16"/>
  <c r="T5" i="16"/>
  <c r="V6" i="16"/>
  <c r="X7" i="16"/>
  <c r="T9" i="16"/>
  <c r="V5" i="16"/>
  <c r="X6" i="16"/>
  <c r="T8" i="16"/>
  <c r="V9" i="16"/>
  <c r="X5" i="16"/>
  <c r="T7" i="16"/>
  <c r="V8" i="16"/>
  <c r="M6" i="16"/>
  <c r="O7" i="16"/>
  <c r="Q8" i="16"/>
  <c r="M5" i="16"/>
  <c r="O6" i="16"/>
  <c r="Q7" i="16"/>
  <c r="M9" i="16"/>
  <c r="O5" i="16"/>
  <c r="Q6" i="16"/>
  <c r="M8" i="16"/>
  <c r="O9" i="16"/>
  <c r="Q5" i="16"/>
  <c r="M7" i="16"/>
  <c r="O8" i="16"/>
  <c r="G7" i="16"/>
  <c r="J9" i="16"/>
  <c r="J5" i="16"/>
  <c r="I9" i="16"/>
  <c r="E7" i="16"/>
  <c r="H9" i="16"/>
  <c r="H5" i="16"/>
  <c r="G9" i="16"/>
  <c r="E8" i="16"/>
  <c r="I6" i="16"/>
  <c r="G5" i="16"/>
  <c r="E9" i="16"/>
  <c r="I7" i="16"/>
  <c r="G6" i="16"/>
  <c r="E5" i="16"/>
  <c r="J8" i="16"/>
  <c r="H7" i="16"/>
  <c r="F6" i="16"/>
  <c r="I8" i="16"/>
  <c r="E6" i="16"/>
  <c r="H8" i="16"/>
  <c r="F7" i="16"/>
  <c r="G8" i="16"/>
  <c r="I5" i="16"/>
  <c r="F8" i="16"/>
  <c r="J6" i="16"/>
  <c r="F9" i="16"/>
  <c r="J7" i="16"/>
  <c r="H6" i="16"/>
  <c r="L115" i="26" a="1"/>
  <c r="L89" i="26" a="1"/>
  <c r="L58" i="26" a="1"/>
  <c r="L32" i="26" a="1"/>
  <c r="L32" i="26"/>
  <c r="L11" i="26" a="1"/>
  <c r="L5" i="26" a="1"/>
  <c r="L5" i="26"/>
  <c r="E115" i="26" a="1"/>
  <c r="E89" i="26" a="1"/>
  <c r="E58" i="26" a="1"/>
  <c r="E32" i="26" a="1"/>
  <c r="E32" i="26"/>
  <c r="E11" i="26" a="1"/>
  <c r="E5" i="26" a="1"/>
  <c r="E5" i="26"/>
  <c r="S5" i="26" a="1"/>
  <c r="V5" i="26"/>
  <c r="S5" i="26"/>
  <c r="T5" i="26"/>
  <c r="U5" i="26"/>
  <c r="X5" i="26"/>
  <c r="T6" i="26"/>
  <c r="U6" i="26"/>
  <c r="V6" i="26"/>
  <c r="W6" i="26"/>
  <c r="T7" i="26"/>
  <c r="V7" i="26"/>
  <c r="W7" i="26"/>
  <c r="X7" i="26"/>
  <c r="S8" i="26"/>
  <c r="V8" i="26"/>
  <c r="X8" i="26"/>
  <c r="S9" i="26"/>
  <c r="T9" i="26"/>
  <c r="U9" i="26"/>
  <c r="X9" i="26"/>
  <c r="S115" i="26" a="1"/>
  <c r="S115" i="26"/>
  <c r="T115" i="26"/>
  <c r="U115" i="26"/>
  <c r="V115" i="26"/>
  <c r="S116" i="26"/>
  <c r="T116" i="26"/>
  <c r="V116" i="26"/>
  <c r="W116" i="26"/>
  <c r="X116" i="26"/>
  <c r="U117" i="26"/>
  <c r="V117" i="26"/>
  <c r="X117" i="26"/>
  <c r="S118" i="26"/>
  <c r="T118" i="26"/>
  <c r="W118" i="26"/>
  <c r="X118" i="26"/>
  <c r="T119" i="26"/>
  <c r="U119" i="26"/>
  <c r="V119" i="26"/>
  <c r="S89" i="26" a="1"/>
  <c r="S89" i="26"/>
  <c r="T98" i="26"/>
  <c r="V99" i="26"/>
  <c r="X100" i="26"/>
  <c r="T102" i="26"/>
  <c r="V103" i="26"/>
  <c r="X104" i="26"/>
  <c r="T106" i="26"/>
  <c r="V107" i="26"/>
  <c r="X108" i="26"/>
  <c r="T110" i="26"/>
  <c r="V111" i="26"/>
  <c r="X112" i="26"/>
  <c r="S58" i="26" a="1"/>
  <c r="T58" i="26"/>
  <c r="S58" i="26"/>
  <c r="U58" i="26"/>
  <c r="V58" i="26"/>
  <c r="X58" i="26"/>
  <c r="T59" i="26"/>
  <c r="U59" i="26"/>
  <c r="W59" i="26"/>
  <c r="X59" i="26"/>
  <c r="T60" i="26"/>
  <c r="V60" i="26"/>
  <c r="W60" i="26"/>
  <c r="S61" i="26"/>
  <c r="T61" i="26"/>
  <c r="V61" i="26"/>
  <c r="X61" i="26"/>
  <c r="S62" i="26"/>
  <c r="U62" i="26"/>
  <c r="V62" i="26"/>
  <c r="X62" i="26"/>
  <c r="T63" i="26"/>
  <c r="U63" i="26"/>
  <c r="W63" i="26"/>
  <c r="X63" i="26"/>
  <c r="T64" i="26"/>
  <c r="V64" i="26"/>
  <c r="W64" i="26"/>
  <c r="S65" i="26"/>
  <c r="T65" i="26"/>
  <c r="V65" i="26"/>
  <c r="X65" i="26"/>
  <c r="S66" i="26"/>
  <c r="U66" i="26"/>
  <c r="V66" i="26"/>
  <c r="X66" i="26"/>
  <c r="T67" i="26"/>
  <c r="U67" i="26"/>
  <c r="W67" i="26"/>
  <c r="X67" i="26"/>
  <c r="T68" i="26"/>
  <c r="V68" i="26"/>
  <c r="W68" i="26"/>
  <c r="S69" i="26"/>
  <c r="T69" i="26"/>
  <c r="V69" i="26"/>
  <c r="X69" i="26"/>
  <c r="S70" i="26"/>
  <c r="U70" i="26"/>
  <c r="V70" i="26"/>
  <c r="X70" i="26"/>
  <c r="T71" i="26"/>
  <c r="U71" i="26"/>
  <c r="W71" i="26"/>
  <c r="X71" i="26"/>
  <c r="T72" i="26"/>
  <c r="V72" i="26"/>
  <c r="W72" i="26"/>
  <c r="S73" i="26"/>
  <c r="T73" i="26"/>
  <c r="V73" i="26"/>
  <c r="X73" i="26"/>
  <c r="S74" i="26"/>
  <c r="U74" i="26"/>
  <c r="V74" i="26"/>
  <c r="X74" i="26"/>
  <c r="T75" i="26"/>
  <c r="U75" i="26"/>
  <c r="W75" i="26"/>
  <c r="X75" i="26"/>
  <c r="T76" i="26"/>
  <c r="V76" i="26"/>
  <c r="W76" i="26"/>
  <c r="S77" i="26"/>
  <c r="T77" i="26"/>
  <c r="V77" i="26"/>
  <c r="X77" i="26"/>
  <c r="S78" i="26"/>
  <c r="U78" i="26"/>
  <c r="V78" i="26"/>
  <c r="X78" i="26"/>
  <c r="T79" i="26"/>
  <c r="U79" i="26"/>
  <c r="W79" i="26"/>
  <c r="X79" i="26"/>
  <c r="T80" i="26"/>
  <c r="V80" i="26"/>
  <c r="W80" i="26"/>
  <c r="S81" i="26"/>
  <c r="T81" i="26"/>
  <c r="V81" i="26"/>
  <c r="X81" i="26"/>
  <c r="S82" i="26"/>
  <c r="U82" i="26"/>
  <c r="V82" i="26"/>
  <c r="X82" i="26"/>
  <c r="T83" i="26"/>
  <c r="U83" i="26"/>
  <c r="W83" i="26"/>
  <c r="X83" i="26"/>
  <c r="T84" i="26"/>
  <c r="V84" i="26"/>
  <c r="W84" i="26"/>
  <c r="S85" i="26"/>
  <c r="T85" i="26"/>
  <c r="V85" i="26"/>
  <c r="X85" i="26"/>
  <c r="S86" i="26"/>
  <c r="U86" i="26"/>
  <c r="V86" i="26"/>
  <c r="X86" i="26"/>
  <c r="T87" i="26"/>
  <c r="U87" i="26"/>
  <c r="W87" i="26"/>
  <c r="X87" i="26"/>
  <c r="S32" i="26" a="1"/>
  <c r="W32" i="26"/>
  <c r="V32" i="26"/>
  <c r="T33" i="26"/>
  <c r="X33" i="26"/>
  <c r="V34" i="26"/>
  <c r="T35" i="26"/>
  <c r="X35" i="26"/>
  <c r="V36" i="26"/>
  <c r="T37" i="26"/>
  <c r="X37" i="26"/>
  <c r="V38" i="26"/>
  <c r="T39" i="26"/>
  <c r="X39" i="26"/>
  <c r="V40" i="26"/>
  <c r="T41" i="26"/>
  <c r="X41" i="26"/>
  <c r="V42" i="26"/>
  <c r="T43" i="26"/>
  <c r="X43" i="26"/>
  <c r="V44" i="26"/>
  <c r="T45" i="26"/>
  <c r="X45" i="26"/>
  <c r="V46" i="26"/>
  <c r="T47" i="26"/>
  <c r="X47" i="26"/>
  <c r="V48" i="26"/>
  <c r="T49" i="26"/>
  <c r="X49" i="26"/>
  <c r="U50" i="26"/>
  <c r="V50" i="26"/>
  <c r="T51" i="26"/>
  <c r="V51" i="26"/>
  <c r="W51" i="26"/>
  <c r="X51" i="26"/>
  <c r="V52" i="26"/>
  <c r="X52" i="26"/>
  <c r="S53" i="26"/>
  <c r="T53" i="26"/>
  <c r="X53" i="26"/>
  <c r="T54" i="26"/>
  <c r="U54" i="26"/>
  <c r="V54" i="26"/>
  <c r="T55" i="26"/>
  <c r="V55" i="26"/>
  <c r="W55" i="26"/>
  <c r="X55" i="26"/>
  <c r="V56" i="26"/>
  <c r="X56" i="26"/>
  <c r="S11" i="26" a="1"/>
  <c r="X11" i="26"/>
  <c r="W11" i="26"/>
  <c r="T12" i="26"/>
  <c r="S13" i="26"/>
  <c r="V13" i="26"/>
  <c r="U14" i="26"/>
  <c r="X14" i="26"/>
  <c r="W15" i="26"/>
  <c r="T16" i="26"/>
  <c r="S17" i="26"/>
  <c r="V17" i="26"/>
  <c r="U18" i="26"/>
  <c r="X18" i="26"/>
  <c r="W19" i="26"/>
  <c r="T20" i="26"/>
  <c r="S21" i="26"/>
  <c r="V21" i="26"/>
  <c r="U22" i="26"/>
  <c r="X22" i="26"/>
  <c r="W23" i="26"/>
  <c r="T24" i="26"/>
  <c r="S25" i="26"/>
  <c r="V25" i="26"/>
  <c r="U26" i="26"/>
  <c r="X26" i="26"/>
  <c r="W27" i="26"/>
  <c r="T28" i="26"/>
  <c r="S29" i="26"/>
  <c r="V29" i="26"/>
  <c r="U30" i="26"/>
  <c r="X30" i="26"/>
  <c r="E9" i="26"/>
  <c r="I9" i="26"/>
  <c r="F9" i="26"/>
  <c r="J8" i="26"/>
  <c r="G8" i="26"/>
  <c r="J7" i="26"/>
  <c r="H7" i="26"/>
  <c r="E7" i="26"/>
  <c r="H6" i="26"/>
  <c r="F6" i="26"/>
  <c r="I5" i="26"/>
  <c r="F5" i="26"/>
  <c r="J29" i="26"/>
  <c r="E30" i="26"/>
  <c r="I28" i="26"/>
  <c r="G27" i="26"/>
  <c r="E26" i="26"/>
  <c r="I24" i="26"/>
  <c r="G23" i="26"/>
  <c r="E22" i="26"/>
  <c r="I20" i="26"/>
  <c r="G19" i="26"/>
  <c r="E18" i="26"/>
  <c r="I16" i="26"/>
  <c r="G15" i="26"/>
  <c r="E14" i="26"/>
  <c r="I12" i="26"/>
  <c r="G11" i="26"/>
  <c r="E56" i="26"/>
  <c r="I56" i="26"/>
  <c r="F56" i="26"/>
  <c r="J55" i="26"/>
  <c r="G55" i="26"/>
  <c r="J54" i="26"/>
  <c r="H54" i="26"/>
  <c r="E54" i="26"/>
  <c r="H53" i="26"/>
  <c r="F53" i="26"/>
  <c r="I52" i="26"/>
  <c r="F52" i="26"/>
  <c r="J51" i="26"/>
  <c r="G51" i="26"/>
  <c r="J50" i="26"/>
  <c r="H50" i="26"/>
  <c r="E50" i="26"/>
  <c r="H49" i="26"/>
  <c r="F49" i="26"/>
  <c r="I48" i="26"/>
  <c r="F48" i="26"/>
  <c r="J47" i="26"/>
  <c r="G47" i="26"/>
  <c r="J46" i="26"/>
  <c r="H46" i="26"/>
  <c r="E46" i="26"/>
  <c r="H45" i="26"/>
  <c r="F45" i="26"/>
  <c r="I44" i="26"/>
  <c r="F44" i="26"/>
  <c r="J43" i="26"/>
  <c r="G43" i="26"/>
  <c r="J42" i="26"/>
  <c r="H42" i="26"/>
  <c r="E42" i="26"/>
  <c r="H41" i="26"/>
  <c r="F41" i="26"/>
  <c r="I40" i="26"/>
  <c r="F40" i="26"/>
  <c r="J39" i="26"/>
  <c r="G39" i="26"/>
  <c r="J38" i="26"/>
  <c r="H38" i="26"/>
  <c r="E38" i="26"/>
  <c r="H37" i="26"/>
  <c r="F37" i="26"/>
  <c r="I36" i="26"/>
  <c r="F36" i="26"/>
  <c r="J35" i="26"/>
  <c r="G35" i="26"/>
  <c r="J34" i="26"/>
  <c r="H34" i="26"/>
  <c r="E34" i="26"/>
  <c r="H33" i="26"/>
  <c r="F33" i="26"/>
  <c r="I32" i="26"/>
  <c r="F32" i="26"/>
  <c r="H87" i="26"/>
  <c r="I87" i="26"/>
  <c r="G86" i="26"/>
  <c r="E85" i="26"/>
  <c r="I83" i="26"/>
  <c r="G82" i="26"/>
  <c r="E81" i="26"/>
  <c r="I79" i="26"/>
  <c r="G78" i="26"/>
  <c r="E77" i="26"/>
  <c r="I75" i="26"/>
  <c r="G74" i="26"/>
  <c r="E73" i="26"/>
  <c r="I71" i="26"/>
  <c r="G70" i="26"/>
  <c r="E69" i="26"/>
  <c r="I67" i="26"/>
  <c r="G66" i="26"/>
  <c r="E65" i="26"/>
  <c r="I63" i="26"/>
  <c r="G62" i="26"/>
  <c r="E61" i="26"/>
  <c r="I59" i="26"/>
  <c r="G58" i="26"/>
  <c r="I113" i="26"/>
  <c r="J113" i="26"/>
  <c r="H112" i="26"/>
  <c r="F111" i="26"/>
  <c r="J109" i="26"/>
  <c r="H108" i="26"/>
  <c r="F107" i="26"/>
  <c r="J105" i="26"/>
  <c r="H104" i="26"/>
  <c r="F103" i="26"/>
  <c r="J101" i="26"/>
  <c r="H100" i="26"/>
  <c r="F99" i="26"/>
  <c r="J97" i="26"/>
  <c r="H96" i="26"/>
  <c r="F95" i="26"/>
  <c r="J93" i="26"/>
  <c r="H92" i="26"/>
  <c r="F91" i="26"/>
  <c r="J89" i="26"/>
  <c r="J119" i="26"/>
  <c r="I118" i="26"/>
  <c r="G118" i="26"/>
  <c r="G117" i="26"/>
  <c r="E117" i="26"/>
  <c r="J116" i="26"/>
  <c r="E116" i="26"/>
  <c r="I115" i="26"/>
  <c r="H115" i="26"/>
  <c r="L9" i="26"/>
  <c r="M9" i="26"/>
  <c r="Q8" i="26"/>
  <c r="Q7" i="26"/>
  <c r="O7" i="26"/>
  <c r="O6" i="26"/>
  <c r="M6" i="26"/>
  <c r="M5" i="26"/>
  <c r="Q29" i="26"/>
  <c r="L30" i="26"/>
  <c r="P28" i="26"/>
  <c r="N27" i="26"/>
  <c r="L26" i="26"/>
  <c r="P24" i="26"/>
  <c r="N23" i="26"/>
  <c r="L22" i="26"/>
  <c r="P20" i="26"/>
  <c r="N19" i="26"/>
  <c r="L18" i="26"/>
  <c r="P16" i="26"/>
  <c r="N15" i="26"/>
  <c r="L14" i="26"/>
  <c r="P12" i="26"/>
  <c r="N11" i="26"/>
  <c r="L56" i="26"/>
  <c r="M56" i="26"/>
  <c r="Q55" i="26"/>
  <c r="Q54" i="26"/>
  <c r="O54" i="26"/>
  <c r="O53" i="26"/>
  <c r="M53" i="26"/>
  <c r="M52" i="26"/>
  <c r="Q51" i="26"/>
  <c r="Q50" i="26"/>
  <c r="O50" i="26"/>
  <c r="O49" i="26"/>
  <c r="M49" i="26"/>
  <c r="M48" i="26"/>
  <c r="Q47" i="26"/>
  <c r="Q46" i="26"/>
  <c r="O46" i="26"/>
  <c r="O45" i="26"/>
  <c r="M45" i="26"/>
  <c r="M44" i="26"/>
  <c r="Q43" i="26"/>
  <c r="Q42" i="26"/>
  <c r="O42" i="26"/>
  <c r="O41" i="26"/>
  <c r="M41" i="26"/>
  <c r="M40" i="26"/>
  <c r="Q39" i="26"/>
  <c r="Q38" i="26"/>
  <c r="O38" i="26"/>
  <c r="O37" i="26"/>
  <c r="M37" i="26"/>
  <c r="M36" i="26"/>
  <c r="Q35" i="26"/>
  <c r="Q34" i="26"/>
  <c r="O34" i="26"/>
  <c r="O33" i="26"/>
  <c r="M33" i="26"/>
  <c r="M32" i="26"/>
  <c r="O87" i="26"/>
  <c r="P87" i="26"/>
  <c r="N86" i="26"/>
  <c r="L85" i="26"/>
  <c r="P83" i="26"/>
  <c r="N82" i="26"/>
  <c r="L81" i="26"/>
  <c r="P79" i="26"/>
  <c r="N78" i="26"/>
  <c r="L77" i="26"/>
  <c r="P75" i="26"/>
  <c r="N74" i="26"/>
  <c r="L73" i="26"/>
  <c r="P71" i="26"/>
  <c r="N70" i="26"/>
  <c r="L69" i="26"/>
  <c r="P67" i="26"/>
  <c r="N66" i="26"/>
  <c r="L65" i="26"/>
  <c r="P63" i="26"/>
  <c r="N62" i="26"/>
  <c r="L61" i="26"/>
  <c r="P59" i="26"/>
  <c r="N58" i="26"/>
  <c r="P113" i="26"/>
  <c r="Q113" i="26"/>
  <c r="O112" i="26"/>
  <c r="M111" i="26"/>
  <c r="Q109" i="26"/>
  <c r="O108" i="26"/>
  <c r="M107" i="26"/>
  <c r="Q105" i="26"/>
  <c r="O104" i="26"/>
  <c r="M103" i="26"/>
  <c r="Q101" i="26"/>
  <c r="O100" i="26"/>
  <c r="M99" i="26"/>
  <c r="Q97" i="26"/>
  <c r="O96" i="26"/>
  <c r="M95" i="26"/>
  <c r="Q93" i="26"/>
  <c r="O92" i="26"/>
  <c r="M92" i="26"/>
  <c r="M91" i="26"/>
  <c r="Q90" i="26"/>
  <c r="P90" i="26"/>
  <c r="Q89" i="26"/>
  <c r="O89" i="26"/>
  <c r="N89" i="26"/>
  <c r="Q119" i="26"/>
  <c r="P119" i="26"/>
  <c r="O119" i="26"/>
  <c r="P118" i="26"/>
  <c r="N118" i="26"/>
  <c r="M118" i="26"/>
  <c r="N117" i="26"/>
  <c r="L117" i="26"/>
  <c r="Q116" i="26"/>
  <c r="L116" i="26"/>
  <c r="P115" i="26"/>
  <c r="O115" i="26"/>
  <c r="N5" i="26"/>
  <c r="P6" i="26"/>
  <c r="L8" i="26"/>
  <c r="N9" i="26"/>
  <c r="O11" i="26"/>
  <c r="Q12" i="26"/>
  <c r="M14" i="26"/>
  <c r="O15" i="26"/>
  <c r="Q16" i="26"/>
  <c r="M18" i="26"/>
  <c r="O19" i="26"/>
  <c r="Q20" i="26"/>
  <c r="M22" i="26"/>
  <c r="O23" i="26"/>
  <c r="Q24" i="26"/>
  <c r="M26" i="26"/>
  <c r="O27" i="26"/>
  <c r="Q28" i="26"/>
  <c r="M30" i="26"/>
  <c r="N32" i="26"/>
  <c r="P33" i="26"/>
  <c r="L35" i="26"/>
  <c r="N36" i="26"/>
  <c r="P37" i="26"/>
  <c r="L39" i="26"/>
  <c r="N40" i="26"/>
  <c r="P41" i="26"/>
  <c r="L43" i="26"/>
  <c r="N44" i="26"/>
  <c r="P45" i="26"/>
  <c r="L47" i="26"/>
  <c r="N48" i="26"/>
  <c r="P49" i="26"/>
  <c r="L51" i="26"/>
  <c r="N52" i="26"/>
  <c r="P53" i="26"/>
  <c r="L55" i="26"/>
  <c r="N56" i="26"/>
  <c r="O58" i="26"/>
  <c r="Q59" i="26"/>
  <c r="M61" i="26"/>
  <c r="O62" i="26"/>
  <c r="Q63" i="26"/>
  <c r="M65" i="26"/>
  <c r="O66" i="26"/>
  <c r="Q67" i="26"/>
  <c r="M69" i="26"/>
  <c r="O70" i="26"/>
  <c r="Q71" i="26"/>
  <c r="M73" i="26"/>
  <c r="O74" i="26"/>
  <c r="Q75" i="26"/>
  <c r="M77" i="26"/>
  <c r="O78" i="26"/>
  <c r="Q79" i="26"/>
  <c r="M81" i="26"/>
  <c r="O82" i="26"/>
  <c r="Q83" i="26"/>
  <c r="M85" i="26"/>
  <c r="O86" i="26"/>
  <c r="Q87" i="26"/>
  <c r="L90" i="26"/>
  <c r="N91" i="26"/>
  <c r="P92" i="26"/>
  <c r="L94" i="26"/>
  <c r="N95" i="26"/>
  <c r="P96" i="26"/>
  <c r="L98" i="26"/>
  <c r="N99" i="26"/>
  <c r="P100" i="26"/>
  <c r="L102" i="26"/>
  <c r="N103" i="26"/>
  <c r="P104" i="26"/>
  <c r="L106" i="26"/>
  <c r="N107" i="26"/>
  <c r="P108" i="26"/>
  <c r="L110" i="26"/>
  <c r="N111" i="26"/>
  <c r="P112" i="26"/>
  <c r="L115" i="26"/>
  <c r="M116" i="26"/>
  <c r="O117" i="26"/>
  <c r="Q118" i="26"/>
  <c r="O5" i="26"/>
  <c r="Q6" i="26"/>
  <c r="M8" i="26"/>
  <c r="O9" i="26"/>
  <c r="P11" i="26"/>
  <c r="L13" i="26"/>
  <c r="N14" i="26"/>
  <c r="P15" i="26"/>
  <c r="L17" i="26"/>
  <c r="N18" i="26"/>
  <c r="P19" i="26"/>
  <c r="L21" i="26"/>
  <c r="N22" i="26"/>
  <c r="P23" i="26"/>
  <c r="L25" i="26"/>
  <c r="N26" i="26"/>
  <c r="P27" i="26"/>
  <c r="L29" i="26"/>
  <c r="N30" i="26"/>
  <c r="O32" i="26"/>
  <c r="Q33" i="26"/>
  <c r="M35" i="26"/>
  <c r="O36" i="26"/>
  <c r="Q37" i="26"/>
  <c r="M39" i="26"/>
  <c r="O40" i="26"/>
  <c r="Q41" i="26"/>
  <c r="M43" i="26"/>
  <c r="O44" i="26"/>
  <c r="Q45" i="26"/>
  <c r="M47" i="26"/>
  <c r="O48" i="26"/>
  <c r="Q49" i="26"/>
  <c r="M51" i="26"/>
  <c r="O52" i="26"/>
  <c r="Q53" i="26"/>
  <c r="M55" i="26"/>
  <c r="O56" i="26"/>
  <c r="P58" i="26"/>
  <c r="L60" i="26"/>
  <c r="N61" i="26"/>
  <c r="P62" i="26"/>
  <c r="L64" i="26"/>
  <c r="N65" i="26"/>
  <c r="P66" i="26"/>
  <c r="L68" i="26"/>
  <c r="N69" i="26"/>
  <c r="P70" i="26"/>
  <c r="L72" i="26"/>
  <c r="N73" i="26"/>
  <c r="P74" i="26"/>
  <c r="L76" i="26"/>
  <c r="N77" i="26"/>
  <c r="P78" i="26"/>
  <c r="L80" i="26"/>
  <c r="N81" i="26"/>
  <c r="P82" i="26"/>
  <c r="L84" i="26"/>
  <c r="N85" i="26"/>
  <c r="P86" i="26"/>
  <c r="L89" i="26"/>
  <c r="M90" i="26"/>
  <c r="O91" i="26"/>
  <c r="Q92" i="26"/>
  <c r="M94" i="26"/>
  <c r="O95" i="26"/>
  <c r="Q96" i="26"/>
  <c r="M98" i="26"/>
  <c r="O99" i="26"/>
  <c r="Q100" i="26"/>
  <c r="M102" i="26"/>
  <c r="O103" i="26"/>
  <c r="Q104" i="26"/>
  <c r="M106" i="26"/>
  <c r="O107" i="26"/>
  <c r="Q108" i="26"/>
  <c r="M110" i="26"/>
  <c r="O111" i="26"/>
  <c r="Q112" i="26"/>
  <c r="N116" i="26"/>
  <c r="P117" i="26"/>
  <c r="L119" i="26"/>
  <c r="P5" i="26"/>
  <c r="L7" i="26"/>
  <c r="N8" i="26"/>
  <c r="P9" i="26"/>
  <c r="Q11" i="26"/>
  <c r="M13" i="26"/>
  <c r="O14" i="26"/>
  <c r="Q15" i="26"/>
  <c r="M17" i="26"/>
  <c r="O18" i="26"/>
  <c r="Q19" i="26"/>
  <c r="M21" i="26"/>
  <c r="O22" i="26"/>
  <c r="Q23" i="26"/>
  <c r="M25" i="26"/>
  <c r="O26" i="26"/>
  <c r="Q27" i="26"/>
  <c r="M29" i="26"/>
  <c r="O30" i="26"/>
  <c r="P32" i="26"/>
  <c r="L34" i="26"/>
  <c r="N35" i="26"/>
  <c r="P36" i="26"/>
  <c r="L38" i="26"/>
  <c r="N39" i="26"/>
  <c r="P40" i="26"/>
  <c r="L42" i="26"/>
  <c r="N43" i="26"/>
  <c r="P44" i="26"/>
  <c r="L46" i="26"/>
  <c r="N47" i="26"/>
  <c r="P48" i="26"/>
  <c r="L50" i="26"/>
  <c r="N51" i="26"/>
  <c r="P52" i="26"/>
  <c r="L54" i="26"/>
  <c r="N55" i="26"/>
  <c r="P56" i="26"/>
  <c r="Q58" i="26"/>
  <c r="M60" i="26"/>
  <c r="O61" i="26"/>
  <c r="Q62" i="26"/>
  <c r="M64" i="26"/>
  <c r="O65" i="26"/>
  <c r="Q66" i="26"/>
  <c r="M68" i="26"/>
  <c r="O69" i="26"/>
  <c r="Q70" i="26"/>
  <c r="M72" i="26"/>
  <c r="O73" i="26"/>
  <c r="Q74" i="26"/>
  <c r="M76" i="26"/>
  <c r="O77" i="26"/>
  <c r="Q78" i="26"/>
  <c r="M80" i="26"/>
  <c r="O81" i="26"/>
  <c r="Q82" i="26"/>
  <c r="M84" i="26"/>
  <c r="O85" i="26"/>
  <c r="Q86" i="26"/>
  <c r="N90" i="26"/>
  <c r="P91" i="26"/>
  <c r="L93" i="26"/>
  <c r="N94" i="26"/>
  <c r="P95" i="26"/>
  <c r="L97" i="26"/>
  <c r="N98" i="26"/>
  <c r="P99" i="26"/>
  <c r="L101" i="26"/>
  <c r="N102" i="26"/>
  <c r="P103" i="26"/>
  <c r="L105" i="26"/>
  <c r="N106" i="26"/>
  <c r="P107" i="26"/>
  <c r="L109" i="26"/>
  <c r="N110" i="26"/>
  <c r="P111" i="26"/>
  <c r="L113" i="26"/>
  <c r="M115" i="26"/>
  <c r="O116" i="26"/>
  <c r="Q117" i="26"/>
  <c r="M119" i="26"/>
  <c r="Q5" i="26"/>
  <c r="M7" i="26"/>
  <c r="O8" i="26"/>
  <c r="Q9" i="26"/>
  <c r="L12" i="26"/>
  <c r="N13" i="26"/>
  <c r="P14" i="26"/>
  <c r="L16" i="26"/>
  <c r="N17" i="26"/>
  <c r="P18" i="26"/>
  <c r="L20" i="26"/>
  <c r="N21" i="26"/>
  <c r="P22" i="26"/>
  <c r="L24" i="26"/>
  <c r="N25" i="26"/>
  <c r="P26" i="26"/>
  <c r="L28" i="26"/>
  <c r="N29" i="26"/>
  <c r="P30" i="26"/>
  <c r="Q32" i="26"/>
  <c r="M34" i="26"/>
  <c r="O35" i="26"/>
  <c r="Q36" i="26"/>
  <c r="M38" i="26"/>
  <c r="O39" i="26"/>
  <c r="Q40" i="26"/>
  <c r="M42" i="26"/>
  <c r="O43" i="26"/>
  <c r="Q44" i="26"/>
  <c r="M46" i="26"/>
  <c r="O47" i="26"/>
  <c r="Q48" i="26"/>
  <c r="M50" i="26"/>
  <c r="O51" i="26"/>
  <c r="Q52" i="26"/>
  <c r="M54" i="26"/>
  <c r="O55" i="26"/>
  <c r="Q56" i="26"/>
  <c r="L59" i="26"/>
  <c r="N60" i="26"/>
  <c r="P61" i="26"/>
  <c r="L63" i="26"/>
  <c r="N64" i="26"/>
  <c r="P65" i="26"/>
  <c r="L67" i="26"/>
  <c r="N68" i="26"/>
  <c r="P69" i="26"/>
  <c r="L71" i="26"/>
  <c r="N72" i="26"/>
  <c r="P73" i="26"/>
  <c r="L75" i="26"/>
  <c r="N76" i="26"/>
  <c r="P77" i="26"/>
  <c r="L79" i="26"/>
  <c r="N80" i="26"/>
  <c r="P81" i="26"/>
  <c r="L83" i="26"/>
  <c r="N84" i="26"/>
  <c r="P85" i="26"/>
  <c r="L87" i="26"/>
  <c r="M89" i="26"/>
  <c r="O90" i="26"/>
  <c r="Q91" i="26"/>
  <c r="M93" i="26"/>
  <c r="O94" i="26"/>
  <c r="Q95" i="26"/>
  <c r="M97" i="26"/>
  <c r="O98" i="26"/>
  <c r="Q99" i="26"/>
  <c r="M101" i="26"/>
  <c r="O102" i="26"/>
  <c r="Q103" i="26"/>
  <c r="M105" i="26"/>
  <c r="O106" i="26"/>
  <c r="Q107" i="26"/>
  <c r="M109" i="26"/>
  <c r="O110" i="26"/>
  <c r="Q111" i="26"/>
  <c r="M113" i="26"/>
  <c r="N115" i="26"/>
  <c r="P116" i="26"/>
  <c r="L118" i="26"/>
  <c r="N119" i="26"/>
  <c r="L6" i="26"/>
  <c r="N7" i="26"/>
  <c r="P8" i="26"/>
  <c r="L11" i="26"/>
  <c r="M12" i="26"/>
  <c r="O13" i="26"/>
  <c r="Q14" i="26"/>
  <c r="M16" i="26"/>
  <c r="O17" i="26"/>
  <c r="Q18" i="26"/>
  <c r="M20" i="26"/>
  <c r="O21" i="26"/>
  <c r="Q22" i="26"/>
  <c r="M24" i="26"/>
  <c r="O25" i="26"/>
  <c r="Q26" i="26"/>
  <c r="M28" i="26"/>
  <c r="O29" i="26"/>
  <c r="Q30" i="26"/>
  <c r="L33" i="26"/>
  <c r="N34" i="26"/>
  <c r="P35" i="26"/>
  <c r="L37" i="26"/>
  <c r="N38" i="26"/>
  <c r="P39" i="26"/>
  <c r="L41" i="26"/>
  <c r="N42" i="26"/>
  <c r="P43" i="26"/>
  <c r="L45" i="26"/>
  <c r="N46" i="26"/>
  <c r="P47" i="26"/>
  <c r="L49" i="26"/>
  <c r="N50" i="26"/>
  <c r="P51" i="26"/>
  <c r="L53" i="26"/>
  <c r="N54" i="26"/>
  <c r="P55" i="26"/>
  <c r="L58" i="26"/>
  <c r="M59" i="26"/>
  <c r="O60" i="26"/>
  <c r="Q61" i="26"/>
  <c r="M63" i="26"/>
  <c r="O64" i="26"/>
  <c r="Q65" i="26"/>
  <c r="M67" i="26"/>
  <c r="O68" i="26"/>
  <c r="Q69" i="26"/>
  <c r="M71" i="26"/>
  <c r="O72" i="26"/>
  <c r="Q73" i="26"/>
  <c r="M75" i="26"/>
  <c r="O76" i="26"/>
  <c r="Q77" i="26"/>
  <c r="M79" i="26"/>
  <c r="O80" i="26"/>
  <c r="Q81" i="26"/>
  <c r="M83" i="26"/>
  <c r="O84" i="26"/>
  <c r="Q85" i="26"/>
  <c r="M87" i="26"/>
  <c r="L92" i="26"/>
  <c r="N93" i="26"/>
  <c r="P94" i="26"/>
  <c r="L96" i="26"/>
  <c r="N97" i="26"/>
  <c r="P98" i="26"/>
  <c r="L100" i="26"/>
  <c r="N101" i="26"/>
  <c r="P102" i="26"/>
  <c r="L104" i="26"/>
  <c r="N105" i="26"/>
  <c r="P106" i="26"/>
  <c r="L108" i="26"/>
  <c r="N109" i="26"/>
  <c r="P110" i="26"/>
  <c r="L112" i="26"/>
  <c r="N113" i="26"/>
  <c r="N12" i="26"/>
  <c r="P13" i="26"/>
  <c r="L15" i="26"/>
  <c r="N16" i="26"/>
  <c r="P17" i="26"/>
  <c r="L19" i="26"/>
  <c r="N20" i="26"/>
  <c r="P21" i="26"/>
  <c r="L23" i="26"/>
  <c r="N24" i="26"/>
  <c r="P25" i="26"/>
  <c r="L27" i="26"/>
  <c r="N28" i="26"/>
  <c r="P29" i="26"/>
  <c r="N59" i="26"/>
  <c r="P60" i="26"/>
  <c r="L62" i="26"/>
  <c r="N63" i="26"/>
  <c r="P64" i="26"/>
  <c r="L66" i="26"/>
  <c r="N67" i="26"/>
  <c r="P68" i="26"/>
  <c r="L70" i="26"/>
  <c r="N71" i="26"/>
  <c r="P72" i="26"/>
  <c r="L74" i="26"/>
  <c r="N75" i="26"/>
  <c r="P76" i="26"/>
  <c r="L78" i="26"/>
  <c r="N79" i="26"/>
  <c r="P80" i="26"/>
  <c r="L82" i="26"/>
  <c r="N83" i="26"/>
  <c r="P84" i="26"/>
  <c r="L86" i="26"/>
  <c r="N87" i="26"/>
  <c r="O93" i="26"/>
  <c r="Q94" i="26"/>
  <c r="M96" i="26"/>
  <c r="O97" i="26"/>
  <c r="Q98" i="26"/>
  <c r="M100" i="26"/>
  <c r="O101" i="26"/>
  <c r="Q102" i="26"/>
  <c r="M104" i="26"/>
  <c r="O105" i="26"/>
  <c r="Q106" i="26"/>
  <c r="M108" i="26"/>
  <c r="O109" i="26"/>
  <c r="Q110" i="26"/>
  <c r="M112" i="26"/>
  <c r="O113" i="26"/>
  <c r="N6" i="26"/>
  <c r="P7" i="26"/>
  <c r="M11" i="26"/>
  <c r="O12" i="26"/>
  <c r="Q13" i="26"/>
  <c r="M15" i="26"/>
  <c r="O16" i="26"/>
  <c r="Q17" i="26"/>
  <c r="M19" i="26"/>
  <c r="O20" i="26"/>
  <c r="Q21" i="26"/>
  <c r="M23" i="26"/>
  <c r="O24" i="26"/>
  <c r="Q25" i="26"/>
  <c r="M27" i="26"/>
  <c r="O28" i="26"/>
  <c r="N33" i="26"/>
  <c r="P34" i="26"/>
  <c r="L36" i="26"/>
  <c r="N37" i="26"/>
  <c r="P38" i="26"/>
  <c r="L40" i="26"/>
  <c r="N41" i="26"/>
  <c r="P42" i="26"/>
  <c r="L44" i="26"/>
  <c r="N45" i="26"/>
  <c r="P46" i="26"/>
  <c r="L48" i="26"/>
  <c r="N49" i="26"/>
  <c r="P50" i="26"/>
  <c r="L52" i="26"/>
  <c r="N53" i="26"/>
  <c r="P54" i="26"/>
  <c r="M58" i="26"/>
  <c r="O59" i="26"/>
  <c r="Q60" i="26"/>
  <c r="M62" i="26"/>
  <c r="O63" i="26"/>
  <c r="Q64" i="26"/>
  <c r="M66" i="26"/>
  <c r="O67" i="26"/>
  <c r="Q68" i="26"/>
  <c r="M70" i="26"/>
  <c r="O71" i="26"/>
  <c r="Q72" i="26"/>
  <c r="M74" i="26"/>
  <c r="O75" i="26"/>
  <c r="Q76" i="26"/>
  <c r="M78" i="26"/>
  <c r="O79" i="26"/>
  <c r="Q80" i="26"/>
  <c r="M82" i="26"/>
  <c r="O83" i="26"/>
  <c r="Q84" i="26"/>
  <c r="M86" i="26"/>
  <c r="P89" i="26"/>
  <c r="L91" i="26"/>
  <c r="N92" i="26"/>
  <c r="P93" i="26"/>
  <c r="L95" i="26"/>
  <c r="N96" i="26"/>
  <c r="P97" i="26"/>
  <c r="L99" i="26"/>
  <c r="N100" i="26"/>
  <c r="P101" i="26"/>
  <c r="L103" i="26"/>
  <c r="N104" i="26"/>
  <c r="P105" i="26"/>
  <c r="L107" i="26"/>
  <c r="N108" i="26"/>
  <c r="P109" i="26"/>
  <c r="L111" i="26"/>
  <c r="N112" i="26"/>
  <c r="Q115" i="26"/>
  <c r="M117" i="26"/>
  <c r="O118" i="26"/>
  <c r="G5" i="26"/>
  <c r="I6" i="26"/>
  <c r="E8" i="26"/>
  <c r="G9" i="26"/>
  <c r="H11" i="26"/>
  <c r="J12" i="26"/>
  <c r="F14" i="26"/>
  <c r="H15" i="26"/>
  <c r="J16" i="26"/>
  <c r="F18" i="26"/>
  <c r="H19" i="26"/>
  <c r="J20" i="26"/>
  <c r="F22" i="26"/>
  <c r="H23" i="26"/>
  <c r="J24" i="26"/>
  <c r="F26" i="26"/>
  <c r="H27" i="26"/>
  <c r="J28" i="26"/>
  <c r="F30" i="26"/>
  <c r="G32" i="26"/>
  <c r="I33" i="26"/>
  <c r="E35" i="26"/>
  <c r="G36" i="26"/>
  <c r="I37" i="26"/>
  <c r="E39" i="26"/>
  <c r="G40" i="26"/>
  <c r="I41" i="26"/>
  <c r="E43" i="26"/>
  <c r="G44" i="26"/>
  <c r="I45" i="26"/>
  <c r="E47" i="26"/>
  <c r="G48" i="26"/>
  <c r="I49" i="26"/>
  <c r="E51" i="26"/>
  <c r="G52" i="26"/>
  <c r="I53" i="26"/>
  <c r="E55" i="26"/>
  <c r="G56" i="26"/>
  <c r="H58" i="26"/>
  <c r="J59" i="26"/>
  <c r="F61" i="26"/>
  <c r="H62" i="26"/>
  <c r="J63" i="26"/>
  <c r="F65" i="26"/>
  <c r="H66" i="26"/>
  <c r="J67" i="26"/>
  <c r="F69" i="26"/>
  <c r="H70" i="26"/>
  <c r="J71" i="26"/>
  <c r="F73" i="26"/>
  <c r="H74" i="26"/>
  <c r="J75" i="26"/>
  <c r="F77" i="26"/>
  <c r="H78" i="26"/>
  <c r="J79" i="26"/>
  <c r="F81" i="26"/>
  <c r="H82" i="26"/>
  <c r="J83" i="26"/>
  <c r="F85" i="26"/>
  <c r="H86" i="26"/>
  <c r="J87" i="26"/>
  <c r="E90" i="26"/>
  <c r="G91" i="26"/>
  <c r="I92" i="26"/>
  <c r="E94" i="26"/>
  <c r="G95" i="26"/>
  <c r="I96" i="26"/>
  <c r="E98" i="26"/>
  <c r="G99" i="26"/>
  <c r="I100" i="26"/>
  <c r="E102" i="26"/>
  <c r="G103" i="26"/>
  <c r="I104" i="26"/>
  <c r="E106" i="26"/>
  <c r="G107" i="26"/>
  <c r="I108" i="26"/>
  <c r="E110" i="26"/>
  <c r="G111" i="26"/>
  <c r="I112" i="26"/>
  <c r="E115" i="26"/>
  <c r="F116" i="26"/>
  <c r="H117" i="26"/>
  <c r="J118" i="26"/>
  <c r="H5" i="26"/>
  <c r="J6" i="26"/>
  <c r="F8" i="26"/>
  <c r="H9" i="26"/>
  <c r="I11" i="26"/>
  <c r="E13" i="26"/>
  <c r="G14" i="26"/>
  <c r="I15" i="26"/>
  <c r="E17" i="26"/>
  <c r="G18" i="26"/>
  <c r="I19" i="26"/>
  <c r="E21" i="26"/>
  <c r="G22" i="26"/>
  <c r="I23" i="26"/>
  <c r="E25" i="26"/>
  <c r="G26" i="26"/>
  <c r="I27" i="26"/>
  <c r="E29" i="26"/>
  <c r="G30" i="26"/>
  <c r="H32" i="26"/>
  <c r="J33" i="26"/>
  <c r="F35" i="26"/>
  <c r="H36" i="26"/>
  <c r="J37" i="26"/>
  <c r="F39" i="26"/>
  <c r="H40" i="26"/>
  <c r="J41" i="26"/>
  <c r="F43" i="26"/>
  <c r="H44" i="26"/>
  <c r="J45" i="26"/>
  <c r="F47" i="26"/>
  <c r="H48" i="26"/>
  <c r="J49" i="26"/>
  <c r="F51" i="26"/>
  <c r="H52" i="26"/>
  <c r="J53" i="26"/>
  <c r="F55" i="26"/>
  <c r="H56" i="26"/>
  <c r="I58" i="26"/>
  <c r="E60" i="26"/>
  <c r="G61" i="26"/>
  <c r="I62" i="26"/>
  <c r="E64" i="26"/>
  <c r="G65" i="26"/>
  <c r="I66" i="26"/>
  <c r="E68" i="26"/>
  <c r="G69" i="26"/>
  <c r="I70" i="26"/>
  <c r="E72" i="26"/>
  <c r="G73" i="26"/>
  <c r="I74" i="26"/>
  <c r="E76" i="26"/>
  <c r="G77" i="26"/>
  <c r="I78" i="26"/>
  <c r="E80" i="26"/>
  <c r="G81" i="26"/>
  <c r="I82" i="26"/>
  <c r="E84" i="26"/>
  <c r="G85" i="26"/>
  <c r="I86" i="26"/>
  <c r="E89" i="26"/>
  <c r="F90" i="26"/>
  <c r="H91" i="26"/>
  <c r="J92" i="26"/>
  <c r="F94" i="26"/>
  <c r="H95" i="26"/>
  <c r="J96" i="26"/>
  <c r="F98" i="26"/>
  <c r="H99" i="26"/>
  <c r="J100" i="26"/>
  <c r="F102" i="26"/>
  <c r="H103" i="26"/>
  <c r="J104" i="26"/>
  <c r="F106" i="26"/>
  <c r="H107" i="26"/>
  <c r="J108" i="26"/>
  <c r="F110" i="26"/>
  <c r="H111" i="26"/>
  <c r="J112" i="26"/>
  <c r="G116" i="26"/>
  <c r="I117" i="26"/>
  <c r="E119" i="26"/>
  <c r="J11" i="26"/>
  <c r="F13" i="26"/>
  <c r="H14" i="26"/>
  <c r="J15" i="26"/>
  <c r="F17" i="26"/>
  <c r="H18" i="26"/>
  <c r="J19" i="26"/>
  <c r="F21" i="26"/>
  <c r="H22" i="26"/>
  <c r="J23" i="26"/>
  <c r="F25" i="26"/>
  <c r="H26" i="26"/>
  <c r="J27" i="26"/>
  <c r="F29" i="26"/>
  <c r="H30" i="26"/>
  <c r="J58" i="26"/>
  <c r="F60" i="26"/>
  <c r="H61" i="26"/>
  <c r="J62" i="26"/>
  <c r="F64" i="26"/>
  <c r="H65" i="26"/>
  <c r="J66" i="26"/>
  <c r="F68" i="26"/>
  <c r="H69" i="26"/>
  <c r="J70" i="26"/>
  <c r="F72" i="26"/>
  <c r="H73" i="26"/>
  <c r="J74" i="26"/>
  <c r="F76" i="26"/>
  <c r="H77" i="26"/>
  <c r="J78" i="26"/>
  <c r="F80" i="26"/>
  <c r="H81" i="26"/>
  <c r="J82" i="26"/>
  <c r="F84" i="26"/>
  <c r="H85" i="26"/>
  <c r="J86" i="26"/>
  <c r="G90" i="26"/>
  <c r="I91" i="26"/>
  <c r="E93" i="26"/>
  <c r="G94" i="26"/>
  <c r="I95" i="26"/>
  <c r="E97" i="26"/>
  <c r="G98" i="26"/>
  <c r="I99" i="26"/>
  <c r="E101" i="26"/>
  <c r="G102" i="26"/>
  <c r="I103" i="26"/>
  <c r="E105" i="26"/>
  <c r="G106" i="26"/>
  <c r="I107" i="26"/>
  <c r="E109" i="26"/>
  <c r="G110" i="26"/>
  <c r="I111" i="26"/>
  <c r="E113" i="26"/>
  <c r="F115" i="26"/>
  <c r="H116" i="26"/>
  <c r="J117" i="26"/>
  <c r="F119" i="26"/>
  <c r="J5" i="26"/>
  <c r="F7" i="26"/>
  <c r="H8" i="26"/>
  <c r="J9" i="26"/>
  <c r="E12" i="26"/>
  <c r="G13" i="26"/>
  <c r="I14" i="26"/>
  <c r="E16" i="26"/>
  <c r="G17" i="26"/>
  <c r="I18" i="26"/>
  <c r="E20" i="26"/>
  <c r="G21" i="26"/>
  <c r="I22" i="26"/>
  <c r="E24" i="26"/>
  <c r="G25" i="26"/>
  <c r="I26" i="26"/>
  <c r="E28" i="26"/>
  <c r="G29" i="26"/>
  <c r="I30" i="26"/>
  <c r="J32" i="26"/>
  <c r="F34" i="26"/>
  <c r="H35" i="26"/>
  <c r="J36" i="26"/>
  <c r="F38" i="26"/>
  <c r="H39" i="26"/>
  <c r="J40" i="26"/>
  <c r="F42" i="26"/>
  <c r="H43" i="26"/>
  <c r="J44" i="26"/>
  <c r="F46" i="26"/>
  <c r="H47" i="26"/>
  <c r="J48" i="26"/>
  <c r="F50" i="26"/>
  <c r="H51" i="26"/>
  <c r="J52" i="26"/>
  <c r="F54" i="26"/>
  <c r="H55" i="26"/>
  <c r="J56" i="26"/>
  <c r="E59" i="26"/>
  <c r="G60" i="26"/>
  <c r="I61" i="26"/>
  <c r="E63" i="26"/>
  <c r="G64" i="26"/>
  <c r="I65" i="26"/>
  <c r="E67" i="26"/>
  <c r="G68" i="26"/>
  <c r="I69" i="26"/>
  <c r="E71" i="26"/>
  <c r="G72" i="26"/>
  <c r="I73" i="26"/>
  <c r="E75" i="26"/>
  <c r="G76" i="26"/>
  <c r="I77" i="26"/>
  <c r="E79" i="26"/>
  <c r="G80" i="26"/>
  <c r="I81" i="26"/>
  <c r="E83" i="26"/>
  <c r="G84" i="26"/>
  <c r="I85" i="26"/>
  <c r="E87" i="26"/>
  <c r="F89" i="26"/>
  <c r="H90" i="26"/>
  <c r="J91" i="26"/>
  <c r="F93" i="26"/>
  <c r="H94" i="26"/>
  <c r="J95" i="26"/>
  <c r="F97" i="26"/>
  <c r="H98" i="26"/>
  <c r="J99" i="26"/>
  <c r="F101" i="26"/>
  <c r="H102" i="26"/>
  <c r="J103" i="26"/>
  <c r="F105" i="26"/>
  <c r="H106" i="26"/>
  <c r="J107" i="26"/>
  <c r="F109" i="26"/>
  <c r="H110" i="26"/>
  <c r="J111" i="26"/>
  <c r="F113" i="26"/>
  <c r="G115" i="26"/>
  <c r="I116" i="26"/>
  <c r="E118" i="26"/>
  <c r="G119" i="26"/>
  <c r="E6" i="26"/>
  <c r="G7" i="26"/>
  <c r="I8" i="26"/>
  <c r="E11" i="26"/>
  <c r="F12" i="26"/>
  <c r="H13" i="26"/>
  <c r="J14" i="26"/>
  <c r="F16" i="26"/>
  <c r="H17" i="26"/>
  <c r="J18" i="26"/>
  <c r="F20" i="26"/>
  <c r="H21" i="26"/>
  <c r="J22" i="26"/>
  <c r="F24" i="26"/>
  <c r="H25" i="26"/>
  <c r="J26" i="26"/>
  <c r="F28" i="26"/>
  <c r="H29" i="26"/>
  <c r="J30" i="26"/>
  <c r="E33" i="26"/>
  <c r="G34" i="26"/>
  <c r="I35" i="26"/>
  <c r="E37" i="26"/>
  <c r="G38" i="26"/>
  <c r="I39" i="26"/>
  <c r="E41" i="26"/>
  <c r="G42" i="26"/>
  <c r="I43" i="26"/>
  <c r="E45" i="26"/>
  <c r="G46" i="26"/>
  <c r="I47" i="26"/>
  <c r="E49" i="26"/>
  <c r="G50" i="26"/>
  <c r="I51" i="26"/>
  <c r="E53" i="26"/>
  <c r="G54" i="26"/>
  <c r="I55" i="26"/>
  <c r="E58" i="26"/>
  <c r="F59" i="26"/>
  <c r="H60" i="26"/>
  <c r="J61" i="26"/>
  <c r="F63" i="26"/>
  <c r="H64" i="26"/>
  <c r="J65" i="26"/>
  <c r="F67" i="26"/>
  <c r="H68" i="26"/>
  <c r="J69" i="26"/>
  <c r="F71" i="26"/>
  <c r="H72" i="26"/>
  <c r="J73" i="26"/>
  <c r="F75" i="26"/>
  <c r="H76" i="26"/>
  <c r="J77" i="26"/>
  <c r="F79" i="26"/>
  <c r="H80" i="26"/>
  <c r="J81" i="26"/>
  <c r="F83" i="26"/>
  <c r="H84" i="26"/>
  <c r="J85" i="26"/>
  <c r="F87" i="26"/>
  <c r="G89" i="26"/>
  <c r="I90" i="26"/>
  <c r="E92" i="26"/>
  <c r="G93" i="26"/>
  <c r="I94" i="26"/>
  <c r="E96" i="26"/>
  <c r="G97" i="26"/>
  <c r="I98" i="26"/>
  <c r="E100" i="26"/>
  <c r="G101" i="26"/>
  <c r="I102" i="26"/>
  <c r="E104" i="26"/>
  <c r="G105" i="26"/>
  <c r="I106" i="26"/>
  <c r="E108" i="26"/>
  <c r="G109" i="26"/>
  <c r="I110" i="26"/>
  <c r="E112" i="26"/>
  <c r="G113" i="26"/>
  <c r="F118" i="26"/>
  <c r="H119" i="26"/>
  <c r="G12" i="26"/>
  <c r="I13" i="26"/>
  <c r="E15" i="26"/>
  <c r="G16" i="26"/>
  <c r="I17" i="26"/>
  <c r="E19" i="26"/>
  <c r="G20" i="26"/>
  <c r="I21" i="26"/>
  <c r="E23" i="26"/>
  <c r="G24" i="26"/>
  <c r="I25" i="26"/>
  <c r="E27" i="26"/>
  <c r="G28" i="26"/>
  <c r="I29" i="26"/>
  <c r="G59" i="26"/>
  <c r="I60" i="26"/>
  <c r="E62" i="26"/>
  <c r="G63" i="26"/>
  <c r="I64" i="26"/>
  <c r="E66" i="26"/>
  <c r="G67" i="26"/>
  <c r="I68" i="26"/>
  <c r="E70" i="26"/>
  <c r="G71" i="26"/>
  <c r="I72" i="26"/>
  <c r="E74" i="26"/>
  <c r="G75" i="26"/>
  <c r="I76" i="26"/>
  <c r="E78" i="26"/>
  <c r="G79" i="26"/>
  <c r="I80" i="26"/>
  <c r="E82" i="26"/>
  <c r="G83" i="26"/>
  <c r="I84" i="26"/>
  <c r="E86" i="26"/>
  <c r="G87" i="26"/>
  <c r="H89" i="26"/>
  <c r="J90" i="26"/>
  <c r="F92" i="26"/>
  <c r="H93" i="26"/>
  <c r="J94" i="26"/>
  <c r="F96" i="26"/>
  <c r="H97" i="26"/>
  <c r="J98" i="26"/>
  <c r="F100" i="26"/>
  <c r="H101" i="26"/>
  <c r="J102" i="26"/>
  <c r="F104" i="26"/>
  <c r="H105" i="26"/>
  <c r="J106" i="26"/>
  <c r="F108" i="26"/>
  <c r="H109" i="26"/>
  <c r="J110" i="26"/>
  <c r="F112" i="26"/>
  <c r="H113" i="26"/>
  <c r="I119" i="26"/>
  <c r="G6" i="26"/>
  <c r="I7" i="26"/>
  <c r="F11" i="26"/>
  <c r="H12" i="26"/>
  <c r="J13" i="26"/>
  <c r="F15" i="26"/>
  <c r="H16" i="26"/>
  <c r="J17" i="26"/>
  <c r="F19" i="26"/>
  <c r="H20" i="26"/>
  <c r="J21" i="26"/>
  <c r="F23" i="26"/>
  <c r="H24" i="26"/>
  <c r="J25" i="26"/>
  <c r="F27" i="26"/>
  <c r="H28" i="26"/>
  <c r="G33" i="26"/>
  <c r="I34" i="26"/>
  <c r="E36" i="26"/>
  <c r="G37" i="26"/>
  <c r="I38" i="26"/>
  <c r="E40" i="26"/>
  <c r="G41" i="26"/>
  <c r="I42" i="26"/>
  <c r="E44" i="26"/>
  <c r="G45" i="26"/>
  <c r="I46" i="26"/>
  <c r="E48" i="26"/>
  <c r="G49" i="26"/>
  <c r="I50" i="26"/>
  <c r="E52" i="26"/>
  <c r="G53" i="26"/>
  <c r="I54" i="26"/>
  <c r="F58" i="26"/>
  <c r="H59" i="26"/>
  <c r="J60" i="26"/>
  <c r="F62" i="26"/>
  <c r="H63" i="26"/>
  <c r="J64" i="26"/>
  <c r="F66" i="26"/>
  <c r="H67" i="26"/>
  <c r="J68" i="26"/>
  <c r="F70" i="26"/>
  <c r="H71" i="26"/>
  <c r="J72" i="26"/>
  <c r="F74" i="26"/>
  <c r="H75" i="26"/>
  <c r="J76" i="26"/>
  <c r="F78" i="26"/>
  <c r="H79" i="26"/>
  <c r="J80" i="26"/>
  <c r="F82" i="26"/>
  <c r="H83" i="26"/>
  <c r="J84" i="26"/>
  <c r="F86" i="26"/>
  <c r="I89" i="26"/>
  <c r="E91" i="26"/>
  <c r="G92" i="26"/>
  <c r="I93" i="26"/>
  <c r="E95" i="26"/>
  <c r="G96" i="26"/>
  <c r="I97" i="26"/>
  <c r="E99" i="26"/>
  <c r="G100" i="26"/>
  <c r="I101" i="26"/>
  <c r="E103" i="26"/>
  <c r="G104" i="26"/>
  <c r="I105" i="26"/>
  <c r="E107" i="26"/>
  <c r="G108" i="26"/>
  <c r="I109" i="26"/>
  <c r="E111" i="26"/>
  <c r="G112" i="26"/>
  <c r="J115" i="26"/>
  <c r="F117" i="26"/>
  <c r="H118" i="26"/>
  <c r="V95" i="26"/>
  <c r="T94" i="26"/>
  <c r="V91" i="26"/>
  <c r="T30" i="26"/>
  <c r="X28" i="26"/>
  <c r="V27" i="26"/>
  <c r="T26" i="26"/>
  <c r="X24" i="26"/>
  <c r="V23" i="26"/>
  <c r="T22" i="26"/>
  <c r="X20" i="26"/>
  <c r="V19" i="26"/>
  <c r="T18" i="26"/>
  <c r="X16" i="26"/>
  <c r="V15" i="26"/>
  <c r="T14" i="26"/>
  <c r="X12" i="26"/>
  <c r="V11" i="26"/>
  <c r="U56" i="26"/>
  <c r="S55" i="26"/>
  <c r="W53" i="26"/>
  <c r="U52" i="26"/>
  <c r="S51" i="26"/>
  <c r="W49" i="26"/>
  <c r="U48" i="26"/>
  <c r="S47" i="26"/>
  <c r="W45" i="26"/>
  <c r="U44" i="26"/>
  <c r="S43" i="26"/>
  <c r="W41" i="26"/>
  <c r="U40" i="26"/>
  <c r="S39" i="26"/>
  <c r="W37" i="26"/>
  <c r="U36" i="26"/>
  <c r="S35" i="26"/>
  <c r="W33" i="26"/>
  <c r="U32" i="26"/>
  <c r="W112" i="26"/>
  <c r="U111" i="26"/>
  <c r="S110" i="26"/>
  <c r="W108" i="26"/>
  <c r="U107" i="26"/>
  <c r="S106" i="26"/>
  <c r="W104" i="26"/>
  <c r="U103" i="26"/>
  <c r="S102" i="26"/>
  <c r="W100" i="26"/>
  <c r="U99" i="26"/>
  <c r="S98" i="26"/>
  <c r="W96" i="26"/>
  <c r="U95" i="26"/>
  <c r="S94" i="26"/>
  <c r="W92" i="26"/>
  <c r="U91" i="26"/>
  <c r="S90" i="26"/>
  <c r="X96" i="26"/>
  <c r="X92" i="26"/>
  <c r="T90" i="26"/>
  <c r="S30" i="26"/>
  <c r="W28" i="26"/>
  <c r="U27" i="26"/>
  <c r="S26" i="26"/>
  <c r="W24" i="26"/>
  <c r="U23" i="26"/>
  <c r="S22" i="26"/>
  <c r="W20" i="26"/>
  <c r="U19" i="26"/>
  <c r="S18" i="26"/>
  <c r="W16" i="26"/>
  <c r="U15" i="26"/>
  <c r="S14" i="26"/>
  <c r="W12" i="26"/>
  <c r="U11" i="26"/>
  <c r="T56" i="26"/>
  <c r="X54" i="26"/>
  <c r="V53" i="26"/>
  <c r="T52" i="26"/>
  <c r="X50" i="26"/>
  <c r="V49" i="26"/>
  <c r="T48" i="26"/>
  <c r="X46" i="26"/>
  <c r="V45" i="26"/>
  <c r="T44" i="26"/>
  <c r="X42" i="26"/>
  <c r="V41" i="26"/>
  <c r="T40" i="26"/>
  <c r="X38" i="26"/>
  <c r="V37" i="26"/>
  <c r="T36" i="26"/>
  <c r="X34" i="26"/>
  <c r="V33" i="26"/>
  <c r="T32" i="26"/>
  <c r="S87" i="26"/>
  <c r="W85" i="26"/>
  <c r="U84" i="26"/>
  <c r="S83" i="26"/>
  <c r="W81" i="26"/>
  <c r="U80" i="26"/>
  <c r="S79" i="26"/>
  <c r="W77" i="26"/>
  <c r="U76" i="26"/>
  <c r="S75" i="26"/>
  <c r="W73" i="26"/>
  <c r="U72" i="26"/>
  <c r="S71" i="26"/>
  <c r="W69" i="26"/>
  <c r="U68" i="26"/>
  <c r="S67" i="26"/>
  <c r="W65" i="26"/>
  <c r="U64" i="26"/>
  <c r="S63" i="26"/>
  <c r="W61" i="26"/>
  <c r="U60" i="26"/>
  <c r="S59" i="26"/>
  <c r="X113" i="26"/>
  <c r="V112" i="26"/>
  <c r="T111" i="26"/>
  <c r="X109" i="26"/>
  <c r="V108" i="26"/>
  <c r="T107" i="26"/>
  <c r="X105" i="26"/>
  <c r="V104" i="26"/>
  <c r="T103" i="26"/>
  <c r="X101" i="26"/>
  <c r="V100" i="26"/>
  <c r="T99" i="26"/>
  <c r="X97" i="26"/>
  <c r="V96" i="26"/>
  <c r="T95" i="26"/>
  <c r="X93" i="26"/>
  <c r="V92" i="26"/>
  <c r="T91" i="26"/>
  <c r="X89" i="26"/>
  <c r="X29" i="26"/>
  <c r="V28" i="26"/>
  <c r="T27" i="26"/>
  <c r="X25" i="26"/>
  <c r="V24" i="26"/>
  <c r="T23" i="26"/>
  <c r="X21" i="26"/>
  <c r="V20" i="26"/>
  <c r="T19" i="26"/>
  <c r="X17" i="26"/>
  <c r="V16" i="26"/>
  <c r="T15" i="26"/>
  <c r="X13" i="26"/>
  <c r="V12" i="26"/>
  <c r="T11" i="26"/>
  <c r="S56" i="26"/>
  <c r="W54" i="26"/>
  <c r="U53" i="26"/>
  <c r="S52" i="26"/>
  <c r="W50" i="26"/>
  <c r="U49" i="26"/>
  <c r="S48" i="26"/>
  <c r="W46" i="26"/>
  <c r="U45" i="26"/>
  <c r="S44" i="26"/>
  <c r="W42" i="26"/>
  <c r="U41" i="26"/>
  <c r="S40" i="26"/>
  <c r="W38" i="26"/>
  <c r="U37" i="26"/>
  <c r="S36" i="26"/>
  <c r="W34" i="26"/>
  <c r="U33" i="26"/>
  <c r="S32" i="26"/>
  <c r="W113" i="26"/>
  <c r="U112" i="26"/>
  <c r="S111" i="26"/>
  <c r="W109" i="26"/>
  <c r="U108" i="26"/>
  <c r="S107" i="26"/>
  <c r="W105" i="26"/>
  <c r="U104" i="26"/>
  <c r="S103" i="26"/>
  <c r="W101" i="26"/>
  <c r="U100" i="26"/>
  <c r="S99" i="26"/>
  <c r="W97" i="26"/>
  <c r="U96" i="26"/>
  <c r="S95" i="26"/>
  <c r="W93" i="26"/>
  <c r="U92" i="26"/>
  <c r="S91" i="26"/>
  <c r="W89" i="26"/>
  <c r="W29" i="26"/>
  <c r="U28" i="26"/>
  <c r="S27" i="26"/>
  <c r="W25" i="26"/>
  <c r="U24" i="26"/>
  <c r="S23" i="26"/>
  <c r="W21" i="26"/>
  <c r="U20" i="26"/>
  <c r="S19" i="26"/>
  <c r="W17" i="26"/>
  <c r="U16" i="26"/>
  <c r="S15" i="26"/>
  <c r="W13" i="26"/>
  <c r="U12" i="26"/>
  <c r="S11" i="26"/>
  <c r="W86" i="26"/>
  <c r="U85" i="26"/>
  <c r="S84" i="26"/>
  <c r="W82" i="26"/>
  <c r="U81" i="26"/>
  <c r="S80" i="26"/>
  <c r="W78" i="26"/>
  <c r="U77" i="26"/>
  <c r="S76" i="26"/>
  <c r="W74" i="26"/>
  <c r="U73" i="26"/>
  <c r="S72" i="26"/>
  <c r="W70" i="26"/>
  <c r="U69" i="26"/>
  <c r="S68" i="26"/>
  <c r="W66" i="26"/>
  <c r="U65" i="26"/>
  <c r="S64" i="26"/>
  <c r="W62" i="26"/>
  <c r="U61" i="26"/>
  <c r="S60" i="26"/>
  <c r="W58" i="26"/>
  <c r="V113" i="26"/>
  <c r="T112" i="26"/>
  <c r="X110" i="26"/>
  <c r="V109" i="26"/>
  <c r="T108" i="26"/>
  <c r="X106" i="26"/>
  <c r="V105" i="26"/>
  <c r="T104" i="26"/>
  <c r="X102" i="26"/>
  <c r="V101" i="26"/>
  <c r="T100" i="26"/>
  <c r="X98" i="26"/>
  <c r="V97" i="26"/>
  <c r="T96" i="26"/>
  <c r="X94" i="26"/>
  <c r="V93" i="26"/>
  <c r="T92" i="26"/>
  <c r="X90" i="26"/>
  <c r="V89" i="26"/>
  <c r="S49" i="26"/>
  <c r="W47" i="26"/>
  <c r="U46" i="26"/>
  <c r="S45" i="26"/>
  <c r="W43" i="26"/>
  <c r="U42" i="26"/>
  <c r="S41" i="26"/>
  <c r="W39" i="26"/>
  <c r="U38" i="26"/>
  <c r="S37" i="26"/>
  <c r="W35" i="26"/>
  <c r="U34" i="26"/>
  <c r="S33" i="26"/>
  <c r="U113" i="26"/>
  <c r="S112" i="26"/>
  <c r="W110" i="26"/>
  <c r="U109" i="26"/>
  <c r="S108" i="26"/>
  <c r="W106" i="26"/>
  <c r="U105" i="26"/>
  <c r="S104" i="26"/>
  <c r="W102" i="26"/>
  <c r="U101" i="26"/>
  <c r="S100" i="26"/>
  <c r="W98" i="26"/>
  <c r="U97" i="26"/>
  <c r="S96" i="26"/>
  <c r="W94" i="26"/>
  <c r="U93" i="26"/>
  <c r="S92" i="26"/>
  <c r="W90" i="26"/>
  <c r="U89" i="26"/>
  <c r="W30" i="26"/>
  <c r="U29" i="26"/>
  <c r="S28" i="26"/>
  <c r="W26" i="26"/>
  <c r="U25" i="26"/>
  <c r="S24" i="26"/>
  <c r="W22" i="26"/>
  <c r="U21" i="26"/>
  <c r="S20" i="26"/>
  <c r="W18" i="26"/>
  <c r="U17" i="26"/>
  <c r="S16" i="26"/>
  <c r="W14" i="26"/>
  <c r="U13" i="26"/>
  <c r="S12" i="26"/>
  <c r="T50" i="26"/>
  <c r="X48" i="26"/>
  <c r="V47" i="26"/>
  <c r="T46" i="26"/>
  <c r="X44" i="26"/>
  <c r="V43" i="26"/>
  <c r="T42" i="26"/>
  <c r="X40" i="26"/>
  <c r="V39" i="26"/>
  <c r="T38" i="26"/>
  <c r="X36" i="26"/>
  <c r="V35" i="26"/>
  <c r="T34" i="26"/>
  <c r="X32" i="26"/>
  <c r="T113" i="26"/>
  <c r="X111" i="26"/>
  <c r="V110" i="26"/>
  <c r="T109" i="26"/>
  <c r="X107" i="26"/>
  <c r="V106" i="26"/>
  <c r="T105" i="26"/>
  <c r="X103" i="26"/>
  <c r="V102" i="26"/>
  <c r="T101" i="26"/>
  <c r="X99" i="26"/>
  <c r="V98" i="26"/>
  <c r="T97" i="26"/>
  <c r="X95" i="26"/>
  <c r="V94" i="26"/>
  <c r="T93" i="26"/>
  <c r="X91" i="26"/>
  <c r="V90" i="26"/>
  <c r="T89" i="26"/>
  <c r="V30" i="26"/>
  <c r="T29" i="26"/>
  <c r="X27" i="26"/>
  <c r="V26" i="26"/>
  <c r="T25" i="26"/>
  <c r="X23" i="26"/>
  <c r="V22" i="26"/>
  <c r="T21" i="26"/>
  <c r="X19" i="26"/>
  <c r="V18" i="26"/>
  <c r="T17" i="26"/>
  <c r="X15" i="26"/>
  <c r="V14" i="26"/>
  <c r="T13" i="26"/>
  <c r="W56" i="26"/>
  <c r="U55" i="26"/>
  <c r="S54" i="26"/>
  <c r="W52" i="26"/>
  <c r="U51" i="26"/>
  <c r="S50" i="26"/>
  <c r="W48" i="26"/>
  <c r="U47" i="26"/>
  <c r="S46" i="26"/>
  <c r="W44" i="26"/>
  <c r="U43" i="26"/>
  <c r="S42" i="26"/>
  <c r="W40" i="26"/>
  <c r="U39" i="26"/>
  <c r="S38" i="26"/>
  <c r="W36" i="26"/>
  <c r="U35" i="26"/>
  <c r="S34" i="26"/>
  <c r="V87" i="26"/>
  <c r="T86" i="26"/>
  <c r="X84" i="26"/>
  <c r="V83" i="26"/>
  <c r="T82" i="26"/>
  <c r="X80" i="26"/>
  <c r="V79" i="26"/>
  <c r="T78" i="26"/>
  <c r="X76" i="26"/>
  <c r="V75" i="26"/>
  <c r="T74" i="26"/>
  <c r="X72" i="26"/>
  <c r="V71" i="26"/>
  <c r="T70" i="26"/>
  <c r="X68" i="26"/>
  <c r="V67" i="26"/>
  <c r="T66" i="26"/>
  <c r="X64" i="26"/>
  <c r="V63" i="26"/>
  <c r="T62" i="26"/>
  <c r="X60" i="26"/>
  <c r="V59" i="26"/>
  <c r="S113" i="26"/>
  <c r="W111" i="26"/>
  <c r="U110" i="26"/>
  <c r="S109" i="26"/>
  <c r="W107" i="26"/>
  <c r="U106" i="26"/>
  <c r="S105" i="26"/>
  <c r="W103" i="26"/>
  <c r="U102" i="26"/>
  <c r="S101" i="26"/>
  <c r="W99" i="26"/>
  <c r="U98" i="26"/>
  <c r="S97" i="26"/>
  <c r="W95" i="26"/>
  <c r="U94" i="26"/>
  <c r="S93" i="26"/>
  <c r="W91" i="26"/>
  <c r="U90" i="26"/>
  <c r="W8" i="26"/>
  <c r="U7" i="26"/>
  <c r="S6" i="26"/>
  <c r="X119" i="26"/>
  <c r="V118" i="26"/>
  <c r="T117" i="26"/>
  <c r="X115" i="26"/>
  <c r="W9" i="26"/>
  <c r="U8" i="26"/>
  <c r="S7" i="26"/>
  <c r="W5" i="26"/>
  <c r="W119" i="26"/>
  <c r="U118" i="26"/>
  <c r="S117" i="26"/>
  <c r="W115" i="26"/>
  <c r="V9" i="26"/>
  <c r="T8" i="26"/>
  <c r="X6" i="26"/>
  <c r="S119" i="26"/>
  <c r="W117" i="26"/>
  <c r="U116" i="26"/>
  <c r="E123" i="26"/>
  <c r="E75" i="16" l="1" a="1"/>
  <c r="E75" i="16" s="1"/>
  <c r="D1" i="19"/>
  <c r="E3" i="16" s="1"/>
  <c r="E133" i="16" a="1"/>
  <c r="E133" i="16" s="1"/>
  <c r="S111" i="16" a="1"/>
  <c r="S111" i="16" s="1"/>
  <c r="S104" i="16" a="1"/>
  <c r="S104" i="16" s="1"/>
  <c r="S68" i="16" a="1"/>
  <c r="S68" i="16" s="1"/>
  <c r="S126" i="16" a="1"/>
  <c r="S126" i="16" s="1"/>
  <c r="E111" i="16" a="1"/>
  <c r="E111" i="16" s="1"/>
  <c r="S140" i="16" a="1"/>
  <c r="S140" i="16" s="1"/>
  <c r="S75" i="16" a="1"/>
  <c r="S75" i="16" s="1"/>
  <c r="D1" i="33"/>
  <c r="S3" i="16" s="1"/>
  <c r="E140" i="16" a="1"/>
  <c r="E140" i="16" s="1"/>
  <c r="S25" i="16" a="1"/>
  <c r="S25" i="16" s="1"/>
  <c r="S39" i="16" a="1"/>
  <c r="S39" i="16" s="1"/>
  <c r="S133" i="16" a="1"/>
  <c r="S133" i="16" s="1"/>
  <c r="S97" i="16" a="1"/>
  <c r="S97" i="16" s="1"/>
  <c r="D1" i="32"/>
  <c r="L3" i="26" s="1"/>
  <c r="E47" i="16" a="1"/>
  <c r="E47" i="16" s="1"/>
  <c r="E18" i="16" a="1"/>
  <c r="E18" i="16" s="1"/>
  <c r="S83" i="16" a="1"/>
  <c r="S83" i="16" s="1"/>
  <c r="L121" i="16"/>
  <c r="S18" i="16" a="1"/>
  <c r="S18" i="16" s="1"/>
  <c r="E104" i="16" a="1"/>
  <c r="E104" i="16" s="1"/>
  <c r="S54" i="16" a="1"/>
  <c r="S54" i="16" s="1"/>
  <c r="S47" i="16" a="1"/>
  <c r="S47" i="16" s="1"/>
  <c r="L63" i="16"/>
  <c r="S61" i="16" a="1"/>
  <c r="S61" i="16" s="1"/>
  <c r="E83" i="16" a="1"/>
  <c r="E83" i="16" s="1"/>
  <c r="E54" i="16" a="1"/>
  <c r="E54" i="16" s="1"/>
  <c r="S32" i="16" a="1"/>
  <c r="S32" i="16" s="1"/>
  <c r="S147" i="16" a="1"/>
  <c r="S147" i="16" s="1"/>
  <c r="E25" i="16" a="1"/>
  <c r="E25" i="16" s="1"/>
  <c r="S10" i="16" a="1"/>
  <c r="S10" i="16" s="1"/>
  <c r="E68" i="16" a="1"/>
  <c r="E68" i="16" s="1"/>
  <c r="S154" i="16" a="1"/>
  <c r="S154" i="16" s="1"/>
  <c r="E70" i="16"/>
  <c r="E32" i="16" a="1"/>
  <c r="E32" i="16" s="1"/>
  <c r="E154" i="16" a="1"/>
  <c r="E154" i="16" s="1"/>
  <c r="S90" i="16" a="1"/>
  <c r="S90" i="16" s="1"/>
  <c r="E126" i="16" a="1"/>
  <c r="E126" i="16" s="1"/>
  <c r="S118" i="16" a="1"/>
  <c r="S118" i="16" s="1"/>
  <c r="E118" i="16" a="1"/>
  <c r="E118" i="16" s="1"/>
  <c r="E97" i="16" a="1"/>
  <c r="E97" i="16" s="1"/>
  <c r="E10" i="16" a="1"/>
  <c r="E10" i="16" s="1"/>
  <c r="E42" i="16"/>
  <c r="E39" i="16" a="1"/>
  <c r="E39" i="16" s="1"/>
  <c r="E90" i="16" a="1"/>
  <c r="E90" i="16" s="1"/>
  <c r="E63" i="16"/>
  <c r="E92" i="16"/>
  <c r="E121" i="16"/>
  <c r="E128" i="16"/>
  <c r="E49" i="16"/>
  <c r="E135" i="16"/>
  <c r="E147" i="16" a="1"/>
  <c r="E147" i="16" s="1"/>
  <c r="E61" i="16" a="1"/>
  <c r="E61" i="16" s="1"/>
  <c r="E3" i="26" l="1"/>
  <c r="E124" i="26" s="1"/>
  <c r="S3" i="26"/>
  <c r="L3" i="16"/>
  <c r="B1" i="16" s="1"/>
  <c r="B1" i="2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<sst xmlns="http://schemas.openxmlformats.org/spreadsheetml/2006/main" count="13074" uniqueCount="145">
  <si>
    <t>tiles</t>
  </si>
  <si>
    <t>As at 23:59</t>
  </si>
  <si>
    <t>65+</t>
  </si>
  <si>
    <t>50-64</t>
  </si>
  <si>
    <t>35-49</t>
  </si>
  <si>
    <t>20-34</t>
  </si>
  <si>
    <t>12-19</t>
  </si>
  <si>
    <t>All Ages
(12+)</t>
  </si>
  <si>
    <t>National</t>
  </si>
  <si>
    <t>Population</t>
  </si>
  <si>
    <t>Dose 1 #</t>
  </si>
  <si>
    <t>Dose 2 #</t>
  </si>
  <si>
    <t>Dose 1 %</t>
  </si>
  <si>
    <t>Dose 2 %</t>
  </si>
  <si>
    <t>Northern</t>
  </si>
  <si>
    <t>Northland</t>
  </si>
  <si>
    <t>Auckland</t>
  </si>
  <si>
    <t>Counties Manukau</t>
  </si>
  <si>
    <t>Waitemata</t>
  </si>
  <si>
    <t>Midlands</t>
  </si>
  <si>
    <t>Waikato</t>
  </si>
  <si>
    <t>Bay of Plenty</t>
  </si>
  <si>
    <t>Tairawhiti</t>
  </si>
  <si>
    <t>Lakes</t>
  </si>
  <si>
    <t>Taranaki</t>
  </si>
  <si>
    <t>Central</t>
  </si>
  <si>
    <t>Whanganui</t>
  </si>
  <si>
    <t>Hawke's Bay</t>
  </si>
  <si>
    <t>MidCentral</t>
  </si>
  <si>
    <t>Wairarapa</t>
  </si>
  <si>
    <t>Hutt Valley</t>
  </si>
  <si>
    <t>Capital and Coast</t>
  </si>
  <si>
    <t>Southern</t>
  </si>
  <si>
    <t>Nelson Marlborough</t>
  </si>
  <si>
    <t>West Coast</t>
  </si>
  <si>
    <t>Canterbury</t>
  </si>
  <si>
    <t>South Canterbury</t>
  </si>
  <si>
    <t>Other</t>
  </si>
  <si>
    <t>Dose 1</t>
  </si>
  <si>
    <t>Dose 2</t>
  </si>
  <si>
    <t>D1 Uptake</t>
  </si>
  <si>
    <t>D2 Uptake</t>
  </si>
  <si>
    <t>🔳</t>
  </si>
  <si>
    <t>A result over 100% means that for that particular population groups and DHB, more people have been vaccinated than expected based on the 2020 population of health service users.</t>
  </si>
  <si>
    <t>Vaccination data sourced from the Covid Immunisation Register (CIR)
Populaiton data sourced from the Health Service User 2020 dataset (HSU)</t>
  </si>
  <si>
    <t>Blacked out cells indicate that values less than 6 have been suppressed for privacy, and removed from totals to prevent reverse engineering. This may have a small effect on the accuracy, and mean that this report does not exactly match more aggregated reports from the same source data.</t>
  </si>
  <si>
    <t>Ethnic Codes are Prioritised in the following order in accordance with Ministry of Health HISO 10001:2017 Ethnicity Data Protocols</t>
  </si>
  <si>
    <t>Level 1</t>
  </si>
  <si>
    <t>Level 2</t>
  </si>
  <si>
    <t>Priority
order</t>
  </si>
  <si>
    <t>Ethnic group
code description</t>
  </si>
  <si>
    <t>Priority order</t>
  </si>
  <si>
    <t>Māori</t>
  </si>
  <si>
    <t>Pacific Peoples</t>
  </si>
  <si>
    <t>Tokelauan</t>
  </si>
  <si>
    <t>Fijian</t>
  </si>
  <si>
    <t>Niuean</t>
  </si>
  <si>
    <t>Tongan</t>
  </si>
  <si>
    <t>Cook Island Māori</t>
  </si>
  <si>
    <t>Samoan</t>
  </si>
  <si>
    <t>Other Pacific Peoples</t>
  </si>
  <si>
    <t>Pacific Peoples NFD</t>
  </si>
  <si>
    <t>Asian</t>
  </si>
  <si>
    <t>Southeast Asian</t>
  </si>
  <si>
    <t>Indian</t>
  </si>
  <si>
    <t>Chinese</t>
  </si>
  <si>
    <t>Other Asian</t>
  </si>
  <si>
    <t>Asian NFD</t>
  </si>
  <si>
    <t>Middle Eastern
Latin American
African
(MELAA)</t>
  </si>
  <si>
    <t>Latin American</t>
  </si>
  <si>
    <t>African</t>
  </si>
  <si>
    <t>Middle Eastern</t>
  </si>
  <si>
    <t>Other Ethnicity</t>
  </si>
  <si>
    <t>European</t>
  </si>
  <si>
    <t>Other European</t>
  </si>
  <si>
    <t>European NFD</t>
  </si>
  <si>
    <t>New Zealand European</t>
  </si>
  <si>
    <t>Unknown</t>
  </si>
  <si>
    <t>Don’t know</t>
  </si>
  <si>
    <t>Refused to answer</t>
  </si>
  <si>
    <t>Response unidentifiable</t>
  </si>
  <si>
    <t>Not stated</t>
  </si>
  <si>
    <t>NFD = Not Further Defined</t>
  </si>
  <si>
    <t>Dose 1 RR</t>
  </si>
  <si>
    <t>Dose 2 RR</t>
  </si>
  <si>
    <t>&lt;0.6</t>
  </si>
  <si>
    <t>1.0&lt;</t>
  </si>
  <si>
    <r>
      <rPr>
        <b/>
        <sz val="11"/>
        <color theme="1"/>
        <rFont val="Calibri"/>
        <family val="2"/>
        <scheme val="minor"/>
      </rPr>
      <t>Explanation:</t>
    </r>
    <r>
      <rPr>
        <sz val="11"/>
        <color theme="1"/>
        <rFont val="Calibri"/>
        <family val="2"/>
        <scheme val="minor"/>
      </rPr>
      <t xml:space="preserve"> The table contains relative rates (or rate ratios) which outline the rate the green and blue groups are being vaccinated per population compared with the orange.  </t>
    </r>
  </si>
  <si>
    <r>
      <t>o</t>
    </r>
    <r>
      <rPr>
        <sz val="7"/>
        <color theme="1"/>
        <rFont val="Times New Roman"/>
        <family val="1"/>
      </rPr>
      <t xml:space="preserve">   </t>
    </r>
    <r>
      <rPr>
        <sz val="11"/>
        <color theme="1"/>
        <rFont val="Calibri"/>
        <family val="2"/>
      </rPr>
      <t xml:space="preserve">A rate of </t>
    </r>
    <r>
      <rPr>
        <b/>
        <sz val="11"/>
        <color theme="1"/>
        <rFont val="Calibri"/>
        <family val="2"/>
      </rPr>
      <t>around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being compared are being vaccinated at </t>
    </r>
    <r>
      <rPr>
        <b/>
        <sz val="11"/>
        <color theme="1"/>
        <rFont val="Calibri"/>
        <family val="2"/>
      </rPr>
      <t>about the same rate</t>
    </r>
    <r>
      <rPr>
        <sz val="11"/>
        <color theme="1"/>
        <rFont val="Calibri"/>
        <family val="2"/>
      </rPr>
      <t xml:space="preserve"> per population as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</si>
  <si>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over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a </t>
    </r>
    <r>
      <rPr>
        <b/>
        <sz val="11"/>
        <color theme="1"/>
        <rFont val="Calibri"/>
        <family val="2"/>
      </rPr>
      <t>higher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</si>
  <si>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t>o</t>
    </r>
    <r>
      <rPr>
        <sz val="7"/>
        <color theme="1"/>
        <rFont val="Times New Roman"/>
        <family val="1"/>
      </rPr>
      <t xml:space="preserve">   </t>
    </r>
    <r>
      <rPr>
        <sz val="11"/>
        <color theme="1"/>
        <rFont val="Calibri"/>
        <family val="2"/>
      </rPr>
      <t xml:space="preserve">A rate </t>
    </r>
    <r>
      <rPr>
        <b/>
        <sz val="11"/>
        <color theme="1"/>
        <rFont val="Calibri"/>
        <family val="2"/>
      </rPr>
      <t>under 1</t>
    </r>
    <r>
      <rPr>
        <sz val="11"/>
        <color theme="1"/>
        <rFont val="Calibri"/>
        <family val="2"/>
      </rPr>
      <t xml:space="preserve"> means the </t>
    </r>
    <r>
      <rPr>
        <b/>
        <sz val="11"/>
        <color theme="4"/>
        <rFont val="Calibri"/>
        <family val="2"/>
      </rPr>
      <t>blue</t>
    </r>
    <r>
      <rPr>
        <sz val="11"/>
        <color theme="1"/>
        <rFont val="Calibri"/>
        <family val="2"/>
      </rPr>
      <t xml:space="preserve"> or </t>
    </r>
    <r>
      <rPr>
        <b/>
        <sz val="11"/>
        <color theme="9"/>
        <rFont val="Calibri"/>
        <family val="2"/>
      </rPr>
      <t>green</t>
    </r>
    <r>
      <rPr>
        <sz val="11"/>
        <color theme="1"/>
        <rFont val="Calibri"/>
        <family val="2"/>
      </rPr>
      <t xml:space="preserve"> groups are being vaccinated at </t>
    </r>
    <r>
      <rPr>
        <b/>
        <sz val="11"/>
        <color theme="1"/>
        <rFont val="Calibri"/>
        <family val="2"/>
      </rPr>
      <t>a lower rate</t>
    </r>
    <r>
      <rPr>
        <sz val="11"/>
        <color theme="1"/>
        <rFont val="Calibri"/>
        <family val="2"/>
      </rPr>
      <t xml:space="preserve"> per population than the </t>
    </r>
    <r>
      <rPr>
        <b/>
        <sz val="11"/>
        <color theme="5"/>
        <rFont val="Calibri"/>
        <family val="2"/>
      </rPr>
      <t>orange</t>
    </r>
    <r>
      <rPr>
        <sz val="11"/>
        <color theme="1"/>
        <rFont val="Calibri"/>
        <family val="2"/>
      </rPr>
      <t xml:space="preserve"> group.</t>
    </r>
  </si>
  <si>
    <r>
      <rPr>
        <b/>
        <sz val="11"/>
        <color theme="1"/>
        <rFont val="Calibri"/>
        <family val="2"/>
        <scheme val="minor"/>
      </rPr>
      <t xml:space="preserve">Example: </t>
    </r>
    <r>
      <rPr>
        <i/>
        <sz val="11"/>
        <color theme="1"/>
        <rFont val="Calibri"/>
        <family val="2"/>
        <scheme val="minor"/>
      </rPr>
      <t>"A rate ratio of 1.0 shows that nationally, African people over the age of 65 are being vaccinated at a similar same rate per population as NZ European people 65+. However, a rate ratio of  0.5 shows that the total eligible African population  (12+) are being vaccinated at half the rate of NZ Europeans."</t>
    </r>
  </si>
  <si>
    <t>Ethnicity level 2</t>
  </si>
  <si>
    <t>Age group</t>
  </si>
  <si>
    <t>DHB of residence2</t>
  </si>
  <si>
    <t>Values</t>
  </si>
  <si>
    <t>Grand Total</t>
  </si>
  <si>
    <t>sum of # people (HSU)</t>
  </si>
  <si>
    <t>Sum of # people first dose</t>
  </si>
  <si>
    <t>Sum of # people fully vaccinated</t>
  </si>
  <si>
    <t>Sum of Dose 1 Uptake</t>
  </si>
  <si>
    <t>Sum of Dose 2 Uptake</t>
  </si>
  <si>
    <t>Total sum of # people (HSU)</t>
  </si>
  <si>
    <t>Total Sum of # people first dose</t>
  </si>
  <si>
    <t>Total Sum of # people fully vaccinated</t>
  </si>
  <si>
    <t>Total Sum of Dose 1 Uptake</t>
  </si>
  <si>
    <t>Total Sum of Dose 2 Uptake</t>
  </si>
  <si>
    <t>Ethnic group</t>
  </si>
  <si>
    <t>DHB of residence</t>
  </si>
  <si>
    <t># people first dose</t>
  </si>
  <si>
    <t># people fully vaccinated</t>
  </si>
  <si>
    <t># people (HSU)</t>
  </si>
  <si>
    <t>-</t>
  </si>
  <si>
    <t>Overseas and undefined</t>
  </si>
  <si>
    <t>European or other</t>
  </si>
  <si>
    <t>Latin American / Hispanic</t>
  </si>
  <si>
    <t>NZ European / Pakeha</t>
  </si>
  <si>
    <t>Maori</t>
  </si>
  <si>
    <t>Cook Island Maori</t>
  </si>
  <si>
    <t>Other Pacific Island</t>
  </si>
  <si>
    <t>Pacific Island NFD</t>
  </si>
  <si>
    <t>Don't Know</t>
  </si>
  <si>
    <t>Refused to Answer</t>
  </si>
  <si>
    <t>Response Unidentifiable</t>
  </si>
  <si>
    <t>(All)</t>
  </si>
  <si>
    <r>
      <rPr>
        <b/>
        <sz val="11"/>
        <color theme="1"/>
        <rFont val="Calibri"/>
        <family val="2"/>
        <scheme val="minor"/>
      </rPr>
      <t>Step 1:</t>
    </r>
    <r>
      <rPr>
        <sz val="11"/>
        <color theme="1"/>
        <rFont val="Calibri"/>
        <family val="2"/>
        <scheme val="minor"/>
      </rPr>
      <t xml:space="preserve"> Select grouped ethnicity of interest</t>
    </r>
  </si>
  <si>
    <r>
      <rPr>
        <b/>
        <sz val="11"/>
        <color theme="1"/>
        <rFont val="Calibri"/>
        <family val="2"/>
        <scheme val="minor"/>
      </rPr>
      <t>Step 2:</t>
    </r>
    <r>
      <rPr>
        <sz val="11"/>
        <color theme="1"/>
        <rFont val="Calibri"/>
        <family val="2"/>
        <scheme val="minor"/>
      </rPr>
      <t xml:space="preserve"> Select second level ethnicity of interest</t>
    </r>
  </si>
  <si>
    <r>
      <rPr>
        <b/>
        <sz val="11"/>
        <color theme="1"/>
        <rFont val="Calibri"/>
        <family val="2"/>
        <scheme val="minor"/>
      </rPr>
      <t xml:space="preserve">Step 3: </t>
    </r>
    <r>
      <rPr>
        <sz val="11"/>
        <color theme="1"/>
        <rFont val="Calibri"/>
        <family val="2"/>
        <scheme val="minor"/>
      </rPr>
      <t>Once complete clear filters using this button</t>
    </r>
  </si>
  <si>
    <t>Column Labels</t>
  </si>
  <si>
    <t>Row Labels</t>
  </si>
  <si>
    <t>Sum of # people (HSU)</t>
  </si>
  <si>
    <t>MELAA</t>
  </si>
  <si>
    <t>Total Sum of # people (HSU)</t>
  </si>
  <si>
    <t xml:space="preserve">As at 23:59   - </t>
  </si>
  <si>
    <t>Pacific Peoples - Level 1</t>
  </si>
  <si>
    <t>Asian - Level 1</t>
  </si>
  <si>
    <t>MELAA - Level 1</t>
  </si>
  <si>
    <t>All Ethnicities</t>
  </si>
  <si>
    <t>European - Level 1</t>
  </si>
  <si>
    <t>NZ European</t>
  </si>
  <si>
    <t>Pacific Other</t>
  </si>
  <si>
    <t>European Other</t>
  </si>
  <si>
    <t>Pacific NFD</t>
  </si>
  <si>
    <t>Asian Other</t>
  </si>
  <si>
    <t>Other &amp;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</si>
</sst>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ddd\ dd\ mmm\ yyyy"/>
  </numFmts>
  <fonts count="29" x14ac:knownFonts="1">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0"/>
      <color theme="1"/>
      <name val="Calibri"/>
      <family val="2"/>
      <scheme val="minor"/>
    </font>
    <font>
      <b/>
      <i/>
      <sz val="12"/>
      <color theme="1"/>
      <name val="Calibri"/>
      <family val="2"/>
      <scheme val="minor"/>
    </font>
    <font>
      <sz val="8"/>
      <color theme="1"/>
      <name val="Calibri"/>
      <family val="2"/>
      <scheme val="minor"/>
    </font>
    <font>
      <b/>
      <sz val="11"/>
      <color rgb="FF000000"/>
      <name val="Calibri"/>
      <family val="2"/>
      <scheme val="minor"/>
    </font>
    <font>
      <b/>
      <i/>
      <sz val="11"/>
      <color theme="1"/>
      <name val="Calibri"/>
      <family val="2"/>
      <scheme val="minor"/>
    </font>
    <font>
      <sz val="11"/>
      <color theme="1"/>
      <name val="Courier New"/>
      <family val="3"/>
    </font>
    <font>
      <sz val="7"/>
      <color theme="1"/>
      <name val="Times New Roman"/>
      <family val="1"/>
    </font>
    <font>
      <sz val="11"/>
      <color theme="1"/>
      <name val="Calibri"/>
      <family val="2"/>
    </font>
    <font>
      <b/>
      <sz val="18"/>
      <color theme="0"/>
      <name val="Calibri"/>
      <family val="2"/>
      <scheme val="minor"/>
    </font>
    <font>
      <b/>
      <sz val="16"/>
      <color theme="1"/>
      <name val="Calibri"/>
      <family val="2"/>
      <scheme val="minor"/>
    </font>
    <font>
      <b/>
      <sz val="9"/>
      <color theme="1"/>
      <name val="Calibri"/>
      <family val="2"/>
      <scheme val="minor"/>
    </font>
    <font>
      <b/>
      <sz val="9"/>
      <color rgb="FF000000"/>
      <name val="Calibri"/>
      <family val="2"/>
      <scheme val="minor"/>
    </font>
    <font>
      <sz val="9"/>
      <color theme="1"/>
      <name val="Calibri"/>
      <family val="2"/>
      <scheme val="minor"/>
    </font>
    <font>
      <i/>
      <sz val="11"/>
      <color theme="1"/>
      <name val="Calibri"/>
      <family val="2"/>
      <scheme val="minor"/>
    </font>
    <font>
      <b/>
      <sz val="11"/>
      <color theme="1"/>
      <name val="Calibri"/>
      <family val="2"/>
    </font>
    <font>
      <b/>
      <sz val="11"/>
      <color theme="9"/>
      <name val="Calibri"/>
      <family val="2"/>
    </font>
    <font>
      <b/>
      <sz val="11"/>
      <color theme="5"/>
      <name val="Calibri"/>
      <family val="2"/>
    </font>
    <font>
      <b/>
      <sz val="11"/>
      <color theme="4"/>
      <name val="Calibri"/>
      <family val="2"/>
    </font>
    <font>
      <sz val="11"/>
      <color rgb="FFFF00FF"/>
      <name val="Calibri"/>
      <family val="2"/>
      <scheme val="minor"/>
    </font>
    <font>
      <sz val="11"/>
      <name val="Calibri"/>
      <family val="2"/>
      <scheme val="minor"/>
    </font>
    <font>
      <b/>
      <sz val="1"/>
      <color theme="5"/>
      <name val="Calibri"/>
      <family val="2"/>
      <scheme val="minor"/>
    </font>
    <font>
      <b/>
      <sz val="1"/>
      <color theme="9" tint="0.79995117038483843"/>
      <name val="Calibri"/>
      <family val="2"/>
      <scheme val="minor"/>
    </font>
    <font>
      <b/>
      <sz val="1"/>
      <color theme="9" tint="0.39997558519241921"/>
      <name val="Calibri"/>
      <family val="2"/>
      <scheme val="minor"/>
    </font>
    <font>
      <sz val="11"/>
      <color theme="1"/>
      <name val="Calibri"/>
      <family val="2"/>
      <scheme val="minor"/>
    </font>
    <font>
      <b/>
      <sz val="24"/>
      <color theme="1"/>
      <name val="Calibri"/>
      <family val="2"/>
      <scheme val="minor"/>
    </font>
  </fonts>
  <fills count="15">
    <fill>
      <patternFill patternType="none"/>
    </fill>
    <fill>
      <patternFill patternType="gray125"/>
    </fill>
    <fill>
      <patternFill patternType="solid">
        <fgColor theme="0" tint="-4.9958800012207406E-2"/>
        <bgColor indexed="64"/>
      </patternFill>
    </fill>
    <fill>
      <patternFill patternType="solid">
        <fgColor theme="0" tint="-0.14996795556505021"/>
        <bgColor indexed="64"/>
      </patternFill>
    </fill>
    <fill>
      <patternFill patternType="solid">
        <fgColor theme="9" tint="-0.49992370372631001"/>
        <bgColor indexed="64"/>
      </patternFill>
    </fill>
    <fill>
      <patternFill patternType="solid">
        <fgColor theme="5" tint="-0.24994659260841701"/>
        <bgColor indexed="64"/>
      </patternFill>
    </fill>
    <fill>
      <patternFill patternType="solid">
        <fgColor theme="4" tint="-0.49992370372631001"/>
        <bgColor indexed="64"/>
      </patternFill>
    </fill>
    <fill>
      <patternFill patternType="solid">
        <fgColor rgb="FFD9D9D9"/>
        <bgColor indexed="64"/>
      </patternFill>
    </fill>
    <fill>
      <patternFill patternType="solid">
        <fgColor rgb="FFEF6161"/>
        <bgColor indexed="64"/>
      </patternFill>
    </fill>
    <fill>
      <patternFill patternType="solid">
        <fgColor rgb="FF63BE7B"/>
        <bgColor indexed="64"/>
      </patternFill>
    </fill>
    <fill>
      <patternFill patternType="solid">
        <fgColor rgb="FFC00000"/>
        <bgColor indexed="64"/>
      </patternFill>
    </fill>
    <fill>
      <patternFill patternType="solid">
        <fgColor theme="4"/>
        <bgColor indexed="64"/>
      </patternFill>
    </fill>
    <fill>
      <patternFill patternType="solid">
        <fgColor theme="9" tint="-0.499984740745262"/>
        <bgColor indexed="64"/>
      </patternFill>
    </fill>
    <fill>
      <patternFill patternType="solid">
        <fgColor theme="5" tint="-0.249977111117893"/>
        <bgColor indexed="64"/>
      </patternFill>
    </fill>
    <fill>
      <patternFill patternType="solid">
        <fgColor theme="1" tint="0.499984740745262"/>
        <bgColor indexed="64"/>
      </patternFill>
    </fill>
  </fills>
  <borders count="108">
    <border>
      <left/>
      <right/>
      <top/>
      <bottom/>
      <diagonal/>
    </border>
    <border>
      <left style="medium">
        <color auto="1"/>
      </left>
      <right style="thick">
        <color auto="1"/>
      </right>
      <top/>
      <bottom style="hair">
        <color auto="1"/>
      </bottom>
      <diagonal/>
    </border>
    <border>
      <left style="medium">
        <color auto="1"/>
      </left>
      <right style="thick">
        <color auto="1"/>
      </right>
      <top style="hair">
        <color auto="1"/>
      </top>
      <bottom/>
      <diagonal/>
    </border>
    <border>
      <left style="medium">
        <color auto="1"/>
      </left>
      <right style="thick">
        <color auto="1"/>
      </right>
      <top style="thin">
        <color auto="1"/>
      </top>
      <bottom style="hair">
        <color auto="1"/>
      </bottom>
      <diagonal/>
    </border>
    <border>
      <left style="medium">
        <color auto="1"/>
      </left>
      <right style="thick">
        <color auto="1"/>
      </right>
      <top style="hair">
        <color auto="1"/>
      </top>
      <bottom style="thin">
        <color auto="1"/>
      </bottom>
      <diagonal/>
    </border>
    <border>
      <left style="thin">
        <color auto="1"/>
      </left>
      <right style="thin">
        <color auto="1"/>
      </right>
      <top/>
      <bottom style="hair">
        <color auto="1"/>
      </bottom>
      <diagonal/>
    </border>
    <border>
      <left style="thin">
        <color auto="1"/>
      </left>
      <right/>
      <top/>
      <bottom style="hair">
        <color auto="1"/>
      </bottom>
      <diagonal/>
    </border>
    <border>
      <left style="thin">
        <color auto="1"/>
      </left>
      <right style="thin">
        <color auto="1"/>
      </right>
      <top style="hair">
        <color auto="1"/>
      </top>
      <bottom/>
      <diagonal/>
    </border>
    <border>
      <left style="thin">
        <color auto="1"/>
      </left>
      <right/>
      <top style="hair">
        <color auto="1"/>
      </top>
      <bottom/>
      <diagonal/>
    </border>
    <border>
      <left style="thin">
        <color auto="1"/>
      </left>
      <right style="thin">
        <color auto="1"/>
      </right>
      <top style="thick">
        <color auto="1"/>
      </top>
      <bottom style="thin">
        <color auto="1"/>
      </bottom>
      <diagonal/>
    </border>
    <border>
      <left style="thin">
        <color auto="1"/>
      </left>
      <right/>
      <top style="thick">
        <color auto="1"/>
      </top>
      <bottom style="thin">
        <color auto="1"/>
      </bottom>
      <diagonal/>
    </border>
    <border>
      <left style="medium">
        <color auto="1"/>
      </left>
      <right style="thick">
        <color auto="1"/>
      </right>
      <top style="thick">
        <color auto="1"/>
      </top>
      <bottom style="thin">
        <color auto="1"/>
      </bottom>
      <diagonal/>
    </border>
    <border>
      <left/>
      <right style="thin">
        <color auto="1"/>
      </right>
      <top/>
      <bottom style="hair">
        <color auto="1"/>
      </bottom>
      <diagonal/>
    </border>
    <border>
      <left/>
      <right style="thin">
        <color auto="1"/>
      </right>
      <top style="hair">
        <color auto="1"/>
      </top>
      <bottom/>
      <diagonal/>
    </border>
    <border>
      <left/>
      <right style="thin">
        <color auto="1"/>
      </right>
      <top style="thick">
        <color auto="1"/>
      </top>
      <bottom style="thin">
        <color auto="1"/>
      </bottom>
      <diagonal/>
    </border>
    <border>
      <left style="thin">
        <color auto="1"/>
      </left>
      <right style="thin">
        <color auto="1"/>
      </right>
      <top style="thin">
        <color auto="1"/>
      </top>
      <bottom style="hair">
        <color auto="1"/>
      </bottom>
      <diagonal/>
    </border>
    <border>
      <left style="thin">
        <color auto="1"/>
      </left>
      <right/>
      <top style="thin">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right/>
      <top/>
      <bottom style="thin">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right/>
      <top style="thin">
        <color auto="1"/>
      </top>
      <bottom/>
      <diagonal/>
    </border>
    <border>
      <left/>
      <right/>
      <top/>
      <bottom style="thick">
        <color auto="1"/>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medium">
        <color auto="1"/>
      </left>
      <right style="thick">
        <color auto="1"/>
      </right>
      <top style="medium">
        <color auto="1"/>
      </top>
      <bottom style="hair">
        <color auto="1"/>
      </bottom>
      <diagonal/>
    </border>
    <border>
      <left style="thin">
        <color auto="1"/>
      </left>
      <right style="thin">
        <color auto="1"/>
      </right>
      <top style="hair">
        <color auto="1"/>
      </top>
      <bottom style="hair">
        <color auto="1"/>
      </bottom>
      <diagonal/>
    </border>
    <border>
      <left style="thin">
        <color auto="1"/>
      </left>
      <right/>
      <top style="hair">
        <color auto="1"/>
      </top>
      <bottom style="hair">
        <color auto="1"/>
      </bottom>
      <diagonal/>
    </border>
    <border>
      <left style="medium">
        <color auto="1"/>
      </left>
      <right style="thick">
        <color auto="1"/>
      </right>
      <top style="hair">
        <color auto="1"/>
      </top>
      <bottom style="hair">
        <color auto="1"/>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bottom style="medium">
        <color auto="1"/>
      </bottom>
      <diagonal/>
    </border>
    <border>
      <left/>
      <right/>
      <top style="thick">
        <color auto="1"/>
      </top>
      <bottom style="thick">
        <color auto="1"/>
      </bottom>
      <diagonal/>
    </border>
    <border>
      <left style="medium">
        <color auto="1"/>
      </left>
      <right/>
      <top style="medium">
        <color auto="1"/>
      </top>
      <bottom style="hair">
        <color auto="1"/>
      </bottom>
      <diagonal/>
    </border>
    <border>
      <left style="medium">
        <color auto="1"/>
      </left>
      <right/>
      <top style="hair">
        <color auto="1"/>
      </top>
      <bottom style="hair">
        <color auto="1"/>
      </bottom>
      <diagonal/>
    </border>
    <border>
      <left style="medium">
        <color auto="1"/>
      </left>
      <right/>
      <top style="hair">
        <color auto="1"/>
      </top>
      <bottom style="thin">
        <color auto="1"/>
      </bottom>
      <diagonal/>
    </border>
    <border>
      <left style="medium">
        <color auto="1"/>
      </left>
      <right/>
      <top style="hair">
        <color auto="1"/>
      </top>
      <bottom/>
      <diagonal/>
    </border>
    <border>
      <left style="medium">
        <color auto="1"/>
      </left>
      <right/>
      <top/>
      <bottom style="hair">
        <color auto="1"/>
      </bottom>
      <diagonal/>
    </border>
    <border>
      <left/>
      <right style="thin">
        <color auto="1"/>
      </right>
      <top/>
      <bottom style="thick">
        <color auto="1"/>
      </bottom>
      <diagonal/>
    </border>
    <border>
      <left/>
      <right style="thin">
        <color auto="1"/>
      </right>
      <top style="medium">
        <color auto="1"/>
      </top>
      <bottom style="hair">
        <color auto="1"/>
      </bottom>
      <diagonal/>
    </border>
    <border>
      <left/>
      <right style="thin">
        <color auto="1"/>
      </right>
      <top style="hair">
        <color auto="1"/>
      </top>
      <bottom style="hair">
        <color auto="1"/>
      </bottom>
      <diagonal/>
    </border>
    <border>
      <left style="thick">
        <color auto="1"/>
      </left>
      <right style="thick">
        <color auto="1"/>
      </right>
      <top/>
      <bottom/>
      <diagonal/>
    </border>
    <border>
      <left/>
      <right style="thick">
        <color auto="1"/>
      </right>
      <top/>
      <bottom/>
      <diagonal/>
    </border>
    <border>
      <left style="thin">
        <color auto="1"/>
      </left>
      <right style="thin">
        <color auto="1"/>
      </right>
      <top style="thick">
        <color auto="1"/>
      </top>
      <bottom style="hair">
        <color auto="1"/>
      </bottom>
      <diagonal/>
    </border>
    <border>
      <left style="thin">
        <color auto="1"/>
      </left>
      <right/>
      <top style="thick">
        <color auto="1"/>
      </top>
      <bottom style="hair">
        <color auto="1"/>
      </bottom>
      <diagonal/>
    </border>
    <border>
      <left/>
      <right style="thin">
        <color auto="1"/>
      </right>
      <top style="thick">
        <color auto="1"/>
      </top>
      <bottom style="hair">
        <color auto="1"/>
      </bottom>
      <diagonal/>
    </border>
    <border>
      <left style="medium">
        <color auto="1"/>
      </left>
      <right style="thick">
        <color auto="1"/>
      </right>
      <top style="thick">
        <color auto="1"/>
      </top>
      <bottom style="hair">
        <color auto="1"/>
      </bottom>
      <diagonal/>
    </border>
    <border>
      <left style="thin">
        <color auto="1"/>
      </left>
      <right style="thin">
        <color auto="1"/>
      </right>
      <top style="hair">
        <color auto="1"/>
      </top>
      <bottom style="medium">
        <color auto="1"/>
      </bottom>
      <diagonal/>
    </border>
    <border>
      <left style="thin">
        <color auto="1"/>
      </left>
      <right/>
      <top style="hair">
        <color auto="1"/>
      </top>
      <bottom style="medium">
        <color auto="1"/>
      </bottom>
      <diagonal/>
    </border>
    <border>
      <left/>
      <right style="thin">
        <color auto="1"/>
      </right>
      <top style="hair">
        <color auto="1"/>
      </top>
      <bottom style="medium">
        <color auto="1"/>
      </bottom>
      <diagonal/>
    </border>
    <border>
      <left style="medium">
        <color auto="1"/>
      </left>
      <right style="thick">
        <color auto="1"/>
      </right>
      <top style="hair">
        <color auto="1"/>
      </top>
      <bottom style="medium">
        <color auto="1"/>
      </bottom>
      <diagonal/>
    </border>
    <border>
      <left style="medium">
        <color auto="1"/>
      </left>
      <right/>
      <top style="thin">
        <color auto="1"/>
      </top>
      <bottom style="hair">
        <color auto="1"/>
      </bottom>
      <diagonal/>
    </border>
    <border>
      <left style="thin">
        <color auto="1"/>
      </left>
      <right style="thin">
        <color auto="1"/>
      </right>
      <top style="thick">
        <color auto="1"/>
      </top>
      <bottom/>
      <diagonal/>
    </border>
    <border>
      <left style="thin">
        <color auto="1"/>
      </left>
      <right/>
      <top style="thick">
        <color auto="1"/>
      </top>
      <bottom/>
      <diagonal/>
    </border>
    <border>
      <left style="medium">
        <color auto="1"/>
      </left>
      <right/>
      <top style="thick">
        <color auto="1"/>
      </top>
      <bottom/>
      <diagonal/>
    </border>
    <border>
      <left/>
      <right style="thin">
        <color auto="1"/>
      </right>
      <top style="thick">
        <color auto="1"/>
      </top>
      <bottom/>
      <diagonal/>
    </border>
    <border>
      <left style="medium">
        <color auto="1"/>
      </left>
      <right style="thick">
        <color auto="1"/>
      </right>
      <top style="thick">
        <color auto="1"/>
      </top>
      <bottom/>
      <diagonal/>
    </border>
    <border>
      <left/>
      <right style="thick">
        <color auto="1"/>
      </right>
      <top style="thick">
        <color auto="1"/>
      </top>
      <bottom style="thick">
        <color auto="1"/>
      </bottom>
      <diagonal/>
    </border>
    <border>
      <left style="medium">
        <color auto="1"/>
      </left>
      <right style="thick">
        <color auto="1"/>
      </right>
      <top/>
      <bottom style="thin">
        <color auto="1"/>
      </bottom>
      <diagonal/>
    </border>
    <border>
      <left style="medium">
        <color auto="1"/>
      </left>
      <right style="thick">
        <color auto="1"/>
      </right>
      <top style="thin">
        <color auto="1"/>
      </top>
      <bottom style="thin">
        <color auto="1"/>
      </bottom>
      <diagonal/>
    </border>
    <border>
      <left style="medium">
        <color auto="1"/>
      </left>
      <right style="thick">
        <color auto="1"/>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style="hair">
        <color auto="1"/>
      </top>
      <bottom style="thick">
        <color auto="1"/>
      </bottom>
      <diagonal/>
    </border>
    <border>
      <left style="thin">
        <color auto="1"/>
      </left>
      <right/>
      <top style="hair">
        <color auto="1"/>
      </top>
      <bottom style="thick">
        <color auto="1"/>
      </bottom>
      <diagonal/>
    </border>
    <border>
      <left style="medium">
        <color auto="1"/>
      </left>
      <right/>
      <top style="hair">
        <color auto="1"/>
      </top>
      <bottom style="thick">
        <color auto="1"/>
      </bottom>
      <diagonal/>
    </border>
    <border>
      <left style="medium">
        <color auto="1"/>
      </left>
      <right/>
      <top style="thick">
        <color auto="1"/>
      </top>
      <bottom style="thin">
        <color auto="1"/>
      </bottom>
      <diagonal/>
    </border>
    <border>
      <left style="medium">
        <color auto="1"/>
      </left>
      <right/>
      <top/>
      <bottom style="thick">
        <color auto="1"/>
      </bottom>
      <diagonal/>
    </border>
    <border>
      <left style="medium">
        <color auto="1"/>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diagonal/>
    </border>
    <border>
      <left style="thick">
        <color auto="1"/>
      </left>
      <right style="thin">
        <color auto="1"/>
      </right>
      <top/>
      <bottom/>
      <diagonal/>
    </border>
    <border>
      <left style="thick">
        <color auto="1"/>
      </left>
      <right style="thin">
        <color auto="1"/>
      </right>
      <top style="thick">
        <color auto="1"/>
      </top>
      <bottom style="thin">
        <color auto="1"/>
      </bottom>
      <diagonal/>
    </border>
    <border>
      <left/>
      <right style="thin">
        <color auto="1"/>
      </right>
      <top/>
      <bottom style="thin">
        <color auto="1"/>
      </bottom>
      <diagonal/>
    </border>
    <border>
      <left style="thick">
        <color rgb="FFFF00FF"/>
      </left>
      <right style="thick">
        <color rgb="FFFF00FF"/>
      </right>
      <top style="thick">
        <color rgb="FFFF00FF"/>
      </top>
      <bottom style="thick">
        <color rgb="FFFF00FF"/>
      </bottom>
      <diagonal/>
    </border>
    <border>
      <left/>
      <right/>
      <top style="thin">
        <color auto="1"/>
      </top>
      <bottom style="thin">
        <color auto="1"/>
      </bottom>
      <diagonal/>
    </border>
    <border>
      <left style="thick">
        <color auto="1"/>
      </left>
      <right style="medium">
        <color auto="1"/>
      </right>
      <top style="thick">
        <color auto="1"/>
      </top>
      <bottom/>
      <diagonal/>
    </border>
    <border>
      <left style="medium">
        <color auto="1"/>
      </left>
      <right style="medium">
        <color auto="1"/>
      </right>
      <top style="thin">
        <color auto="1"/>
      </top>
      <bottom/>
      <diagonal/>
    </border>
    <border>
      <left/>
      <right style="thick">
        <color auto="1"/>
      </right>
      <top/>
      <bottom style="thick">
        <color auto="1"/>
      </bottom>
      <diagonal/>
    </border>
    <border>
      <left style="thick">
        <color auto="1"/>
      </left>
      <right style="thick">
        <color auto="1"/>
      </right>
      <top style="thick">
        <color auto="1"/>
      </top>
      <bottom/>
      <diagonal/>
    </border>
    <border>
      <left style="medium">
        <color auto="1"/>
      </left>
      <right style="medium">
        <color auto="1"/>
      </right>
      <top style="thick">
        <color auto="1"/>
      </top>
      <bottom style="thin">
        <color auto="1"/>
      </bottom>
      <diagonal/>
    </border>
    <border>
      <left style="medium">
        <color auto="1"/>
      </left>
      <right style="medium">
        <color auto="1"/>
      </right>
      <top style="thin">
        <color auto="1"/>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n">
        <color auto="1"/>
      </top>
      <bottom style="thick">
        <color auto="1"/>
      </bottom>
      <diagonal/>
    </border>
    <border>
      <left/>
      <right style="medium">
        <color auto="1"/>
      </right>
      <top style="thick">
        <color auto="1"/>
      </top>
      <bottom/>
      <diagonal/>
    </border>
    <border>
      <left/>
      <right style="medium">
        <color auto="1"/>
      </right>
      <top/>
      <bottom/>
      <diagonal/>
    </border>
    <border>
      <left/>
      <right style="medium">
        <color auto="1"/>
      </right>
      <top/>
      <bottom style="thick">
        <color auto="1"/>
      </bottom>
      <diagonal/>
    </border>
    <border>
      <left style="thick">
        <color auto="1"/>
      </left>
      <right/>
      <top style="thin">
        <color auto="1"/>
      </top>
      <bottom/>
      <diagonal/>
    </border>
    <border>
      <left/>
      <right style="thick">
        <color auto="1"/>
      </right>
      <top style="thin">
        <color auto="1"/>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ck">
        <color auto="1"/>
      </left>
      <right style="thin">
        <color auto="1"/>
      </right>
      <top style="thin">
        <color auto="1"/>
      </top>
      <bottom style="hair">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medium">
        <color auto="1"/>
      </left>
      <right style="thick">
        <color auto="1"/>
      </right>
      <top/>
      <bottom/>
      <diagonal/>
    </border>
    <border>
      <left style="thick">
        <color auto="1"/>
      </left>
      <right style="thin">
        <color auto="1"/>
      </right>
      <top style="hair">
        <color auto="1"/>
      </top>
      <bottom style="thin">
        <color auto="1"/>
      </bottom>
      <diagonal/>
    </border>
    <border>
      <left style="thick">
        <color auto="1"/>
      </left>
      <right style="thin">
        <color auto="1"/>
      </right>
      <top/>
      <bottom style="hair">
        <color auto="1"/>
      </bottom>
      <diagonal/>
    </border>
    <border>
      <left style="thick">
        <color auto="1"/>
      </left>
      <right style="thin">
        <color auto="1"/>
      </right>
      <top style="hair">
        <color auto="1"/>
      </top>
      <bottom/>
      <diagonal/>
    </border>
    <border>
      <left style="thick">
        <color auto="1"/>
      </left>
      <right style="thin">
        <color auto="1"/>
      </right>
      <top style="hair">
        <color auto="1"/>
      </top>
      <bottom style="thick">
        <color auto="1"/>
      </bottom>
      <diagonal/>
    </border>
  </borders>
  <cellStyleXfs count="2">
    <xf numFmtId="0" fontId="0" fillId="0" borderId="0"/>
    <xf numFmtId="9" fontId="27" fillId="0" borderId="0" applyFont="0" applyFill="0" applyBorder="0" applyAlignment="0" applyProtection="0"/>
  </cellStyleXfs>
  <cellXfs count="317">
    <xf numFmtId="0" fontId="0" fillId="0" borderId="0" xfId="0"/>
    <xf numFmtId="0" fontId="0" fillId="0" borderId="0" xfId="0"/>
    <xf numFmtId="0" fontId="0" fillId="0" borderId="0" xfId="0" applyNumberFormat="1"/>
    <xf numFmtId="3" fontId="2" fillId="2" borderId="1" xfId="0" applyNumberFormat="1" applyFont="1" applyFill="1" applyBorder="1"/>
    <xf numFmtId="3" fontId="2" fillId="2" borderId="2" xfId="0" applyNumberFormat="1" applyFont="1" applyFill="1" applyBorder="1"/>
    <xf numFmtId="1" fontId="2" fillId="2" borderId="3" xfId="0" applyNumberFormat="1" applyFont="1" applyFill="1" applyBorder="1"/>
    <xf numFmtId="1" fontId="2" fillId="2" borderId="4" xfId="0" applyNumberFormat="1" applyFont="1" applyFill="1" applyBorder="1"/>
    <xf numFmtId="0" fontId="0" fillId="0" borderId="0" xfId="0" applyBorder="1"/>
    <xf numFmtId="3" fontId="2" fillId="2" borderId="11" xfId="0" applyNumberFormat="1" applyFont="1" applyFill="1" applyBorder="1"/>
    <xf numFmtId="0" fontId="6" fillId="0" borderId="0" xfId="0" applyFont="1" applyAlignment="1">
      <alignment horizontal="right" vertical="top"/>
    </xf>
    <xf numFmtId="0" fontId="6" fillId="0" borderId="0" xfId="0" applyFont="1" applyAlignment="1">
      <alignment vertical="top"/>
    </xf>
    <xf numFmtId="0" fontId="4" fillId="0" borderId="0" xfId="0" applyFont="1" applyAlignment="1">
      <alignment vertical="center"/>
    </xf>
    <xf numFmtId="3" fontId="0" fillId="0" borderId="5" xfId="0" applyNumberFormat="1" applyBorder="1" applyAlignment="1">
      <alignment horizontal="center" vertical="center"/>
    </xf>
    <xf numFmtId="3" fontId="0" fillId="0" borderId="6" xfId="0" applyNumberFormat="1" applyBorder="1" applyAlignment="1">
      <alignment horizontal="center" vertical="center"/>
    </xf>
    <xf numFmtId="3" fontId="2" fillId="0" borderId="1" xfId="0" applyNumberFormat="1" applyFont="1" applyBorder="1" applyAlignment="1">
      <alignment horizontal="center" vertical="center"/>
    </xf>
    <xf numFmtId="1" fontId="0" fillId="0" borderId="15" xfId="0" applyNumberFormat="1" applyBorder="1" applyAlignment="1">
      <alignment horizontal="center" vertical="center"/>
    </xf>
    <xf numFmtId="1" fontId="0" fillId="0" borderId="16" xfId="0" applyNumberFormat="1" applyBorder="1" applyAlignment="1">
      <alignment horizontal="center" vertical="center"/>
    </xf>
    <xf numFmtId="1" fontId="2" fillId="0" borderId="3"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1" fontId="2" fillId="0" borderId="4" xfId="0" applyNumberFormat="1" applyFont="1" applyBorder="1" applyAlignment="1">
      <alignment horizontal="center" vertical="center"/>
    </xf>
    <xf numFmtId="0" fontId="5" fillId="3" borderId="19" xfId="0" applyFont="1" applyFill="1" applyBorder="1" applyAlignment="1">
      <alignment horizontal="center" vertical="center" wrapText="1"/>
    </xf>
    <xf numFmtId="3" fontId="0" fillId="0" borderId="12" xfId="0" applyNumberFormat="1" applyBorder="1" applyAlignment="1">
      <alignment horizontal="center" vertical="center"/>
    </xf>
    <xf numFmtId="1" fontId="0" fillId="0" borderId="20" xfId="0" applyNumberFormat="1" applyBorder="1" applyAlignment="1">
      <alignment horizontal="center" vertical="center"/>
    </xf>
    <xf numFmtId="1" fontId="0" fillId="0" borderId="21" xfId="0" applyNumberFormat="1" applyBorder="1" applyAlignment="1">
      <alignment horizontal="center" vertical="center"/>
    </xf>
    <xf numFmtId="0" fontId="0" fillId="0" borderId="0" xfId="0" applyAlignment="1"/>
    <xf numFmtId="0" fontId="9" fillId="0" borderId="0" xfId="0" applyFont="1" applyAlignment="1">
      <alignment horizontal="left" vertical="top"/>
    </xf>
    <xf numFmtId="0" fontId="9" fillId="0" borderId="0" xfId="0" applyFont="1" applyAlignment="1">
      <alignment vertical="center"/>
    </xf>
    <xf numFmtId="3" fontId="0" fillId="0" borderId="0" xfId="0" applyNumberFormat="1"/>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1" fillId="4" borderId="24" xfId="0" applyFont="1" applyFill="1" applyBorder="1" applyAlignment="1">
      <alignment horizontal="center" vertical="center"/>
    </xf>
    <xf numFmtId="0" fontId="1" fillId="4" borderId="25"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26" xfId="0" applyFont="1" applyFill="1" applyBorder="1" applyAlignment="1">
      <alignment horizontal="center" vertical="center"/>
    </xf>
    <xf numFmtId="0" fontId="1" fillId="6" borderId="25" xfId="0" applyFont="1" applyFill="1" applyBorder="1" applyAlignment="1">
      <alignment horizontal="center" vertical="center"/>
    </xf>
    <xf numFmtId="0" fontId="1" fillId="6" borderId="26" xfId="0" applyFont="1" applyFill="1" applyBorder="1" applyAlignment="1">
      <alignment horizontal="center" vertical="center"/>
    </xf>
    <xf numFmtId="3" fontId="0" fillId="0" borderId="27" xfId="0" applyNumberFormat="1" applyBorder="1" applyAlignment="1">
      <alignment horizontal="center" vertical="center"/>
    </xf>
    <xf numFmtId="3" fontId="0" fillId="0" borderId="28" xfId="0" applyNumberFormat="1" applyBorder="1" applyAlignment="1">
      <alignment horizontal="center" vertical="center"/>
    </xf>
    <xf numFmtId="3" fontId="2" fillId="0" borderId="29" xfId="0" applyNumberFormat="1" applyFont="1" applyBorder="1" applyAlignment="1">
      <alignment horizontal="center" vertical="center"/>
    </xf>
    <xf numFmtId="3" fontId="0" fillId="0" borderId="30" xfId="0" applyNumberFormat="1" applyBorder="1" applyAlignment="1">
      <alignment horizontal="center" vertical="center"/>
    </xf>
    <xf numFmtId="3" fontId="0" fillId="0" borderId="31" xfId="0" applyNumberFormat="1" applyBorder="1" applyAlignment="1">
      <alignment horizontal="center" vertical="center"/>
    </xf>
    <xf numFmtId="3" fontId="2" fillId="0" borderId="32" xfId="0" applyNumberFormat="1" applyFont="1" applyBorder="1" applyAlignment="1">
      <alignment horizontal="center" vertical="center"/>
    </xf>
    <xf numFmtId="1" fontId="0" fillId="0" borderId="30" xfId="0" applyNumberFormat="1" applyBorder="1" applyAlignment="1">
      <alignment horizontal="center" vertical="center"/>
    </xf>
    <xf numFmtId="1" fontId="0" fillId="0" borderId="31" xfId="0" applyNumberFormat="1" applyBorder="1" applyAlignment="1">
      <alignment horizontal="center" vertical="center"/>
    </xf>
    <xf numFmtId="1" fontId="2" fillId="0" borderId="32" xfId="0" applyNumberFormat="1" applyFont="1" applyBorder="1" applyAlignment="1">
      <alignment horizontal="center" vertical="center"/>
    </xf>
    <xf numFmtId="0" fontId="5" fillId="3" borderId="0" xfId="0" applyFont="1" applyFill="1" applyBorder="1" applyAlignment="1">
      <alignment horizontal="center" vertical="center" wrapText="1"/>
    </xf>
    <xf numFmtId="164" fontId="0" fillId="0" borderId="30" xfId="0" applyNumberFormat="1" applyFont="1" applyBorder="1" applyAlignment="1">
      <alignment horizontal="center" vertical="center"/>
    </xf>
    <xf numFmtId="164" fontId="0" fillId="0" borderId="31" xfId="0" applyNumberFormat="1" applyFont="1" applyBorder="1" applyAlignment="1">
      <alignment horizontal="center" vertical="center"/>
    </xf>
    <xf numFmtId="164" fontId="0" fillId="0" borderId="17" xfId="0" applyNumberFormat="1" applyFont="1" applyBorder="1" applyAlignment="1">
      <alignment horizontal="center" vertical="center"/>
    </xf>
    <xf numFmtId="164" fontId="0" fillId="0" borderId="18" xfId="0" applyNumberFormat="1" applyFont="1" applyBorder="1" applyAlignment="1">
      <alignment horizontal="center" vertical="center"/>
    </xf>
    <xf numFmtId="164" fontId="2" fillId="0" borderId="4" xfId="0" applyNumberFormat="1" applyFont="1" applyBorder="1" applyAlignment="1">
      <alignment horizontal="center" vertical="center"/>
    </xf>
    <xf numFmtId="0" fontId="5" fillId="3" borderId="36" xfId="0" applyFont="1" applyFill="1" applyBorder="1" applyAlignment="1">
      <alignment horizontal="center" vertical="center" wrapText="1"/>
    </xf>
    <xf numFmtId="164" fontId="0" fillId="0" borderId="7" xfId="0" applyNumberFormat="1" applyFont="1" applyBorder="1" applyAlignment="1">
      <alignment horizontal="center" vertical="center"/>
    </xf>
    <xf numFmtId="164" fontId="0" fillId="0" borderId="8" xfId="0" applyNumberFormat="1" applyFont="1" applyBorder="1" applyAlignment="1">
      <alignment horizontal="center" vertical="center"/>
    </xf>
    <xf numFmtId="0" fontId="0" fillId="0" borderId="37" xfId="0" applyBorder="1"/>
    <xf numFmtId="3" fontId="2" fillId="0" borderId="38" xfId="0" applyNumberFormat="1" applyFont="1" applyBorder="1" applyAlignment="1">
      <alignment horizontal="center" vertical="center"/>
    </xf>
    <xf numFmtId="3" fontId="2" fillId="0" borderId="39" xfId="0" applyNumberFormat="1" applyFont="1" applyBorder="1" applyAlignment="1">
      <alignment horizontal="center" vertical="center"/>
    </xf>
    <xf numFmtId="1" fontId="2" fillId="0" borderId="39" xfId="0" applyNumberFormat="1" applyFont="1" applyBorder="1" applyAlignment="1">
      <alignment horizontal="center" vertical="center"/>
    </xf>
    <xf numFmtId="164" fontId="2" fillId="0" borderId="39" xfId="0" applyNumberFormat="1" applyFont="1" applyBorder="1" applyAlignment="1">
      <alignment horizontal="center" vertical="center"/>
    </xf>
    <xf numFmtId="164" fontId="2" fillId="0" borderId="40" xfId="0" applyNumberFormat="1" applyFont="1" applyBorder="1" applyAlignment="1">
      <alignment horizontal="center" vertical="center"/>
    </xf>
    <xf numFmtId="164" fontId="2" fillId="0" borderId="41" xfId="0" applyNumberFormat="1" applyFont="1" applyBorder="1" applyAlignment="1">
      <alignment horizontal="center" vertical="center"/>
    </xf>
    <xf numFmtId="3" fontId="2" fillId="0" borderId="42" xfId="0" applyNumberFormat="1" applyFont="1" applyBorder="1" applyAlignment="1">
      <alignment horizontal="center" vertical="center"/>
    </xf>
    <xf numFmtId="0" fontId="1" fillId="5" borderId="43" xfId="0" applyFont="1" applyFill="1" applyBorder="1" applyAlignment="1">
      <alignment horizontal="center" vertical="center"/>
    </xf>
    <xf numFmtId="3" fontId="0" fillId="0" borderId="44" xfId="0" applyNumberFormat="1" applyBorder="1" applyAlignment="1">
      <alignment horizontal="center" vertical="center"/>
    </xf>
    <xf numFmtId="3" fontId="0" fillId="0" borderId="45" xfId="0" applyNumberFormat="1" applyBorder="1" applyAlignment="1">
      <alignment horizontal="center" vertical="center"/>
    </xf>
    <xf numFmtId="1" fontId="0" fillId="0" borderId="45" xfId="0" applyNumberFormat="1" applyBorder="1" applyAlignment="1">
      <alignment horizontal="center" vertical="center"/>
    </xf>
    <xf numFmtId="0" fontId="0" fillId="0" borderId="46" xfId="0" applyBorder="1"/>
    <xf numFmtId="0" fontId="1" fillId="6" borderId="43" xfId="0" applyFont="1" applyFill="1" applyBorder="1" applyAlignment="1">
      <alignment horizontal="center" vertical="center"/>
    </xf>
    <xf numFmtId="164" fontId="0" fillId="0" borderId="21" xfId="0" applyNumberFormat="1" applyFont="1" applyBorder="1" applyAlignment="1">
      <alignment horizontal="center" vertical="center"/>
    </xf>
    <xf numFmtId="164" fontId="0" fillId="0" borderId="13" xfId="0" applyNumberFormat="1" applyFont="1" applyBorder="1" applyAlignment="1">
      <alignment horizontal="center" vertical="center"/>
    </xf>
    <xf numFmtId="0" fontId="0" fillId="0" borderId="47" xfId="0" applyBorder="1"/>
    <xf numFmtId="3" fontId="0" fillId="0" borderId="48" xfId="0" applyNumberFormat="1" applyBorder="1" applyAlignment="1">
      <alignment horizontal="center" vertical="center"/>
    </xf>
    <xf numFmtId="3" fontId="0" fillId="0" borderId="49" xfId="0" applyNumberFormat="1" applyBorder="1" applyAlignment="1">
      <alignment horizontal="center" vertical="center"/>
    </xf>
    <xf numFmtId="3" fontId="0" fillId="0" borderId="50" xfId="0" applyNumberFormat="1" applyBorder="1" applyAlignment="1">
      <alignment horizontal="center" vertical="center"/>
    </xf>
    <xf numFmtId="3" fontId="2" fillId="0" borderId="51" xfId="0" applyNumberFormat="1" applyFont="1" applyBorder="1" applyAlignment="1">
      <alignment horizontal="center" vertical="center"/>
    </xf>
    <xf numFmtId="164" fontId="0" fillId="0" borderId="52" xfId="0" applyNumberFormat="1" applyFont="1" applyBorder="1" applyAlignment="1">
      <alignment horizontal="center" vertical="center"/>
    </xf>
    <xf numFmtId="164" fontId="0" fillId="0" borderId="53" xfId="0" applyNumberFormat="1" applyFont="1" applyBorder="1" applyAlignment="1">
      <alignment horizontal="center" vertical="center"/>
    </xf>
    <xf numFmtId="164" fontId="0" fillId="0" borderId="54" xfId="0" applyNumberFormat="1" applyFont="1" applyBorder="1" applyAlignment="1">
      <alignment horizontal="center" vertical="center"/>
    </xf>
    <xf numFmtId="164" fontId="2" fillId="0" borderId="55" xfId="0" applyNumberFormat="1" applyFont="1" applyBorder="1" applyAlignment="1">
      <alignment horizontal="center" vertical="center"/>
    </xf>
    <xf numFmtId="164" fontId="0" fillId="0" borderId="15" xfId="0" applyNumberFormat="1" applyFont="1" applyBorder="1" applyAlignment="1">
      <alignment horizontal="center" vertical="center"/>
    </xf>
    <xf numFmtId="164" fontId="0" fillId="0" borderId="16" xfId="0" applyNumberFormat="1" applyFont="1" applyBorder="1" applyAlignment="1">
      <alignment horizontal="center" vertical="center"/>
    </xf>
    <xf numFmtId="164" fontId="0" fillId="0" borderId="20" xfId="0" applyNumberFormat="1" applyFont="1" applyBorder="1" applyAlignment="1">
      <alignment horizontal="center" vertical="center"/>
    </xf>
    <xf numFmtId="164" fontId="2" fillId="0" borderId="3" xfId="0" applyNumberFormat="1" applyFont="1" applyBorder="1" applyAlignment="1">
      <alignment horizontal="center" vertical="center"/>
    </xf>
    <xf numFmtId="1" fontId="2" fillId="0" borderId="56" xfId="0" applyNumberFormat="1" applyFont="1" applyBorder="1" applyAlignment="1">
      <alignment horizontal="center" vertical="center"/>
    </xf>
    <xf numFmtId="1" fontId="2" fillId="0" borderId="40" xfId="0" applyNumberFormat="1" applyFont="1" applyBorder="1" applyAlignment="1">
      <alignment horizontal="center" vertical="center"/>
    </xf>
    <xf numFmtId="3" fontId="0" fillId="0" borderId="57" xfId="0" applyNumberFormat="1" applyBorder="1" applyAlignment="1">
      <alignment horizontal="center" vertical="center"/>
    </xf>
    <xf numFmtId="3" fontId="0" fillId="0" borderId="58" xfId="0" applyNumberFormat="1" applyBorder="1" applyAlignment="1">
      <alignment horizontal="center" vertical="center"/>
    </xf>
    <xf numFmtId="3" fontId="2" fillId="0" borderId="59" xfId="0" applyNumberFormat="1" applyFont="1" applyBorder="1" applyAlignment="1">
      <alignment horizontal="center" vertical="center"/>
    </xf>
    <xf numFmtId="3" fontId="0" fillId="0" borderId="60" xfId="0" applyNumberFormat="1" applyBorder="1" applyAlignment="1">
      <alignment horizontal="center" vertical="center"/>
    </xf>
    <xf numFmtId="3" fontId="2" fillId="0" borderId="61" xfId="0" applyNumberFormat="1" applyFont="1" applyBorder="1" applyAlignment="1">
      <alignment horizontal="center" vertical="center"/>
    </xf>
    <xf numFmtId="3" fontId="0" fillId="0" borderId="15" xfId="0" applyNumberFormat="1" applyBorder="1" applyAlignment="1">
      <alignment horizontal="center" vertical="center"/>
    </xf>
    <xf numFmtId="3" fontId="0" fillId="0" borderId="16" xfId="0" applyNumberFormat="1" applyBorder="1" applyAlignment="1">
      <alignment horizontal="center" vertical="center"/>
    </xf>
    <xf numFmtId="3" fontId="2" fillId="0" borderId="56" xfId="0" applyNumberFormat="1" applyFont="1" applyBorder="1" applyAlignment="1">
      <alignment horizontal="center" vertical="center"/>
    </xf>
    <xf numFmtId="3" fontId="0" fillId="0" borderId="20" xfId="0" applyNumberFormat="1" applyBorder="1" applyAlignment="1">
      <alignment horizontal="center" vertical="center"/>
    </xf>
    <xf numFmtId="3" fontId="2" fillId="0" borderId="3" xfId="0" applyNumberFormat="1" applyFont="1" applyBorder="1" applyAlignment="1">
      <alignment horizontal="center" vertical="center"/>
    </xf>
    <xf numFmtId="3" fontId="0" fillId="0" borderId="17" xfId="0" applyNumberFormat="1" applyBorder="1" applyAlignment="1">
      <alignment horizontal="center" vertical="center"/>
    </xf>
    <xf numFmtId="3" fontId="0" fillId="0" borderId="18" xfId="0" applyNumberFormat="1" applyBorder="1" applyAlignment="1">
      <alignment horizontal="center" vertical="center"/>
    </xf>
    <xf numFmtId="3" fontId="2" fillId="0" borderId="40" xfId="0" applyNumberFormat="1" applyFont="1" applyBorder="1" applyAlignment="1">
      <alignment horizontal="center" vertical="center"/>
    </xf>
    <xf numFmtId="3" fontId="0" fillId="0" borderId="21" xfId="0" applyNumberFormat="1" applyBorder="1" applyAlignment="1">
      <alignment horizontal="center" vertical="center"/>
    </xf>
    <xf numFmtId="3" fontId="2" fillId="0" borderId="4" xfId="0" applyNumberFormat="1" applyFont="1" applyBorder="1" applyAlignment="1">
      <alignment horizontal="center" vertical="center"/>
    </xf>
    <xf numFmtId="164" fontId="0" fillId="0" borderId="45" xfId="0" applyNumberFormat="1" applyFont="1" applyBorder="1" applyAlignment="1">
      <alignment horizontal="center" vertical="center"/>
    </xf>
    <xf numFmtId="2" fontId="2" fillId="2" borderId="3" xfId="0" applyNumberFormat="1" applyFont="1" applyFill="1" applyBorder="1"/>
    <xf numFmtId="2" fontId="2" fillId="2" borderId="2" xfId="0" applyNumberFormat="1" applyFont="1" applyFill="1" applyBorder="1"/>
    <xf numFmtId="3" fontId="2" fillId="2" borderId="61" xfId="0" applyNumberFormat="1" applyFont="1" applyFill="1" applyBorder="1"/>
    <xf numFmtId="3" fontId="2" fillId="2" borderId="3" xfId="0" applyNumberFormat="1" applyFont="1" applyFill="1" applyBorder="1"/>
    <xf numFmtId="3" fontId="2" fillId="2" borderId="4" xfId="0" applyNumberFormat="1" applyFont="1" applyFill="1" applyBorder="1"/>
    <xf numFmtId="3" fontId="2" fillId="2" borderId="63" xfId="0" applyNumberFormat="1" applyFont="1" applyFill="1" applyBorder="1"/>
    <xf numFmtId="2" fontId="2" fillId="2" borderId="1" xfId="0" applyNumberFormat="1" applyFont="1" applyFill="1" applyBorder="1"/>
    <xf numFmtId="2" fontId="2" fillId="2" borderId="4" xfId="0" applyNumberFormat="1" applyFont="1" applyFill="1" applyBorder="1"/>
    <xf numFmtId="3" fontId="2" fillId="2" borderId="64" xfId="0" applyNumberFormat="1" applyFont="1" applyFill="1" applyBorder="1"/>
    <xf numFmtId="2" fontId="2" fillId="2" borderId="65" xfId="0" applyNumberFormat="1" applyFont="1" applyFill="1" applyBorder="1"/>
    <xf numFmtId="164" fontId="0" fillId="0" borderId="66" xfId="0" applyNumberFormat="1" applyFont="1" applyBorder="1" applyAlignment="1">
      <alignment horizontal="center" vertical="center"/>
    </xf>
    <xf numFmtId="164" fontId="0" fillId="0" borderId="67" xfId="0" applyNumberFormat="1" applyFont="1" applyBorder="1" applyAlignment="1">
      <alignment horizontal="center" vertical="center"/>
    </xf>
    <xf numFmtId="164" fontId="0" fillId="0" borderId="68" xfId="0" applyNumberFormat="1" applyFont="1" applyBorder="1" applyAlignment="1">
      <alignment horizontal="center" vertical="center"/>
    </xf>
    <xf numFmtId="164" fontId="2" fillId="0" borderId="69" xfId="0" applyNumberFormat="1" applyFont="1" applyBorder="1" applyAlignment="1">
      <alignment horizontal="center" vertical="center"/>
    </xf>
    <xf numFmtId="164" fontId="2" fillId="0" borderId="65" xfId="0" applyNumberFormat="1" applyFont="1" applyBorder="1" applyAlignment="1">
      <alignment horizontal="center" vertical="center"/>
    </xf>
    <xf numFmtId="3" fontId="0" fillId="0" borderId="14" xfId="0" applyNumberFormat="1" applyBorder="1" applyAlignment="1">
      <alignment horizontal="center" vertical="center"/>
    </xf>
    <xf numFmtId="3" fontId="0" fillId="0" borderId="9" xfId="0" applyNumberFormat="1" applyBorder="1" applyAlignment="1">
      <alignment horizontal="center" vertical="center"/>
    </xf>
    <xf numFmtId="3" fontId="0" fillId="0" borderId="10" xfId="0" applyNumberFormat="1" applyBorder="1" applyAlignment="1">
      <alignment horizontal="center" vertical="center"/>
    </xf>
    <xf numFmtId="3" fontId="2" fillId="0" borderId="70" xfId="0" applyNumberFormat="1" applyFont="1" applyBorder="1" applyAlignment="1">
      <alignment horizontal="center" vertical="center"/>
    </xf>
    <xf numFmtId="3" fontId="0" fillId="0" borderId="13" xfId="0" applyNumberFormat="1" applyBorder="1" applyAlignment="1">
      <alignment horizontal="center" vertical="center"/>
    </xf>
    <xf numFmtId="3" fontId="0" fillId="0" borderId="7" xfId="0" applyNumberFormat="1" applyBorder="1" applyAlignment="1">
      <alignment horizontal="center" vertical="center"/>
    </xf>
    <xf numFmtId="3" fontId="0" fillId="0" borderId="8" xfId="0" applyNumberFormat="1" applyBorder="1" applyAlignment="1">
      <alignment horizontal="center" vertical="center"/>
    </xf>
    <xf numFmtId="3" fontId="2" fillId="0" borderId="41" xfId="0" applyNumberFormat="1" applyFont="1" applyBorder="1" applyAlignment="1">
      <alignment horizontal="center" vertical="center"/>
    </xf>
    <xf numFmtId="49" fontId="1" fillId="4" borderId="26" xfId="0" applyNumberFormat="1" applyFont="1" applyFill="1" applyBorder="1" applyAlignment="1">
      <alignment horizontal="center" vertical="center"/>
    </xf>
    <xf numFmtId="1" fontId="2" fillId="2" borderId="65" xfId="0" applyNumberFormat="1" applyFont="1" applyFill="1" applyBorder="1"/>
    <xf numFmtId="1" fontId="0" fillId="0" borderId="66" xfId="0" applyNumberFormat="1" applyBorder="1" applyAlignment="1">
      <alignment horizontal="center" vertical="center"/>
    </xf>
    <xf numFmtId="1" fontId="0" fillId="0" borderId="67" xfId="0" applyNumberFormat="1" applyBorder="1" applyAlignment="1">
      <alignment horizontal="center" vertical="center"/>
    </xf>
    <xf numFmtId="1" fontId="0" fillId="0" borderId="68" xfId="0" applyNumberFormat="1" applyBorder="1" applyAlignment="1">
      <alignment horizontal="center" vertical="center"/>
    </xf>
    <xf numFmtId="1" fontId="2" fillId="0" borderId="65" xfId="0" applyNumberFormat="1" applyFont="1" applyBorder="1" applyAlignment="1">
      <alignment horizontal="center" vertical="center"/>
    </xf>
    <xf numFmtId="1" fontId="0" fillId="0" borderId="13" xfId="0" applyNumberFormat="1" applyBorder="1" applyAlignment="1">
      <alignment horizontal="center" vertical="center"/>
    </xf>
    <xf numFmtId="1" fontId="0" fillId="0" borderId="7" xfId="0" applyNumberFormat="1" applyBorder="1" applyAlignment="1">
      <alignment horizontal="center" vertical="center"/>
    </xf>
    <xf numFmtId="1" fontId="0" fillId="0" borderId="8" xfId="0" applyNumberFormat="1" applyBorder="1" applyAlignment="1">
      <alignment horizontal="center" vertical="center"/>
    </xf>
    <xf numFmtId="1" fontId="2" fillId="2" borderId="2" xfId="0" applyNumberFormat="1" applyFont="1" applyFill="1" applyBorder="1"/>
    <xf numFmtId="1" fontId="2" fillId="0" borderId="2" xfId="0" applyNumberFormat="1" applyFont="1" applyBorder="1" applyAlignment="1">
      <alignment horizontal="center" vertical="center"/>
    </xf>
    <xf numFmtId="1" fontId="2" fillId="0" borderId="41" xfId="0" applyNumberFormat="1" applyFont="1" applyBorder="1" applyAlignment="1">
      <alignment horizontal="center" vertical="center"/>
    </xf>
    <xf numFmtId="1" fontId="0" fillId="0" borderId="37" xfId="0" applyNumberFormat="1" applyBorder="1"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164" fontId="2" fillId="0" borderId="32" xfId="0" applyNumberFormat="1" applyFont="1" applyBorder="1" applyAlignment="1">
      <alignment horizontal="center" vertical="center"/>
    </xf>
    <xf numFmtId="1" fontId="2" fillId="0" borderId="37" xfId="0" applyNumberFormat="1" applyFont="1" applyBorder="1" applyAlignment="1">
      <alignment horizontal="center" vertical="center"/>
    </xf>
    <xf numFmtId="0" fontId="1" fillId="4" borderId="71" xfId="0" applyFont="1" applyFill="1" applyBorder="1" applyAlignment="1">
      <alignment horizontal="center" vertical="center" wrapText="1"/>
    </xf>
    <xf numFmtId="0" fontId="1" fillId="6" borderId="72" xfId="0" applyFont="1" applyFill="1" applyBorder="1" applyAlignment="1">
      <alignment horizontal="center" vertical="center" wrapText="1"/>
    </xf>
    <xf numFmtId="0" fontId="1" fillId="5" borderId="71" xfId="0" applyFont="1" applyFill="1" applyBorder="1" applyAlignment="1">
      <alignment horizontal="center" vertical="center" wrapText="1"/>
    </xf>
    <xf numFmtId="9" fontId="2" fillId="0" borderId="73" xfId="1" applyFont="1" applyBorder="1" applyAlignment="1">
      <alignment horizontal="center" vertical="center"/>
    </xf>
    <xf numFmtId="0" fontId="14" fillId="7" borderId="0" xfId="0" applyFont="1" applyFill="1" applyAlignment="1">
      <alignment horizontal="center" vertical="center" wrapText="1"/>
    </xf>
    <xf numFmtId="0" fontId="2" fillId="0" borderId="0" xfId="0" applyFont="1" applyAlignment="1">
      <alignment vertical="center"/>
    </xf>
    <xf numFmtId="0" fontId="0" fillId="0" borderId="74" xfId="0" applyBorder="1"/>
    <xf numFmtId="3" fontId="0" fillId="0" borderId="11" xfId="0" applyNumberFormat="1" applyBorder="1" applyAlignment="1">
      <alignment horizontal="center" vertical="center" wrapText="1"/>
    </xf>
    <xf numFmtId="3" fontId="0" fillId="0" borderId="1" xfId="0" applyNumberFormat="1" applyBorder="1" applyAlignment="1">
      <alignment horizontal="center" vertical="center"/>
    </xf>
    <xf numFmtId="3" fontId="0" fillId="0" borderId="2" xfId="0" applyNumberFormat="1" applyBorder="1" applyAlignment="1">
      <alignment horizontal="center" vertical="center"/>
    </xf>
    <xf numFmtId="3" fontId="0" fillId="0" borderId="14" xfId="0" applyNumberFormat="1" applyBorder="1" applyAlignment="1">
      <alignment horizontal="center" vertical="center" wrapText="1"/>
    </xf>
    <xf numFmtId="3" fontId="0" fillId="0" borderId="9" xfId="0" applyNumberFormat="1" applyBorder="1" applyAlignment="1">
      <alignment horizontal="center" vertical="center" wrapText="1"/>
    </xf>
    <xf numFmtId="0" fontId="0" fillId="0" borderId="46" xfId="0" applyBorder="1" applyAlignment="1">
      <alignment horizontal="center" vertical="center"/>
    </xf>
    <xf numFmtId="3" fontId="0" fillId="0" borderId="12" xfId="0" applyNumberFormat="1" applyBorder="1" applyAlignment="1">
      <alignment horizontal="center" vertical="center" wrapText="1"/>
    </xf>
    <xf numFmtId="3" fontId="0" fillId="0" borderId="5" xfId="0" applyNumberFormat="1" applyBorder="1" applyAlignment="1">
      <alignment horizontal="center" vertical="center" wrapText="1"/>
    </xf>
    <xf numFmtId="3" fontId="0" fillId="0" borderId="6" xfId="0" applyNumberFormat="1" applyBorder="1" applyAlignment="1">
      <alignment horizontal="center" vertical="center" wrapText="1"/>
    </xf>
    <xf numFmtId="3" fontId="0" fillId="0" borderId="13" xfId="0" applyNumberFormat="1" applyBorder="1" applyAlignment="1">
      <alignment horizontal="center" vertical="center" wrapText="1"/>
    </xf>
    <xf numFmtId="3" fontId="0" fillId="0" borderId="7" xfId="0" applyNumberFormat="1" applyBorder="1" applyAlignment="1">
      <alignment horizontal="center" vertical="center" wrapText="1"/>
    </xf>
    <xf numFmtId="3" fontId="0" fillId="0" borderId="8" xfId="0" applyNumberFormat="1" applyBorder="1" applyAlignment="1">
      <alignment horizontal="center" vertical="center" wrapText="1"/>
    </xf>
    <xf numFmtId="0" fontId="16" fillId="0" borderId="0" xfId="0" applyFont="1" applyAlignment="1">
      <alignment horizontal="left" vertical="center"/>
    </xf>
    <xf numFmtId="0" fontId="0" fillId="0" borderId="0" xfId="0" applyAlignment="1">
      <alignment vertical="center"/>
    </xf>
    <xf numFmtId="3" fontId="2" fillId="2" borderId="70" xfId="0" applyNumberFormat="1" applyFont="1" applyFill="1" applyBorder="1"/>
    <xf numFmtId="0" fontId="1" fillId="4" borderId="75" xfId="0" applyFont="1" applyFill="1" applyBorder="1" applyAlignment="1">
      <alignment horizontal="center" vertical="center"/>
    </xf>
    <xf numFmtId="3" fontId="0" fillId="0" borderId="76" xfId="0" applyNumberFormat="1" applyBorder="1" applyAlignment="1">
      <alignment horizontal="center" vertical="center"/>
    </xf>
    <xf numFmtId="1" fontId="2" fillId="2" borderId="56" xfId="0" applyNumberFormat="1" applyFont="1" applyFill="1" applyBorder="1"/>
    <xf numFmtId="1" fontId="0" fillId="0" borderId="77" xfId="0" applyNumberFormat="1" applyBorder="1" applyAlignment="1">
      <alignment horizontal="center" vertical="center"/>
    </xf>
    <xf numFmtId="0" fontId="22" fillId="0" borderId="0" xfId="0" applyFont="1" applyAlignment="1">
      <alignment horizontal="right" vertical="center" wrapText="1"/>
    </xf>
    <xf numFmtId="1" fontId="0" fillId="0" borderId="78" xfId="0" applyNumberFormat="1" applyBorder="1" applyAlignment="1">
      <alignment horizontal="center" vertical="center"/>
    </xf>
    <xf numFmtId="3" fontId="2" fillId="0" borderId="2" xfId="0" applyNumberFormat="1" applyFont="1" applyBorder="1" applyAlignment="1">
      <alignment horizontal="center" vertical="center"/>
    </xf>
    <xf numFmtId="1" fontId="2" fillId="0" borderId="63" xfId="0" applyNumberFormat="1" applyFont="1" applyBorder="1" applyAlignment="1">
      <alignment horizontal="center" vertical="center"/>
    </xf>
    <xf numFmtId="1" fontId="2" fillId="0" borderId="78" xfId="0" applyNumberFormat="1" applyFont="1" applyBorder="1" applyAlignment="1">
      <alignment horizontal="center" vertical="center"/>
    </xf>
    <xf numFmtId="0" fontId="23" fillId="0" borderId="0" xfId="0" applyFont="1" applyAlignment="1">
      <alignment horizontal="right" vertical="center" wrapText="1"/>
    </xf>
    <xf numFmtId="2" fontId="2" fillId="8" borderId="73" xfId="0" applyNumberFormat="1" applyFont="1" applyFill="1" applyBorder="1" applyAlignment="1">
      <alignment horizontal="center" vertical="center"/>
    </xf>
    <xf numFmtId="2" fontId="24" fillId="0" borderId="37" xfId="0" applyNumberFormat="1" applyFont="1" applyBorder="1" applyAlignment="1">
      <alignment horizontal="center" vertical="center"/>
    </xf>
    <xf numFmtId="164" fontId="2" fillId="0" borderId="37" xfId="0" applyNumberFormat="1" applyFont="1" applyBorder="1" applyAlignment="1">
      <alignment horizontal="center" vertical="center"/>
    </xf>
    <xf numFmtId="2" fontId="26" fillId="0" borderId="37" xfId="0" applyNumberFormat="1" applyFont="1" applyBorder="1" applyAlignment="1">
      <alignment horizontal="center" vertical="center"/>
    </xf>
    <xf numFmtId="0" fontId="7" fillId="9" borderId="62" xfId="0" applyFont="1" applyFill="1" applyBorder="1" applyAlignment="1">
      <alignment horizontal="center" vertical="center"/>
    </xf>
    <xf numFmtId="9" fontId="7" fillId="9" borderId="37" xfId="1" applyFont="1" applyFill="1" applyBorder="1" applyAlignment="1">
      <alignment horizontal="center" vertical="center"/>
    </xf>
    <xf numFmtId="9" fontId="2" fillId="0" borderId="37" xfId="1" applyFont="1" applyBorder="1" applyAlignment="1">
      <alignment horizontal="center" vertical="center"/>
    </xf>
    <xf numFmtId="0" fontId="15" fillId="7" borderId="0" xfId="0" applyFont="1" applyFill="1" applyAlignment="1">
      <alignment horizontal="center" vertical="center" wrapText="1"/>
    </xf>
    <xf numFmtId="0" fontId="0" fillId="0" borderId="0" xfId="0" applyAlignment="1">
      <alignment horizontal="left" wrapText="1"/>
    </xf>
    <xf numFmtId="0" fontId="16" fillId="0" borderId="79" xfId="0" applyFont="1" applyBorder="1" applyAlignment="1">
      <alignment horizontal="center" vertical="center" wrapText="1"/>
    </xf>
    <xf numFmtId="0" fontId="0" fillId="0" borderId="0" xfId="0" pivotButton="1"/>
    <xf numFmtId="1" fontId="2" fillId="0" borderId="69" xfId="0" applyNumberFormat="1" applyFont="1" applyBorder="1" applyAlignment="1">
      <alignment horizontal="center" vertical="center"/>
    </xf>
    <xf numFmtId="0" fontId="5" fillId="0" borderId="0" xfId="0" applyFont="1" applyFill="1" applyBorder="1" applyAlignment="1">
      <alignment horizontal="center" vertical="center" wrapText="1"/>
    </xf>
    <xf numFmtId="0" fontId="0" fillId="0" borderId="0" xfId="0" applyAlignment="1">
      <alignment horizontal="left"/>
    </xf>
    <xf numFmtId="3" fontId="0" fillId="0" borderId="10" xfId="0" applyNumberFormat="1" applyBorder="1" applyAlignment="1">
      <alignment horizontal="center" vertical="center" wrapText="1"/>
    </xf>
    <xf numFmtId="3" fontId="0" fillId="0" borderId="1" xfId="0" applyNumberFormat="1" applyBorder="1" applyAlignment="1">
      <alignment horizontal="center" vertical="center" wrapText="1"/>
    </xf>
    <xf numFmtId="3" fontId="0" fillId="0" borderId="4" xfId="0" applyNumberFormat="1" applyBorder="1" applyAlignment="1">
      <alignment horizontal="center" vertical="center" wrapText="1"/>
    </xf>
    <xf numFmtId="3" fontId="0" fillId="0" borderId="93" xfId="0" applyNumberFormat="1" applyBorder="1" applyAlignment="1">
      <alignment horizontal="center" vertical="center"/>
    </xf>
    <xf numFmtId="3" fontId="0" fillId="0" borderId="94" xfId="0" applyNumberFormat="1" applyBorder="1" applyAlignment="1">
      <alignment horizontal="center" vertical="center"/>
    </xf>
    <xf numFmtId="3" fontId="0" fillId="0" borderId="95" xfId="0" applyNumberFormat="1" applyBorder="1" applyAlignment="1">
      <alignment horizontal="center" vertical="center"/>
    </xf>
    <xf numFmtId="3" fontId="2" fillId="0" borderId="64" xfId="0" applyNumberFormat="1" applyFont="1" applyBorder="1" applyAlignment="1">
      <alignment horizontal="center" vertical="center"/>
    </xf>
    <xf numFmtId="3" fontId="0" fillId="0" borderId="96" xfId="0" applyNumberFormat="1" applyBorder="1" applyAlignment="1">
      <alignment horizontal="center" vertical="center"/>
    </xf>
    <xf numFmtId="1" fontId="0" fillId="0" borderId="96" xfId="0" applyNumberFormat="1" applyBorder="1" applyAlignment="1">
      <alignment horizontal="center" vertical="center"/>
    </xf>
    <xf numFmtId="3" fontId="0" fillId="0" borderId="77" xfId="0" applyNumberFormat="1" applyBorder="1" applyAlignment="1">
      <alignment horizontal="center" vertical="center"/>
    </xf>
    <xf numFmtId="3" fontId="0" fillId="0" borderId="97" xfId="0" applyNumberFormat="1" applyBorder="1" applyAlignment="1">
      <alignment horizontal="center" vertical="center"/>
    </xf>
    <xf numFmtId="3" fontId="0" fillId="0" borderId="98" xfId="0" applyNumberFormat="1" applyBorder="1" applyAlignment="1">
      <alignment horizontal="center" vertical="center"/>
    </xf>
    <xf numFmtId="3" fontId="2" fillId="0" borderId="99" xfId="0" applyNumberFormat="1" applyFont="1" applyBorder="1" applyAlignment="1">
      <alignment horizontal="center" vertical="center"/>
    </xf>
    <xf numFmtId="3" fontId="2" fillId="0" borderId="63" xfId="0" applyNumberFormat="1" applyFont="1" applyBorder="1" applyAlignment="1">
      <alignment horizontal="center" vertical="center"/>
    </xf>
    <xf numFmtId="0" fontId="0" fillId="0" borderId="0" xfId="0" applyBorder="1" applyAlignment="1">
      <alignment horizontal="left" wrapText="1"/>
    </xf>
    <xf numFmtId="0" fontId="2" fillId="0" borderId="0" xfId="0" applyFont="1" applyBorder="1" applyAlignment="1">
      <alignment vertical="center" wrapText="1"/>
    </xf>
    <xf numFmtId="3" fontId="2" fillId="0" borderId="11" xfId="0" applyNumberFormat="1" applyFont="1" applyBorder="1" applyAlignment="1">
      <alignment horizontal="center" vertical="center"/>
    </xf>
    <xf numFmtId="0" fontId="0" fillId="0" borderId="0" xfId="0" applyAlignment="1">
      <alignment horizontal="center" vertical="center"/>
    </xf>
    <xf numFmtId="0" fontId="0" fillId="0" borderId="37" xfId="0" applyBorder="1" applyAlignment="1">
      <alignment horizontal="center" vertical="center"/>
    </xf>
    <xf numFmtId="0" fontId="2" fillId="0" borderId="0" xfId="0" applyFont="1" applyAlignment="1">
      <alignment horizontal="center" vertical="center" wrapText="1"/>
    </xf>
    <xf numFmtId="3" fontId="0" fillId="0" borderId="100" xfId="0" applyNumberFormat="1" applyBorder="1" applyAlignment="1">
      <alignment horizontal="center" vertical="center"/>
    </xf>
    <xf numFmtId="3" fontId="0" fillId="0" borderId="101" xfId="0" applyNumberFormat="1" applyBorder="1" applyAlignment="1">
      <alignment horizontal="center" vertical="center"/>
    </xf>
    <xf numFmtId="3" fontId="0" fillId="0" borderId="102" xfId="0" applyNumberFormat="1" applyBorder="1" applyAlignment="1">
      <alignment horizontal="center" vertical="center"/>
    </xf>
    <xf numFmtId="3" fontId="2" fillId="0" borderId="103" xfId="0" applyNumberFormat="1" applyFont="1" applyBorder="1" applyAlignment="1">
      <alignment horizontal="center" vertical="center"/>
    </xf>
    <xf numFmtId="1" fontId="0" fillId="0" borderId="12" xfId="0" applyNumberFormat="1" applyBorder="1" applyAlignment="1">
      <alignment horizontal="center" vertical="center"/>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1" xfId="0" applyNumberFormat="1" applyFont="1" applyBorder="1" applyAlignment="1">
      <alignment horizontal="center" vertical="center"/>
    </xf>
    <xf numFmtId="3" fontId="0" fillId="0" borderId="104" xfId="0" applyNumberFormat="1" applyBorder="1" applyAlignment="1">
      <alignment horizontal="center" vertical="center"/>
    </xf>
    <xf numFmtId="164" fontId="25" fillId="0" borderId="37" xfId="0" applyNumberFormat="1" applyFont="1" applyBorder="1" applyAlignment="1">
      <alignment vertical="center"/>
    </xf>
    <xf numFmtId="9" fontId="2" fillId="0" borderId="37" xfId="1" applyFont="1" applyBorder="1" applyAlignment="1">
      <alignment horizontal="center" vertical="center"/>
    </xf>
    <xf numFmtId="0" fontId="0" fillId="0" borderId="0" xfId="0" applyAlignment="1">
      <alignment horizontal="left" indent="1"/>
    </xf>
    <xf numFmtId="0" fontId="13" fillId="0" borderId="0" xfId="0" applyFont="1" applyAlignment="1">
      <alignment vertical="center" wrapText="1"/>
    </xf>
    <xf numFmtId="0" fontId="0" fillId="0" borderId="0" xfId="0" applyAlignment="1">
      <alignment horizontal="left" vertical="center"/>
    </xf>
    <xf numFmtId="0" fontId="1" fillId="10" borderId="75" xfId="0" applyFont="1" applyFill="1" applyBorder="1" applyAlignment="1">
      <alignment horizontal="center" vertical="center"/>
    </xf>
    <xf numFmtId="0" fontId="1" fillId="10" borderId="25" xfId="0" applyFont="1" applyFill="1" applyBorder="1" applyAlignment="1">
      <alignment horizontal="center" vertical="center"/>
    </xf>
    <xf numFmtId="49" fontId="1" fillId="10" borderId="26" xfId="0" applyNumberFormat="1" applyFont="1" applyFill="1" applyBorder="1" applyAlignment="1">
      <alignment horizontal="center" vertical="center"/>
    </xf>
    <xf numFmtId="0" fontId="1" fillId="10" borderId="72" xfId="0" applyFont="1" applyFill="1" applyBorder="1" applyAlignment="1">
      <alignment horizontal="center" vertical="center" wrapText="1"/>
    </xf>
    <xf numFmtId="0" fontId="1" fillId="11" borderId="43" xfId="0" applyFont="1" applyFill="1" applyBorder="1" applyAlignment="1">
      <alignment horizontal="center" vertical="center"/>
    </xf>
    <xf numFmtId="0" fontId="1" fillId="11" borderId="25"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71" xfId="0" applyFont="1" applyFill="1" applyBorder="1" applyAlignment="1">
      <alignment horizontal="center" vertical="center" wrapText="1"/>
    </xf>
    <xf numFmtId="0" fontId="1" fillId="12" borderId="43" xfId="0" applyFont="1" applyFill="1" applyBorder="1" applyAlignment="1">
      <alignment horizontal="center" vertical="center"/>
    </xf>
    <xf numFmtId="0" fontId="1" fillId="12" borderId="25"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72" xfId="0" applyFont="1" applyFill="1" applyBorder="1" applyAlignment="1">
      <alignment horizontal="center" vertical="center" wrapText="1"/>
    </xf>
    <xf numFmtId="0" fontId="1" fillId="13" borderId="75" xfId="0" applyFont="1" applyFill="1" applyBorder="1" applyAlignment="1">
      <alignment horizontal="center" vertical="center"/>
    </xf>
    <xf numFmtId="0" fontId="1" fillId="13" borderId="25" xfId="0" applyFont="1" applyFill="1" applyBorder="1" applyAlignment="1">
      <alignment horizontal="center" vertical="center"/>
    </xf>
    <xf numFmtId="49" fontId="1" fillId="13" borderId="26" xfId="0" applyNumberFormat="1" applyFont="1" applyFill="1" applyBorder="1" applyAlignment="1">
      <alignment horizontal="center" vertical="center"/>
    </xf>
    <xf numFmtId="0" fontId="1" fillId="13" borderId="72" xfId="0" applyFont="1" applyFill="1" applyBorder="1" applyAlignment="1">
      <alignment horizontal="center" vertical="center" wrapText="1"/>
    </xf>
    <xf numFmtId="0" fontId="1" fillId="6" borderId="24" xfId="0" applyFont="1" applyFill="1" applyBorder="1" applyAlignment="1">
      <alignment horizontal="center" vertical="center"/>
    </xf>
    <xf numFmtId="3" fontId="2" fillId="2" borderId="70" xfId="0" applyNumberFormat="1" applyFont="1" applyFill="1" applyBorder="1" applyAlignment="1">
      <alignment horizontal="left" vertical="center"/>
    </xf>
    <xf numFmtId="3" fontId="2" fillId="0" borderId="11" xfId="0" applyNumberFormat="1" applyFont="1" applyBorder="1" applyAlignment="1">
      <alignment horizontal="center" vertical="center" wrapText="1"/>
    </xf>
    <xf numFmtId="3" fontId="2" fillId="2" borderId="1" xfId="0" applyNumberFormat="1" applyFont="1" applyFill="1" applyBorder="1" applyAlignment="1">
      <alignment horizontal="left" vertical="center"/>
    </xf>
    <xf numFmtId="3" fontId="0" fillId="0" borderId="105" xfId="0" applyNumberFormat="1" applyBorder="1" applyAlignment="1">
      <alignment horizontal="center" vertical="center"/>
    </xf>
    <xf numFmtId="3" fontId="2" fillId="0" borderId="1" xfId="0" applyNumberFormat="1" applyFont="1" applyBorder="1" applyAlignment="1">
      <alignment horizontal="center" vertical="center" wrapText="1"/>
    </xf>
    <xf numFmtId="3" fontId="2" fillId="2" borderId="2" xfId="0" applyNumberFormat="1" applyFont="1" applyFill="1" applyBorder="1" applyAlignment="1">
      <alignment horizontal="left" vertical="center"/>
    </xf>
    <xf numFmtId="3" fontId="0" fillId="0" borderId="106" xfId="0" applyNumberFormat="1" applyBorder="1" applyAlignment="1">
      <alignment horizontal="center" vertical="center"/>
    </xf>
    <xf numFmtId="3" fontId="2" fillId="0" borderId="4" xfId="0" applyNumberFormat="1" applyFont="1" applyBorder="1" applyAlignment="1">
      <alignment horizontal="center" vertical="center" wrapText="1"/>
    </xf>
    <xf numFmtId="3" fontId="2" fillId="0" borderId="2" xfId="0" applyNumberFormat="1" applyFont="1" applyBorder="1" applyAlignment="1">
      <alignment horizontal="center" vertical="center" wrapText="1"/>
    </xf>
    <xf numFmtId="1" fontId="2" fillId="2" borderId="3" xfId="0" applyNumberFormat="1" applyFont="1" applyFill="1" applyBorder="1" applyAlignment="1">
      <alignment horizontal="left" vertical="center"/>
    </xf>
    <xf numFmtId="1" fontId="2" fillId="0" borderId="64" xfId="0" applyNumberFormat="1" applyFont="1" applyBorder="1" applyAlignment="1">
      <alignment horizontal="center" vertical="center"/>
    </xf>
    <xf numFmtId="1" fontId="2" fillId="2" borderId="65" xfId="0" applyNumberFormat="1" applyFont="1" applyFill="1" applyBorder="1" applyAlignment="1">
      <alignment horizontal="left" vertical="center"/>
    </xf>
    <xf numFmtId="1" fontId="0" fillId="0" borderId="24" xfId="0" applyNumberFormat="1" applyBorder="1" applyAlignment="1">
      <alignment horizontal="center" vertical="center"/>
    </xf>
    <xf numFmtId="1" fontId="0" fillId="0" borderId="43" xfId="0" applyNumberFormat="1" applyBorder="1" applyAlignment="1">
      <alignment horizontal="center" vertical="center"/>
    </xf>
    <xf numFmtId="1" fontId="2" fillId="0" borderId="72" xfId="0" applyNumberFormat="1" applyFont="1" applyBorder="1" applyAlignment="1">
      <alignment horizontal="center" vertical="center"/>
    </xf>
    <xf numFmtId="0" fontId="3" fillId="0" borderId="47" xfId="0" applyFont="1" applyBorder="1" applyAlignment="1">
      <alignment horizontal="left" vertical="center" wrapText="1"/>
    </xf>
    <xf numFmtId="165" fontId="3" fillId="0" borderId="82" xfId="0" applyNumberFormat="1" applyFont="1" applyBorder="1" applyAlignment="1">
      <alignment horizontal="left" vertical="center"/>
    </xf>
    <xf numFmtId="0" fontId="1" fillId="11" borderId="24" xfId="0" applyFont="1" applyFill="1" applyBorder="1" applyAlignment="1">
      <alignment horizontal="center" vertical="center"/>
    </xf>
    <xf numFmtId="0" fontId="1" fillId="11" borderId="72" xfId="0" applyFont="1" applyFill="1" applyBorder="1" applyAlignment="1">
      <alignment horizontal="center" vertical="center" wrapText="1"/>
    </xf>
    <xf numFmtId="0" fontId="1" fillId="14" borderId="24" xfId="0" applyFont="1" applyFill="1" applyBorder="1" applyAlignment="1">
      <alignment horizontal="center" vertical="center"/>
    </xf>
    <xf numFmtId="0" fontId="1" fillId="14" borderId="25"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72" xfId="0" applyFont="1" applyFill="1" applyBorder="1" applyAlignment="1">
      <alignment horizontal="center" vertical="center" wrapText="1"/>
    </xf>
    <xf numFmtId="0" fontId="1" fillId="12" borderId="24" xfId="0" applyFont="1" applyFill="1" applyBorder="1" applyAlignment="1">
      <alignment horizontal="center" vertical="center"/>
    </xf>
    <xf numFmtId="1" fontId="0" fillId="0" borderId="107" xfId="0" applyNumberFormat="1" applyBorder="1" applyAlignment="1">
      <alignment horizontal="center" vertical="center"/>
    </xf>
    <xf numFmtId="0" fontId="0" fillId="0" borderId="0" xfId="0" applyAlignment="1">
      <alignment vertical="top" wrapText="1"/>
    </xf>
    <xf numFmtId="0" fontId="28" fillId="0" borderId="0" xfId="0" applyFont="1" applyAlignment="1">
      <alignment horizontal="right" vertical="center" wrapText="1"/>
    </xf>
    <xf numFmtId="0" fontId="13" fillId="0" borderId="23" xfId="0" applyFont="1" applyBorder="1" applyAlignment="1">
      <alignment horizontal="right" vertical="top"/>
    </xf>
    <xf numFmtId="165" fontId="13" fillId="0" borderId="23" xfId="0" applyNumberFormat="1" applyFont="1" applyBorder="1" applyAlignment="1">
      <alignment horizontal="left" vertical="top"/>
    </xf>
    <xf numFmtId="0" fontId="12" fillId="10" borderId="33" xfId="0" applyFont="1" applyFill="1" applyBorder="1" applyAlignment="1">
      <alignment horizontal="center" vertical="center"/>
    </xf>
    <xf numFmtId="0" fontId="12" fillId="10" borderId="83" xfId="0" applyFont="1" applyFill="1" applyBorder="1" applyAlignment="1">
      <alignment horizontal="center" vertical="center"/>
    </xf>
    <xf numFmtId="0" fontId="12" fillId="11" borderId="33" xfId="0" applyFont="1" applyFill="1" applyBorder="1" applyAlignment="1">
      <alignment horizontal="center" vertical="center" wrapText="1"/>
    </xf>
    <xf numFmtId="0" fontId="12" fillId="12" borderId="83" xfId="0" applyFont="1" applyFill="1" applyBorder="1" applyAlignment="1">
      <alignment horizontal="center" vertical="center"/>
    </xf>
    <xf numFmtId="0" fontId="12" fillId="13" borderId="33" xfId="0" applyFont="1" applyFill="1" applyBorder="1" applyAlignment="1">
      <alignment horizontal="center" vertical="center"/>
    </xf>
    <xf numFmtId="0" fontId="12" fillId="13" borderId="83" xfId="0" applyFont="1" applyFill="1" applyBorder="1" applyAlignment="1">
      <alignment horizontal="center" vertical="center"/>
    </xf>
    <xf numFmtId="0" fontId="12" fillId="6" borderId="83" xfId="0" applyFont="1" applyFill="1" applyBorder="1" applyAlignment="1">
      <alignment horizontal="center" vertical="center"/>
    </xf>
    <xf numFmtId="0" fontId="12" fillId="14" borderId="33" xfId="0" applyFont="1" applyFill="1" applyBorder="1" applyAlignment="1">
      <alignment horizontal="center" vertical="center" wrapText="1"/>
    </xf>
    <xf numFmtId="0" fontId="12" fillId="14" borderId="83" xfId="0" applyFont="1" applyFill="1" applyBorder="1" applyAlignment="1">
      <alignment horizontal="center" vertical="center" wrapText="1"/>
    </xf>
    <xf numFmtId="0" fontId="12" fillId="11" borderId="83" xfId="0" applyFont="1" applyFill="1" applyBorder="1" applyAlignment="1">
      <alignment horizontal="center" vertical="center" wrapText="1"/>
    </xf>
    <xf numFmtId="9" fontId="2" fillId="0" borderId="37" xfId="1" applyFont="1" applyBorder="1" applyAlignment="1">
      <alignment horizontal="center" vertical="center"/>
    </xf>
    <xf numFmtId="9" fontId="7" fillId="9" borderId="62" xfId="1" applyFont="1" applyFill="1" applyBorder="1" applyAlignment="1">
      <alignment horizontal="center" vertical="center"/>
    </xf>
    <xf numFmtId="0" fontId="0" fillId="0" borderId="0" xfId="0" applyAlignment="1">
      <alignment horizontal="left" vertical="center" wrapText="1"/>
    </xf>
    <xf numFmtId="165" fontId="3" fillId="0" borderId="23" xfId="0" applyNumberFormat="1" applyFont="1" applyBorder="1" applyAlignment="1">
      <alignment horizontal="center" vertical="top"/>
    </xf>
    <xf numFmtId="165" fontId="3" fillId="0" borderId="82" xfId="0" applyNumberFormat="1" applyFont="1" applyBorder="1" applyAlignment="1">
      <alignment horizontal="center" vertical="top"/>
    </xf>
    <xf numFmtId="0" fontId="16" fillId="0" borderId="79" xfId="0" applyFont="1" applyBorder="1" applyAlignment="1">
      <alignment horizontal="center" vertical="center" wrapText="1"/>
    </xf>
    <xf numFmtId="0" fontId="6" fillId="0" borderId="79" xfId="0" applyFont="1" applyBorder="1" applyAlignment="1">
      <alignment horizontal="center" vertical="center" wrapText="1"/>
    </xf>
    <xf numFmtId="0" fontId="2" fillId="0" borderId="0" xfId="0" applyFont="1" applyAlignment="1">
      <alignment horizontal="center" vertical="center"/>
    </xf>
    <xf numFmtId="0" fontId="15" fillId="7" borderId="0" xfId="0" applyFont="1" applyFill="1" applyBorder="1" applyAlignment="1">
      <alignment horizontal="center" vertical="center" wrapText="1"/>
    </xf>
    <xf numFmtId="0" fontId="0" fillId="0" borderId="0" xfId="0" applyAlignment="1">
      <alignment horizontal="left" vertical="top" wrapText="1"/>
    </xf>
    <xf numFmtId="0" fontId="0" fillId="0" borderId="0" xfId="0" quotePrefix="1" applyFont="1" applyFill="1" applyAlignment="1">
      <alignment horizontal="left" vertical="center" wrapText="1"/>
    </xf>
    <xf numFmtId="0" fontId="0" fillId="0" borderId="0" xfId="0" applyAlignment="1">
      <alignment horizontal="left" wrapText="1"/>
    </xf>
    <xf numFmtId="0" fontId="0" fillId="0" borderId="0" xfId="0" applyFont="1" applyAlignment="1">
      <alignment horizontal="left" vertical="center" wrapText="1"/>
    </xf>
    <xf numFmtId="0" fontId="2" fillId="2" borderId="85" xfId="0" applyFont="1" applyFill="1" applyBorder="1" applyAlignment="1">
      <alignment horizontal="center" vertical="center" wrapText="1"/>
    </xf>
    <xf numFmtId="0" fontId="2" fillId="2" borderId="86" xfId="0" applyFont="1" applyFill="1" applyBorder="1" applyAlignment="1">
      <alignment horizontal="center" vertical="center" textRotation="90" wrapText="1"/>
    </xf>
    <xf numFmtId="0" fontId="2" fillId="2" borderId="87"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88"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2" borderId="89" xfId="0" applyFont="1" applyFill="1" applyBorder="1" applyAlignment="1">
      <alignment horizontal="center" vertical="center" wrapText="1"/>
    </xf>
    <xf numFmtId="0" fontId="3" fillId="2" borderId="35" xfId="0" applyFont="1" applyFill="1" applyBorder="1" applyAlignment="1">
      <alignment horizontal="center" vertical="center" wrapText="1"/>
    </xf>
    <xf numFmtId="0" fontId="3" fillId="2" borderId="90" xfId="0" applyFont="1" applyFill="1" applyBorder="1" applyAlignment="1">
      <alignment horizontal="center" vertical="center" wrapText="1"/>
    </xf>
    <xf numFmtId="0" fontId="2" fillId="2" borderId="80" xfId="0" applyFont="1" applyFill="1" applyBorder="1" applyAlignment="1">
      <alignment horizontal="center" vertical="center" textRotation="90" wrapText="1"/>
    </xf>
    <xf numFmtId="0" fontId="2" fillId="2" borderId="81" xfId="0" applyFont="1" applyFill="1" applyBorder="1" applyAlignment="1">
      <alignment horizontal="center" vertical="center" wrapText="1"/>
    </xf>
    <xf numFmtId="0" fontId="2" fillId="2" borderId="84" xfId="0" applyFont="1" applyFill="1" applyBorder="1" applyAlignment="1">
      <alignment horizontal="center" vertical="center" wrapText="1"/>
    </xf>
    <xf numFmtId="0" fontId="3" fillId="2" borderId="80" xfId="0" applyFont="1" applyFill="1" applyBorder="1" applyAlignment="1">
      <alignment horizontal="center" vertical="center" wrapText="1"/>
    </xf>
    <xf numFmtId="0" fontId="13" fillId="0" borderId="0" xfId="0" applyFont="1" applyAlignment="1">
      <alignment horizontal="right" vertical="center" wrapText="1"/>
    </xf>
    <xf numFmtId="0" fontId="3" fillId="0" borderId="47" xfId="0" applyFont="1" applyBorder="1" applyAlignment="1">
      <alignment horizontal="center" wrapText="1"/>
    </xf>
    <xf numFmtId="0" fontId="12" fillId="4" borderId="33" xfId="0" applyFont="1" applyFill="1" applyBorder="1" applyAlignment="1">
      <alignment horizontal="center" vertical="center"/>
    </xf>
    <xf numFmtId="0" fontId="12" fillId="5" borderId="33" xfId="0" applyFont="1" applyFill="1" applyBorder="1" applyAlignment="1">
      <alignment horizontal="center" vertical="center" wrapText="1"/>
    </xf>
    <xf numFmtId="0" fontId="17" fillId="0" borderId="0" xfId="0" applyFont="1" applyAlignment="1">
      <alignment horizontal="left" vertical="center" wrapText="1"/>
    </xf>
    <xf numFmtId="0" fontId="0" fillId="0" borderId="0" xfId="0" applyBorder="1" applyAlignment="1">
      <alignment horizontal="left" vertical="center" wrapText="1"/>
    </xf>
    <xf numFmtId="0" fontId="8" fillId="3" borderId="91" xfId="0" applyFont="1" applyFill="1" applyBorder="1" applyAlignment="1">
      <alignment horizontal="center" vertical="center" wrapText="1"/>
    </xf>
    <xf numFmtId="0" fontId="8" fillId="3" borderId="22" xfId="0" applyFont="1" applyFill="1" applyBorder="1" applyAlignment="1">
      <alignment horizontal="center" vertical="center" wrapText="1"/>
    </xf>
    <xf numFmtId="0" fontId="8" fillId="3" borderId="92"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8" fillId="3" borderId="82" xfId="0" applyFont="1" applyFill="1" applyBorder="1" applyAlignment="1">
      <alignment horizontal="center" vertical="center" wrapText="1"/>
    </xf>
    <xf numFmtId="0" fontId="12" fillId="4" borderId="83" xfId="0" applyFont="1" applyFill="1" applyBorder="1" applyAlignment="1">
      <alignment horizontal="center" vertical="center"/>
    </xf>
  </cellXfs>
  <cellStyles count="2">
    <cellStyle name="Normal" xfId="0" builtinId="0"/>
    <cellStyle name="Percent" xfId="1" builtinId="5"/>
  </cellStyles>
  <dxfs count="255">
    <dxf>
      <numFmt numFmtId="0" formatCode="General"/>
    </dxf>
    <dxf>
      <numFmt numFmtId="0" formatCode="General"/>
    </dxf>
    <dxf>
      <numFmt numFmtId="0" formatCode="General"/>
    </dxf>
    <dxf>
      <numFmt numFmtId="0" formatCode="Genera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ont>
        <color auto="1"/>
      </font>
      <fill>
        <patternFill>
          <bgColor theme="1"/>
        </patternFill>
      </fill>
    </dxf>
    <dxf>
      <fill>
        <patternFill>
          <bgColor theme="1"/>
        </patternFill>
      </fill>
    </dxf>
    <dxf>
      <font>
        <color theme="1"/>
      </font>
      <fill>
        <patternFill>
          <bgColor theme="1"/>
        </patternFill>
      </fill>
    </dxf>
    <dxf>
      <font>
        <color theme="1"/>
      </font>
      <fill>
        <patternFill>
          <bgColor theme="1"/>
        </patternFill>
      </fill>
    </dxf>
    <dxf>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
      <font>
        <color theme="1"/>
      </font>
      <fill>
        <patternFill>
          <fgColor theme="1" tint="4.9989318521683403E-2"/>
          <bgColor theme="1"/>
        </patternFill>
      </fill>
    </dxf>
    <dxf>
      <fill>
        <patternFill>
          <bgColor theme="1"/>
        </patternFill>
      </fill>
    </dxf>
    <dxf>
      <font>
        <color theme="1"/>
      </font>
      <fill>
        <patternFill>
          <bgColor theme="1"/>
        </patternFill>
      </fill>
    </dxf>
    <dxf>
      <fill>
        <patternFill>
          <bgColor theme="1"/>
        </patternFill>
      </fill>
    </dxf>
    <dxf>
      <font>
        <color auto="1"/>
      </font>
      <fill>
        <patternFill>
          <bgColor theme="1"/>
        </patternFill>
      </fill>
    </dxf>
    <dxf>
      <font>
        <color auto="1"/>
      </font>
      <fill>
        <patternFill>
          <bgColor theme="1"/>
        </patternFill>
      </fill>
    </dxf>
    <dxf>
      <font>
        <color theme="1"/>
      </font>
      <fill>
        <patternFill>
          <bgColor theme="1"/>
        </patternFill>
      </fill>
    </dxf>
    <dxf>
      <font>
        <color theme="1"/>
      </font>
      <fill>
        <patternFill>
          <fgColor theme="1" tint="4.9989318521683403E-2"/>
          <bgColor theme="1"/>
        </patternFill>
      </fill>
    </dxf>
    <dxf>
      <fill>
        <patternFill>
          <bgColor theme="1"/>
        </patternFill>
      </fill>
    </dxf>
    <dxf>
      <font>
        <color auto="1"/>
      </font>
      <fill>
        <patternFill>
          <bgColor theme="1"/>
        </patternFill>
      </fill>
    </dxf>
  </dxfs>
  <tableStyles count="1" defaultTableStyle="TableStyleMedium2" defaultPivotStyle="PivotStyleLight16">
    <tableStyle name="Invisible" pivot="0" table="0" count="0" xr9:uid="{3800A420-A619-49AC-BB81-76B539EB012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26" Type="http://schemas.openxmlformats.org/officeDocument/2006/relationships/customXml" Target="../customXml/item5.xml"/><Relationship Id="rId39"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alcChain" Target="calcChain.xml"/><Relationship Id="rId34" Type="http://schemas.openxmlformats.org/officeDocument/2006/relationships/customXml" Target="../customXml/item13.xml"/><Relationship Id="rId42" Type="http://schemas.openxmlformats.org/officeDocument/2006/relationships/customXml" Target="../customXml/item21.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sheetMetadata" Target="metadata.xml"/><Relationship Id="rId29" Type="http://schemas.openxmlformats.org/officeDocument/2006/relationships/customXml" Target="../customXml/item8.xml"/><Relationship Id="rId41" Type="http://schemas.openxmlformats.org/officeDocument/2006/relationships/customXml" Target="../customXml/item20.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40" Type="http://schemas.openxmlformats.org/officeDocument/2006/relationships/customXml" Target="../customXml/item19.xml"/><Relationship Id="rId5" Type="http://schemas.openxmlformats.org/officeDocument/2006/relationships/worksheet" Target="worksheets/sheet5.xml"/><Relationship Id="rId15" Type="http://schemas.microsoft.com/office/2007/relationships/slicerCache" Target="slicerCaches/slicerCache6.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microsoft.com/office/2007/relationships/slicerCache" Target="slicerCaches/slicerCache1.xml"/><Relationship Id="rId19" Type="http://schemas.openxmlformats.org/officeDocument/2006/relationships/sharedStrings" Target="sharedStrings.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43" Type="http://schemas.openxmlformats.org/officeDocument/2006/relationships/customXml" Target="../customXml/item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forms.office.com/r/JWJkYGTWjN"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14967</xdr:colOff>
      <xdr:row>0</xdr:row>
      <xdr:rowOff>40822</xdr:rowOff>
    </xdr:from>
    <xdr:to>
      <xdr:col>3</xdr:col>
      <xdr:colOff>259687</xdr:colOff>
      <xdr:row>1</xdr:row>
      <xdr:rowOff>316465</xdr:rowOff>
    </xdr:to>
    <xdr:pic>
      <xdr:nvPicPr>
        <xdr:cNvPr id="2" name="Picture 1" descr="Ministry of Health (New Zealand) - Wikipedia">
          <a:extLst>
            <a:ext uri="{FF2B5EF4-FFF2-40B4-BE49-F238E27FC236}">
              <a16:creationId xmlns:a16="http://schemas.microsoft.com/office/drawing/2014/main" id="{9220454F-B9FD-4348-A2F8-72BA0AD28594}"/>
            </a:ext>
          </a:extLst>
        </xdr:cNvPr>
        <xdr:cNvPicPr>
          <a:picLocks noChangeAspect="1" noChangeArrowheads="1"/>
        </xdr:cNvPicPr>
      </xdr:nvPicPr>
      <xdr:blipFill>
        <a:blip xmlns:r="http://schemas.openxmlformats.org/officeDocument/2006/relationships" r:embed="rId1"/>
        <a:stretch>
          <a:fillRect/>
        </a:stretch>
      </xdr:blipFill>
      <xdr:spPr bwMode="auto">
        <a:xfrm>
          <a:off x="53067" y="40822"/>
          <a:ext cx="1667120" cy="8122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58</xdr:col>
      <xdr:colOff>39963</xdr:colOff>
      <xdr:row>42</xdr:row>
      <xdr:rowOff>0</xdr:rowOff>
    </xdr:from>
    <xdr:ext cx="366453" cy="323895"/>
    <xdr:pic>
      <xdr:nvPicPr>
        <xdr:cNvPr id="3" name="Picture 2">
          <a:extLst>
            <a:ext uri="{FF2B5EF4-FFF2-40B4-BE49-F238E27FC236}">
              <a16:creationId xmlns:a16="http://schemas.microsoft.com/office/drawing/2014/main" id="{C90BB88D-F2F4-4B57-961A-A99368136AF9}"/>
            </a:ext>
          </a:extLst>
        </xdr:cNvPr>
        <xdr:cNvPicPr>
          <a:picLocks noChangeAspect="1"/>
        </xdr:cNvPicPr>
      </xdr:nvPicPr>
      <xdr:blipFill>
        <a:blip xmlns:r="http://schemas.openxmlformats.org/officeDocument/2006/relationships" r:embed="rId2"/>
        <a:stretch>
          <a:fillRect/>
        </a:stretch>
      </xdr:blipFill>
      <xdr:spPr>
        <a:xfrm>
          <a:off x="31367688" y="11506200"/>
          <a:ext cx="366453" cy="323895"/>
        </a:xfrm>
        <a:prstGeom prst="rect">
          <a:avLst/>
        </a:prstGeom>
      </xdr:spPr>
    </xdr:pic>
    <xdr:clientData/>
  </xdr:oneCellAnchor>
  <xdr:twoCellAnchor editAs="oneCell">
    <xdr:from>
      <xdr:col>37</xdr:col>
      <xdr:colOff>201706</xdr:colOff>
      <xdr:row>2</xdr:row>
      <xdr:rowOff>33617</xdr:rowOff>
    </xdr:from>
    <xdr:to>
      <xdr:col>40</xdr:col>
      <xdr:colOff>296769</xdr:colOff>
      <xdr:row>26</xdr:row>
      <xdr:rowOff>8031</xdr:rowOff>
    </xdr:to>
    <mc:AlternateContent xmlns:mc="http://schemas.openxmlformats.org/markup-compatibility/2006" xmlns:a14="http://schemas.microsoft.com/office/drawing/2010/main">
      <mc:Choice Requires="a14">
        <xdr:graphicFrame macro="">
          <xdr:nvGraphicFramePr>
            <xdr:cNvPr id="5" name="DHB">
              <a:extLst>
                <a:ext uri="{FF2B5EF4-FFF2-40B4-BE49-F238E27FC236}">
                  <a16:creationId xmlns:a16="http://schemas.microsoft.com/office/drawing/2014/main" id="{D1705F56-7308-45EC-849B-8E494829E5B0}"/>
                </a:ext>
              </a:extLst>
            </xdr:cNvPr>
            <xdr:cNvGraphicFramePr/>
          </xdr:nvGraphicFramePr>
          <xdr:xfrm>
            <a:off x="0" y="0"/>
            <a:ext cx="0" cy="0"/>
          </xdr:xfrm>
          <a:graphic>
            <a:graphicData uri="http://schemas.microsoft.com/office/drawing/2010/slicer">
              <sle:slicer xmlns:sle="http://schemas.microsoft.com/office/drawing/2010/slicer" name="DHB"/>
            </a:graphicData>
          </a:graphic>
        </xdr:graphicFrame>
      </mc:Choice>
      <mc:Fallback xmlns="">
        <xdr:sp macro="" textlink="">
          <xdr:nvSpPr>
            <xdr:cNvPr id="0" name=""/>
            <xdr:cNvSpPr>
              <a:spLocks noTextEdit="1"/>
            </xdr:cNvSpPr>
          </xdr:nvSpPr>
          <xdr:spPr>
            <a:xfrm>
              <a:off x="19352559" y="1019735"/>
              <a:ext cx="1828800" cy="6297706"/>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0</xdr:row>
      <xdr:rowOff>0</xdr:rowOff>
    </xdr:from>
    <xdr:to>
      <xdr:col>4</xdr:col>
      <xdr:colOff>1999</xdr:colOff>
      <xdr:row>2</xdr:row>
      <xdr:rowOff>74711</xdr:rowOff>
    </xdr:to>
    <xdr:pic>
      <xdr:nvPicPr>
        <xdr:cNvPr id="7" name="Picture 6" descr="Ministry of Health (New Zealand) - Wikipedia">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stretch>
          <a:fillRect/>
        </a:stretch>
      </xdr:blipFill>
      <xdr:spPr bwMode="auto">
        <a:xfrm>
          <a:off x="161925" y="0"/>
          <a:ext cx="1666875"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104775</xdr:colOff>
      <xdr:row>0</xdr:row>
      <xdr:rowOff>104776</xdr:rowOff>
    </xdr:from>
    <xdr:to>
      <xdr:col>41</xdr:col>
      <xdr:colOff>597834</xdr:colOff>
      <xdr:row>2</xdr:row>
      <xdr:rowOff>342901</xdr:rowOff>
    </xdr:to>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13125450" y="104775"/>
          <a:ext cx="9972675" cy="971550"/>
        </a:xfrm>
        <a:prstGeom prst="rect">
          <a:avLst/>
        </a:prstGeom>
        <a:solidFill>
          <a:srgbClr val="FFFFFF"/>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pPr marL="0" marR="0" lvl="0" indent="0" defTabSz="914400" eaLnBrk="1" fontAlgn="auto" latinLnBrk="0" hangingPunct="1">
            <a:lnSpc>
              <a:spcPct val="100000"/>
            </a:lnSpc>
            <a:spcBef>
              <a:spcPts val="0"/>
            </a:spcBef>
            <a:spcAft>
              <a:spcPts val="0"/>
            </a:spcAft>
            <a:buClrTx/>
            <a:buSzTx/>
            <a:buFontTx/>
            <a:buNone/>
          </a:pPr>
          <a:r>
            <a:rPr lang="en-NZ" sz="1100" b="1" i="0" u="none" kern="0" spc="0" baseline="0">
              <a:ln>
                <a:noFill/>
              </a:ln>
              <a:solidFill>
                <a:srgbClr val="ED7D31"/>
              </a:solidFill>
              <a:latin typeface="+mn-lt"/>
              <a:ea typeface="+mn-ea"/>
              <a:cs typeface="+mn-cs"/>
            </a:rPr>
            <a:t>Orange is the comparison group </a:t>
          </a:r>
          <a:r>
            <a:rPr lang="en-NZ" sz="1100" b="0" i="0" u="none" kern="0" spc="0" baseline="0">
              <a:ln>
                <a:noFill/>
              </a:ln>
              <a:solidFill>
                <a:srgbClr val="000000"/>
              </a:solidFill>
              <a:latin typeface="+mn-lt"/>
              <a:ea typeface="+mn-ea"/>
              <a:cs typeface="+mn-cs"/>
            </a:rPr>
            <a:t>against which </a:t>
          </a:r>
          <a:r>
            <a:rPr lang="en-NZ" sz="1100" b="1" i="0" u="none" kern="0" spc="0" baseline="0">
              <a:ln>
                <a:noFill/>
              </a:ln>
              <a:solidFill>
                <a:srgbClr val="70AD47">
                  <a:lumMod val="50000"/>
                </a:srgbClr>
              </a:solidFill>
              <a:latin typeface="+mn-lt"/>
              <a:ea typeface="+mn-ea"/>
              <a:cs typeface="+mn-cs"/>
            </a:rPr>
            <a:t>green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blue</a:t>
          </a:r>
          <a:r>
            <a:rPr lang="en-NZ" sz="1100" b="0" i="0" u="none" kern="0" spc="0" baseline="0">
              <a:ln>
                <a:noFill/>
              </a:ln>
              <a:solidFill>
                <a:srgbClr val="000000"/>
              </a:solidFill>
              <a:latin typeface="+mn-lt"/>
              <a:ea typeface="+mn-ea"/>
              <a:cs typeface="+mn-cs"/>
            </a:rPr>
            <a:t> rate ratios are calculated.</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Standard methods of </a:t>
          </a:r>
          <a:r>
            <a:rPr lang="en-NZ" sz="1100" b="1" i="0" u="none" kern="0" spc="0" baseline="0">
              <a:ln>
                <a:noFill/>
              </a:ln>
              <a:solidFill>
                <a:srgbClr val="ED7D31"/>
              </a:solidFill>
              <a:latin typeface="+mn-lt"/>
              <a:ea typeface="+mn-ea"/>
              <a:cs typeface="+mn-cs"/>
            </a:rPr>
            <a:t>comparison</a:t>
          </a:r>
          <a:r>
            <a:rPr lang="en-NZ" sz="1100" b="0" i="0" u="none" kern="0" spc="0" baseline="0">
              <a:ln>
                <a:noFill/>
              </a:ln>
              <a:solidFill>
                <a:srgbClr val="000000"/>
              </a:solidFill>
              <a:latin typeface="+mn-lt"/>
              <a:ea typeface="+mn-ea"/>
              <a:cs typeface="+mn-cs"/>
            </a:rPr>
            <a:t> include a) all ethnicities for the national average b) NZ european only c) the level 1 group it is nested within</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e.g. comparing </a:t>
          </a:r>
          <a:r>
            <a:rPr lang="en-NZ" sz="1100" b="1" i="0" u="none" kern="0" spc="0" baseline="0">
              <a:ln>
                <a:noFill/>
              </a:ln>
              <a:solidFill>
                <a:srgbClr val="70AD47">
                  <a:lumMod val="50000"/>
                </a:srgbClr>
              </a:solidFill>
              <a:latin typeface="+mn-lt"/>
              <a:ea typeface="+mn-ea"/>
              <a:cs typeface="+mn-cs"/>
            </a:rPr>
            <a:t>Tongan</a:t>
          </a:r>
          <a:r>
            <a:rPr lang="en-NZ" sz="1100" b="0" i="0" u="none" kern="0" spc="0" baseline="0">
              <a:ln>
                <a:noFill/>
              </a:ln>
              <a:solidFill>
                <a:srgbClr val="000000"/>
              </a:solidFill>
              <a:latin typeface="+mn-lt"/>
              <a:ea typeface="+mn-ea"/>
              <a:cs typeface="+mn-cs"/>
            </a:rPr>
            <a:t> and </a:t>
          </a:r>
          <a:r>
            <a:rPr lang="en-NZ" sz="1100" b="1" i="0" u="none" kern="0" spc="0" baseline="0">
              <a:ln>
                <a:noFill/>
              </a:ln>
              <a:solidFill>
                <a:srgbClr val="002060"/>
              </a:solidFill>
              <a:latin typeface="+mn-lt"/>
              <a:ea typeface="+mn-ea"/>
              <a:cs typeface="+mn-cs"/>
            </a:rPr>
            <a:t>Fijian</a:t>
          </a:r>
          <a:r>
            <a:rPr lang="en-NZ" sz="1100" b="0" i="0" u="none" kern="0" spc="0" baseline="0">
              <a:ln>
                <a:noFill/>
              </a:ln>
              <a:solidFill>
                <a:srgbClr val="000000"/>
              </a:solidFill>
              <a:latin typeface="+mn-lt"/>
              <a:ea typeface="+mn-ea"/>
              <a:cs typeface="+mn-cs"/>
            </a:rPr>
            <a:t> against the </a:t>
          </a:r>
          <a:r>
            <a:rPr lang="en-NZ" sz="1100" b="1" i="0" u="none" kern="0" spc="0" baseline="0">
              <a:ln>
                <a:noFill/>
              </a:ln>
              <a:solidFill>
                <a:srgbClr val="ED7D31"/>
              </a:solidFill>
              <a:latin typeface="+mn-lt"/>
              <a:ea typeface="+mn-ea"/>
              <a:cs typeface="+mn-cs"/>
            </a:rPr>
            <a:t>Pacific Peoples </a:t>
          </a:r>
          <a:r>
            <a:rPr lang="en-NZ" sz="1100" b="0" i="0" u="none" kern="0" spc="0" baseline="0">
              <a:ln>
                <a:noFill/>
              </a:ln>
              <a:solidFill>
                <a:srgbClr val="000000"/>
              </a:solidFill>
              <a:latin typeface="+mn-lt"/>
              <a:ea typeface="+mn-ea"/>
              <a:cs typeface="+mn-cs"/>
            </a:rPr>
            <a:t>average. </a:t>
          </a:r>
        </a:p>
        <a:p>
          <a:pPr marL="0" marR="0" lvl="0" indent="0" defTabSz="914400" eaLnBrk="1" fontAlgn="auto" latinLnBrk="0" hangingPunct="1">
            <a:lnSpc>
              <a:spcPct val="100000"/>
            </a:lnSpc>
            <a:spcBef>
              <a:spcPts val="0"/>
            </a:spcBef>
            <a:spcAft>
              <a:spcPts val="0"/>
            </a:spcAft>
            <a:buClrTx/>
            <a:buSzTx/>
            <a:buFontTx/>
            <a:buNone/>
          </a:pPr>
          <a:r>
            <a:rPr lang="en-NZ" sz="1100" b="0" i="0" u="none" kern="0" spc="0" baseline="0">
              <a:ln>
                <a:noFill/>
              </a:ln>
              <a:solidFill>
                <a:srgbClr val="000000"/>
              </a:solidFill>
              <a:latin typeface="+mn-lt"/>
              <a:ea typeface="+mn-ea"/>
              <a:cs typeface="+mn-cs"/>
            </a:rPr>
            <a:t>Use the ➕ symbols at the top and left to expand groups for more information.</a:t>
          </a:r>
        </a:p>
      </xdr:txBody>
    </xdr:sp>
    <xdr:clientData/>
  </xdr:twoCellAnchor>
  <xdr:twoCellAnchor>
    <xdr:from>
      <xdr:col>25</xdr:col>
      <xdr:colOff>219075</xdr:colOff>
      <xdr:row>2</xdr:row>
      <xdr:rowOff>285750</xdr:rowOff>
    </xdr:from>
    <xdr:to>
      <xdr:col>28</xdr:col>
      <xdr:colOff>123825</xdr:colOff>
      <xdr:row>3</xdr:row>
      <xdr:rowOff>238125</xdr:rowOff>
    </xdr:to>
    <xdr:sp macro="" textlink="">
      <xdr:nvSpPr>
        <xdr:cNvPr id="2" name="TextBox 1">
          <a:hlinkClick xmlns:r="http://schemas.openxmlformats.org/officeDocument/2006/relationships" r:id="rId2"/>
          <a:extLst>
            <a:ext uri="{FF2B5EF4-FFF2-40B4-BE49-F238E27FC236}">
              <a16:creationId xmlns:a16="http://schemas.microsoft.com/office/drawing/2014/main" id="{00000000-0008-0000-0000-000002000000}"/>
            </a:ext>
          </a:extLst>
        </xdr:cNvPr>
        <xdr:cNvSpPr txBox="1"/>
      </xdr:nvSpPr>
      <xdr:spPr>
        <a:xfrm>
          <a:off x="13239750"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&amp; Subscribe</a:t>
          </a:r>
        </a:p>
      </xdr:txBody>
    </xdr:sp>
    <xdr:clientData/>
  </xdr:twoCellAnchor>
  <xdr:twoCellAnchor editAs="oneCell">
    <xdr:from>
      <xdr:col>25</xdr:col>
      <xdr:colOff>190500</xdr:colOff>
      <xdr:row>4</xdr:row>
      <xdr:rowOff>66675</xdr:rowOff>
    </xdr:from>
    <xdr:to>
      <xdr:col>28</xdr:col>
      <xdr:colOff>190500</xdr:colOff>
      <xdr:row>23</xdr:row>
      <xdr:rowOff>177800</xdr:rowOff>
    </xdr:to>
    <mc:AlternateContent xmlns:mc="http://schemas.openxmlformats.org/markup-compatibility/2006" xmlns:a14="http://schemas.microsoft.com/office/drawing/2010/main">
      <mc:Choice Requires="a14">
        <xdr:graphicFrame macro="">
          <xdr:nvGraphicFramePr>
            <xdr:cNvPr id="14" name="Ethnicity - Level 1">
              <a:extLst>
                <a:ext uri="{FF2B5EF4-FFF2-40B4-BE49-F238E27FC236}">
                  <a16:creationId xmlns:a16="http://schemas.microsoft.com/office/drawing/2014/main" id="{4E25F6C6-FBCF-4E2C-A4AC-6461BFE55D01}"/>
                </a:ext>
              </a:extLst>
            </xdr:cNvPr>
            <xdr:cNvGraphicFramePr/>
          </xdr:nvGraphicFramePr>
          <xdr:xfrm>
            <a:off x="0" y="0"/>
            <a:ext cx="0" cy="0"/>
          </xdr:xfrm>
          <a:graphic>
            <a:graphicData uri="http://schemas.microsoft.com/office/drawing/2010/slicer">
              <sle:slicer xmlns:sle="http://schemas.microsoft.com/office/drawing/2010/slicer" name="Ethnicity - Level 1"/>
            </a:graphicData>
          </a:graphic>
        </xdr:graphicFrame>
      </mc:Choice>
      <mc:Fallback xmlns="">
        <xdr:sp macro="" textlink="">
          <xdr:nvSpPr>
            <xdr:cNvPr id="0" name=""/>
            <xdr:cNvSpPr>
              <a:spLocks noTextEdit="1"/>
            </xdr:cNvSpPr>
          </xdr:nvSpPr>
          <xdr:spPr>
            <a:xfrm>
              <a:off x="12954000" y="165735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198344</xdr:colOff>
      <xdr:row>23</xdr:row>
      <xdr:rowOff>180974</xdr:rowOff>
    </xdr:from>
    <xdr:to>
      <xdr:col>28</xdr:col>
      <xdr:colOff>201519</xdr:colOff>
      <xdr:row>122</xdr:row>
      <xdr:rowOff>237217</xdr:rowOff>
    </xdr:to>
    <mc:AlternateContent xmlns:mc="http://schemas.openxmlformats.org/markup-compatibility/2006" xmlns:a14="http://schemas.microsoft.com/office/drawing/2010/main">
      <mc:Choice Requires="a14">
        <xdr:graphicFrame macro="">
          <xdr:nvGraphicFramePr>
            <xdr:cNvPr id="15" name="Ethnicity level 2">
              <a:extLst>
                <a:ext uri="{FF2B5EF4-FFF2-40B4-BE49-F238E27FC236}">
                  <a16:creationId xmlns:a16="http://schemas.microsoft.com/office/drawing/2014/main" id="{51567D2B-6AE2-4F82-A84E-AA53C3913A9D}"/>
                </a:ext>
              </a:extLst>
            </xdr:cNvPr>
            <xdr:cNvGraphicFramePr/>
          </xdr:nvGraphicFramePr>
          <xdr:xfrm>
            <a:off x="0" y="0"/>
            <a:ext cx="0" cy="0"/>
          </xdr:xfrm>
          <a:graphic>
            <a:graphicData uri="http://schemas.microsoft.com/office/drawing/2010/slicer">
              <sle:slicer xmlns:sle="http://schemas.microsoft.com/office/drawing/2010/slicer" name="Ethnicity level 2"/>
            </a:graphicData>
          </a:graphic>
        </xdr:graphicFrame>
      </mc:Choice>
      <mc:Fallback xmlns="">
        <xdr:sp macro="" textlink="">
          <xdr:nvSpPr>
            <xdr:cNvPr id="0" name=""/>
            <xdr:cNvSpPr>
              <a:spLocks noTextEdit="1"/>
            </xdr:cNvSpPr>
          </xdr:nvSpPr>
          <xdr:spPr>
            <a:xfrm>
              <a:off x="12980894" y="3629024"/>
              <a:ext cx="1828800" cy="842962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180975</xdr:colOff>
      <xdr:row>4</xdr:row>
      <xdr:rowOff>66676</xdr:rowOff>
    </xdr:from>
    <xdr:to>
      <xdr:col>31</xdr:col>
      <xdr:colOff>177800</xdr:colOff>
      <xdr:row>23</xdr:row>
      <xdr:rowOff>171451</xdr:rowOff>
    </xdr:to>
    <mc:AlternateContent xmlns:mc="http://schemas.openxmlformats.org/markup-compatibility/2006" xmlns:a14="http://schemas.microsoft.com/office/drawing/2010/main">
      <mc:Choice Requires="a14">
        <xdr:graphicFrame macro="">
          <xdr:nvGraphicFramePr>
            <xdr:cNvPr id="18" name="Orange Ethnicity - Level 1">
              <a:extLst>
                <a:ext uri="{FF2B5EF4-FFF2-40B4-BE49-F238E27FC236}">
                  <a16:creationId xmlns:a16="http://schemas.microsoft.com/office/drawing/2014/main" id="{2EFFD9FF-AEE4-4020-94D9-0AE1A3CB8586}"/>
                </a:ext>
              </a:extLst>
            </xdr:cNvPr>
            <xdr:cNvGraphicFramePr/>
          </xdr:nvGraphicFramePr>
          <xdr:xfrm>
            <a:off x="0" y="0"/>
            <a:ext cx="0" cy="0"/>
          </xdr:xfrm>
          <a:graphic>
            <a:graphicData uri="http://schemas.microsoft.com/office/drawing/2010/slicer">
              <sle:slicer xmlns:sle="http://schemas.microsoft.com/office/drawing/2010/slicer" name="Orange Ethnicity - Level 1"/>
            </a:graphicData>
          </a:graphic>
        </xdr:graphicFrame>
      </mc:Choice>
      <mc:Fallback xmlns="">
        <xdr:sp macro="" textlink="">
          <xdr:nvSpPr>
            <xdr:cNvPr id="0" name=""/>
            <xdr:cNvSpPr>
              <a:spLocks noTextEdit="1"/>
            </xdr:cNvSpPr>
          </xdr:nvSpPr>
          <xdr:spPr>
            <a:xfrm>
              <a:off x="14792325"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188819</xdr:colOff>
      <xdr:row>23</xdr:row>
      <xdr:rowOff>177613</xdr:rowOff>
    </xdr:from>
    <xdr:to>
      <xdr:col>31</xdr:col>
      <xdr:colOff>188819</xdr:colOff>
      <xdr:row>122</xdr:row>
      <xdr:rowOff>217980</xdr:rowOff>
    </xdr:to>
    <mc:AlternateContent xmlns:mc="http://schemas.openxmlformats.org/markup-compatibility/2006" xmlns:a14="http://schemas.microsoft.com/office/drawing/2010/main">
      <mc:Choice Requires="a14">
        <xdr:graphicFrame macro="">
          <xdr:nvGraphicFramePr>
            <xdr:cNvPr id="19" name="Ethnicity - Level 2">
              <a:extLst>
                <a:ext uri="{FF2B5EF4-FFF2-40B4-BE49-F238E27FC236}">
                  <a16:creationId xmlns:a16="http://schemas.microsoft.com/office/drawing/2014/main" id="{B0ABC146-860B-4766-966A-133F77A22817}"/>
                </a:ext>
              </a:extLst>
            </xdr:cNvPr>
            <xdr:cNvGraphicFramePr/>
          </xdr:nvGraphicFramePr>
          <xdr:xfrm>
            <a:off x="0" y="0"/>
            <a:ext cx="0" cy="0"/>
          </xdr:xfrm>
          <a:graphic>
            <a:graphicData uri="http://schemas.microsoft.com/office/drawing/2010/slicer">
              <sle:slicer xmlns:sle="http://schemas.microsoft.com/office/drawing/2010/slicer" name="Ethnicity - Level 2"/>
            </a:graphicData>
          </a:graphic>
        </xdr:graphicFrame>
      </mc:Choice>
      <mc:Fallback xmlns="">
        <xdr:sp macro="" textlink="">
          <xdr:nvSpPr>
            <xdr:cNvPr id="0" name=""/>
            <xdr:cNvSpPr>
              <a:spLocks noTextEdit="1"/>
            </xdr:cNvSpPr>
          </xdr:nvSpPr>
          <xdr:spPr>
            <a:xfrm>
              <a:off x="14800169" y="3625663"/>
              <a:ext cx="1828800" cy="842009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171450</xdr:colOff>
      <xdr:row>4</xdr:row>
      <xdr:rowOff>66676</xdr:rowOff>
    </xdr:from>
    <xdr:to>
      <xdr:col>34</xdr:col>
      <xdr:colOff>171450</xdr:colOff>
      <xdr:row>23</xdr:row>
      <xdr:rowOff>171451</xdr:rowOff>
    </xdr:to>
    <mc:AlternateContent xmlns:mc="http://schemas.openxmlformats.org/markup-compatibility/2006" xmlns:a14="http://schemas.microsoft.com/office/drawing/2010/main">
      <mc:Choice Requires="a14">
        <xdr:graphicFrame macro="">
          <xdr:nvGraphicFramePr>
            <xdr:cNvPr id="20" name="Ethnic group">
              <a:extLst>
                <a:ext uri="{FF2B5EF4-FFF2-40B4-BE49-F238E27FC236}">
                  <a16:creationId xmlns:a16="http://schemas.microsoft.com/office/drawing/2014/main" id="{D9B41661-7E74-40B4-8D9D-27F3D2381ACF}"/>
                </a:ext>
              </a:extLst>
            </xdr:cNvPr>
            <xdr:cNvGraphicFramePr/>
          </xdr:nvGraphicFramePr>
          <xdr:xfrm>
            <a:off x="0" y="0"/>
            <a:ext cx="0" cy="0"/>
          </xdr:xfrm>
          <a:graphic>
            <a:graphicData uri="http://schemas.microsoft.com/office/drawing/2010/slicer">
              <sle:slicer xmlns:sle="http://schemas.microsoft.com/office/drawing/2010/slicer" name="Ethnic group"/>
            </a:graphicData>
          </a:graphic>
        </xdr:graphicFrame>
      </mc:Choice>
      <mc:Fallback xmlns="">
        <xdr:sp macro="" textlink="">
          <xdr:nvSpPr>
            <xdr:cNvPr id="0" name=""/>
            <xdr:cNvSpPr>
              <a:spLocks noTextEdit="1"/>
            </xdr:cNvSpPr>
          </xdr:nvSpPr>
          <xdr:spPr>
            <a:xfrm>
              <a:off x="16592550" y="1657351"/>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171451</xdr:colOff>
      <xdr:row>23</xdr:row>
      <xdr:rowOff>179292</xdr:rowOff>
    </xdr:from>
    <xdr:to>
      <xdr:col>34</xdr:col>
      <xdr:colOff>171451</xdr:colOff>
      <xdr:row>122</xdr:row>
      <xdr:rowOff>216485</xdr:rowOff>
    </xdr:to>
    <mc:AlternateContent xmlns:mc="http://schemas.openxmlformats.org/markup-compatibility/2006" xmlns:a14="http://schemas.microsoft.com/office/drawing/2010/main">
      <mc:Choice Requires="a14">
        <xdr:graphicFrame macro="">
          <xdr:nvGraphicFramePr>
            <xdr:cNvPr id="21" name="Ethnicity level 2 1">
              <a:extLst>
                <a:ext uri="{FF2B5EF4-FFF2-40B4-BE49-F238E27FC236}">
                  <a16:creationId xmlns:a16="http://schemas.microsoft.com/office/drawing/2014/main" id="{B6FFFFAA-ADFB-40AD-A421-C35B1F13BE10}"/>
                </a:ext>
              </a:extLst>
            </xdr:cNvPr>
            <xdr:cNvGraphicFramePr/>
          </xdr:nvGraphicFramePr>
          <xdr:xfrm>
            <a:off x="0" y="0"/>
            <a:ext cx="0" cy="0"/>
          </xdr:xfrm>
          <a:graphic>
            <a:graphicData uri="http://schemas.microsoft.com/office/drawing/2010/slicer">
              <sle:slicer xmlns:sle="http://schemas.microsoft.com/office/drawing/2010/slicer" name="Ethnicity level 2 1"/>
            </a:graphicData>
          </a:graphic>
        </xdr:graphicFrame>
      </mc:Choice>
      <mc:Fallback xmlns="">
        <xdr:sp macro="" textlink="">
          <xdr:nvSpPr>
            <xdr:cNvPr id="0" name=""/>
            <xdr:cNvSpPr>
              <a:spLocks noTextEdit="1"/>
            </xdr:cNvSpPr>
          </xdr:nvSpPr>
          <xdr:spPr>
            <a:xfrm>
              <a:off x="16611601" y="3627342"/>
              <a:ext cx="1828800" cy="84105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104775</xdr:colOff>
      <xdr:row>24</xdr:row>
      <xdr:rowOff>180975</xdr:rowOff>
    </xdr:from>
    <xdr:to>
      <xdr:col>35</xdr:col>
      <xdr:colOff>19050</xdr:colOff>
      <xdr:row>40</xdr:row>
      <xdr:rowOff>28576</xdr:rowOff>
    </xdr:to>
    <xdr:cxnSp macro="">
      <xdr:nvCxnSpPr>
        <xdr:cNvPr id="4" name="Straight Arrow Connector 3">
          <a:extLst>
            <a:ext uri="{FF2B5EF4-FFF2-40B4-BE49-F238E27FC236}">
              <a16:creationId xmlns:a16="http://schemas.microsoft.com/office/drawing/2014/main" id="{678A3AB0-FA5B-4778-8FEA-113613D3C8F2}"/>
            </a:ext>
          </a:extLst>
        </xdr:cNvPr>
        <xdr:cNvCxnSpPr/>
      </xdr:nvCxnSpPr>
      <xdr:spPr>
        <a:xfrm flipH="1" flipV="1">
          <a:off x="18373725" y="3819525"/>
          <a:ext cx="523875" cy="106680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174434</xdr:colOff>
      <xdr:row>39</xdr:row>
      <xdr:rowOff>71179</xdr:rowOff>
    </xdr:from>
    <xdr:to>
      <xdr:col>41</xdr:col>
      <xdr:colOff>207512</xdr:colOff>
      <xdr:row>41</xdr:row>
      <xdr:rowOff>0</xdr:rowOff>
    </xdr:to>
    <xdr:pic>
      <xdr:nvPicPr>
        <xdr:cNvPr id="5" name="Picture 4">
          <a:extLst>
            <a:ext uri="{FF2B5EF4-FFF2-40B4-BE49-F238E27FC236}">
              <a16:creationId xmlns:a16="http://schemas.microsoft.com/office/drawing/2014/main" id="{EBAD7070-4205-4E59-8D56-253D993F6AA6}"/>
            </a:ext>
          </a:extLst>
        </xdr:cNvPr>
        <xdr:cNvPicPr>
          <a:picLocks noChangeAspect="1"/>
        </xdr:cNvPicPr>
      </xdr:nvPicPr>
      <xdr:blipFill>
        <a:blip xmlns:r="http://schemas.openxmlformats.org/officeDocument/2006/relationships" r:embed="rId3"/>
        <a:stretch>
          <a:fillRect/>
        </a:stretch>
      </xdr:blipFill>
      <xdr:spPr>
        <a:xfrm>
          <a:off x="22059522" y="4755238"/>
          <a:ext cx="369255" cy="309821"/>
        </a:xfrm>
        <a:prstGeom prst="rect">
          <a:avLst/>
        </a:prstGeom>
      </xdr:spPr>
    </xdr:pic>
    <xdr:clientData/>
  </xdr:twoCellAnchor>
  <xdr:twoCellAnchor>
    <xdr:from>
      <xdr:col>34</xdr:col>
      <xdr:colOff>114301</xdr:colOff>
      <xdr:row>5</xdr:row>
      <xdr:rowOff>57150</xdr:rowOff>
    </xdr:from>
    <xdr:to>
      <xdr:col>35</xdr:col>
      <xdr:colOff>38100</xdr:colOff>
      <xdr:row>40</xdr:row>
      <xdr:rowOff>19050</xdr:rowOff>
    </xdr:to>
    <xdr:cxnSp macro="">
      <xdr:nvCxnSpPr>
        <xdr:cNvPr id="16" name="Straight Arrow Connector 15">
          <a:extLst>
            <a:ext uri="{FF2B5EF4-FFF2-40B4-BE49-F238E27FC236}">
              <a16:creationId xmlns:a16="http://schemas.microsoft.com/office/drawing/2014/main" id="{FB523004-3C39-499B-9432-2080A9B97694}"/>
            </a:ext>
          </a:extLst>
        </xdr:cNvPr>
        <xdr:cNvCxnSpPr/>
      </xdr:nvCxnSpPr>
      <xdr:spPr>
        <a:xfrm flipH="1" flipV="1">
          <a:off x="18383251" y="1838325"/>
          <a:ext cx="533399" cy="3038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116542</xdr:colOff>
      <xdr:row>0</xdr:row>
      <xdr:rowOff>157445</xdr:rowOff>
    </xdr:from>
    <xdr:to>
      <xdr:col>42</xdr:col>
      <xdr:colOff>1</xdr:colOff>
      <xdr:row>3</xdr:row>
      <xdr:rowOff>200026</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925050" y="161925"/>
          <a:ext cx="9972675" cy="1181100"/>
        </a:xfrm>
        <a:prstGeom prst="rect">
          <a:avLst/>
        </a:prstGeom>
        <a:solidFill>
          <a:schemeClr val="bg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anchor="t"/>
        <a:lstStyle/>
        <a:p>
          <a:r>
            <a:rPr lang="en-NZ" sz="1100" b="1">
              <a:solidFill>
                <a:schemeClr val="accent2"/>
              </a:solidFill>
            </a:rPr>
            <a:t>Orange</a:t>
          </a:r>
          <a:r>
            <a:rPr lang="en-NZ" sz="1100" b="1" baseline="0">
              <a:solidFill>
                <a:schemeClr val="accent2"/>
              </a:solidFill>
            </a:rPr>
            <a:t> is the comparison group </a:t>
          </a:r>
          <a:r>
            <a:rPr lang="en-NZ" sz="1100" baseline="0"/>
            <a:t>against which </a:t>
          </a:r>
          <a:r>
            <a:rPr lang="en-NZ" sz="1100" b="1" baseline="0">
              <a:solidFill>
                <a:schemeClr val="accent6"/>
              </a:solidFill>
            </a:rPr>
            <a:t>green</a:t>
          </a:r>
          <a:r>
            <a:rPr lang="en-NZ" sz="1100" baseline="0"/>
            <a:t> and </a:t>
          </a:r>
          <a:r>
            <a:rPr lang="en-NZ" sz="1100" b="1" baseline="0">
              <a:solidFill>
                <a:schemeClr val="accent1"/>
              </a:solidFill>
            </a:rPr>
            <a:t>blue</a:t>
          </a:r>
          <a:r>
            <a:rPr lang="en-NZ" sz="1100" baseline="0"/>
            <a:t> rate ratios are calculated. In this sheet orange is hidden by default as all the Rate Ratios equal 1.</a:t>
          </a:r>
        </a:p>
        <a:p>
          <a:r>
            <a:rPr lang="en-NZ" sz="1100" baseline="0"/>
            <a:t>Standard methods of </a:t>
          </a:r>
          <a:r>
            <a:rPr lang="en-NZ" sz="1100" b="1" i="0" u="none" kern="0" spc="0" baseline="0">
              <a:ln>
                <a:noFill/>
              </a:ln>
              <a:solidFill>
                <a:srgbClr val="ED7D31"/>
              </a:solidFill>
              <a:latin typeface="+mn-lt"/>
              <a:ea typeface="+mn-ea"/>
              <a:cs typeface="+mn-cs"/>
            </a:rPr>
            <a:t>comparison</a:t>
          </a:r>
          <a:r>
            <a:rPr lang="en-NZ" sz="1100" baseline="0"/>
            <a:t> include a) all ethnicities for the national average b) non-Māori non-Pacific c) the level 1 group it is nested within</a:t>
          </a:r>
        </a:p>
        <a:p>
          <a:r>
            <a:rPr lang="en-NZ" sz="1100" baseline="0"/>
            <a:t>e.g. comparing </a:t>
          </a:r>
          <a:r>
            <a:rPr lang="en-NZ" sz="1100" b="1" baseline="0">
              <a:solidFill>
                <a:schemeClr val="accent6"/>
              </a:solidFill>
            </a:rPr>
            <a:t>Tongan</a:t>
          </a:r>
          <a:r>
            <a:rPr lang="en-NZ" sz="1100" baseline="0"/>
            <a:t> and </a:t>
          </a:r>
          <a:r>
            <a:rPr lang="en-NZ" sz="1100" b="1" baseline="0">
              <a:solidFill>
                <a:srgbClr val="002060"/>
              </a:solidFill>
            </a:rPr>
            <a:t>Fijian</a:t>
          </a:r>
          <a:r>
            <a:rPr lang="en-NZ" sz="1100" baseline="0"/>
            <a:t> against the </a:t>
          </a:r>
          <a:r>
            <a:rPr lang="en-NZ" sz="1100" b="1" baseline="0">
              <a:solidFill>
                <a:schemeClr val="accent2"/>
              </a:solidFill>
            </a:rPr>
            <a:t>Pacific Peoples </a:t>
          </a:r>
          <a:r>
            <a:rPr lang="en-NZ" sz="1100" baseline="0"/>
            <a:t>average. </a:t>
          </a:r>
        </a:p>
        <a:p>
          <a:r>
            <a:rPr lang="en-NZ" sz="1100" baseline="0"/>
            <a:t>Use the ➕ symbols at the top and left to expand groups for more information</a:t>
          </a:r>
          <a:endParaRPr lang="en-NZ" sz="1100"/>
        </a:p>
      </xdr:txBody>
    </xdr:sp>
    <xdr:clientData/>
  </xdr:twoCellAnchor>
  <xdr:twoCellAnchor editAs="oneCell">
    <xdr:from>
      <xdr:col>1</xdr:col>
      <xdr:colOff>133350</xdr:colOff>
      <xdr:row>0</xdr:row>
      <xdr:rowOff>0</xdr:rowOff>
    </xdr:from>
    <xdr:to>
      <xdr:col>3</xdr:col>
      <xdr:colOff>704850</xdr:colOff>
      <xdr:row>2</xdr:row>
      <xdr:rowOff>106469</xdr:rowOff>
    </xdr:to>
    <xdr:pic>
      <xdr:nvPicPr>
        <xdr:cNvPr id="12" name="Picture 11" descr="Ministry of Health (New Zealand) - Wikipedia">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a:stretch>
          <a:fillRect/>
        </a:stretch>
      </xdr:blipFill>
      <xdr:spPr bwMode="auto">
        <a:xfrm>
          <a:off x="171450" y="0"/>
          <a:ext cx="1638300" cy="809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200025</xdr:colOff>
      <xdr:row>2</xdr:row>
      <xdr:rowOff>323850</xdr:rowOff>
    </xdr:from>
    <xdr:to>
      <xdr:col>28</xdr:col>
      <xdr:colOff>104775</xdr:colOff>
      <xdr:row>3</xdr:row>
      <xdr:rowOff>276225</xdr:rowOff>
    </xdr:to>
    <xdr:sp macro="" textlink="">
      <xdr:nvSpPr>
        <xdr:cNvPr id="9" name="TextBox 8">
          <a:hlinkClick xmlns:r="http://schemas.openxmlformats.org/officeDocument/2006/relationships" r:id="rId2"/>
          <a:extLst>
            <a:ext uri="{FF2B5EF4-FFF2-40B4-BE49-F238E27FC236}">
              <a16:creationId xmlns:a16="http://schemas.microsoft.com/office/drawing/2014/main" id="{00000000-0008-0000-0100-000009000000}"/>
            </a:ext>
          </a:extLst>
        </xdr:cNvPr>
        <xdr:cNvSpPr txBox="1"/>
      </xdr:nvSpPr>
      <xdr:spPr>
        <a:xfrm>
          <a:off x="10010775" y="1019175"/>
          <a:ext cx="1733550" cy="400050"/>
        </a:xfrm>
        <a:prstGeom prst="rect">
          <a:avLst/>
        </a:prstGeom>
        <a:solidFill>
          <a:schemeClr val="accent1">
            <a:lumMod val="20000"/>
            <a:lumOff val="80000"/>
          </a:schemeClr>
        </a:solidFill>
        <a:ln w="9525" cmpd="sng">
          <a:solidFill>
            <a:schemeClr val="bg1">
              <a:shade val="50000"/>
            </a:schemeClr>
          </a:solidFill>
        </a:ln>
      </xdr:spPr>
      <xdr:style>
        <a:lnRef idx="0">
          <a:srgbClr val="000000"/>
        </a:lnRef>
        <a:fillRef idx="0">
          <a:srgbClr val="000000"/>
        </a:fillRef>
        <a:effectRef idx="0">
          <a:srgbClr val="000000"/>
        </a:effectRef>
        <a:fontRef idx="minor">
          <a:schemeClr val="tx1"/>
        </a:fontRef>
      </xdr:style>
      <xdr:txBody>
        <a:bodyPr vertOverflow="clip" horzOverflow="clip" wrap="square" anchor="ctr"/>
        <a:lstStyle/>
        <a:p>
          <a:pPr algn="ctr"/>
          <a:r>
            <a:rPr lang="en-NZ" sz="1100" b="1" u="sng">
              <a:solidFill>
                <a:srgbClr val="002060"/>
              </a:solidFill>
            </a:rPr>
            <a:t>Feedback Form</a:t>
          </a:r>
        </a:p>
      </xdr:txBody>
    </xdr:sp>
    <xdr:clientData/>
  </xdr:twoCellAnchor>
  <xdr:twoCellAnchor editAs="oneCell">
    <xdr:from>
      <xdr:col>25</xdr:col>
      <xdr:colOff>157369</xdr:colOff>
      <xdr:row>4</xdr:row>
      <xdr:rowOff>0</xdr:rowOff>
    </xdr:from>
    <xdr:to>
      <xdr:col>28</xdr:col>
      <xdr:colOff>144255</xdr:colOff>
      <xdr:row>24</xdr:row>
      <xdr:rowOff>179814</xdr:rowOff>
    </xdr:to>
    <mc:AlternateContent xmlns:mc="http://schemas.openxmlformats.org/markup-compatibility/2006" xmlns:a14="http://schemas.microsoft.com/office/drawing/2010/main">
      <mc:Choice Requires="a14">
        <xdr:graphicFrame macro="">
          <xdr:nvGraphicFramePr>
            <xdr:cNvPr id="10" name="Ethnicity - Level 3">
              <a:extLst>
                <a:ext uri="{FF2B5EF4-FFF2-40B4-BE49-F238E27FC236}">
                  <a16:creationId xmlns:a16="http://schemas.microsoft.com/office/drawing/2014/main" id="{DAE7595D-C9DF-42EA-9753-1A7C3C5B901F}"/>
                </a:ext>
              </a:extLst>
            </xdr:cNvPr>
            <xdr:cNvGraphicFramePr/>
          </xdr:nvGraphicFramePr>
          <xdr:xfrm>
            <a:off x="0" y="0"/>
            <a:ext cx="0" cy="0"/>
          </xdr:xfrm>
          <a:graphic>
            <a:graphicData uri="http://schemas.microsoft.com/office/drawing/2010/slicer">
              <sle:slicer xmlns:sle="http://schemas.microsoft.com/office/drawing/2010/slicer" name="Ethnicity - Level 3"/>
            </a:graphicData>
          </a:graphic>
        </xdr:graphicFrame>
      </mc:Choice>
      <mc:Fallback xmlns="">
        <xdr:sp macro="" textlink="">
          <xdr:nvSpPr>
            <xdr:cNvPr id="0" name=""/>
            <xdr:cNvSpPr>
              <a:spLocks noTextEdit="1"/>
            </xdr:cNvSpPr>
          </xdr:nvSpPr>
          <xdr:spPr>
            <a:xfrm>
              <a:off x="10013673" y="1524000"/>
              <a:ext cx="1828800" cy="1971675"/>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157369</xdr:colOff>
      <xdr:row>39</xdr:row>
      <xdr:rowOff>115957</xdr:rowOff>
    </xdr:from>
    <xdr:to>
      <xdr:col>28</xdr:col>
      <xdr:colOff>144255</xdr:colOff>
      <xdr:row>158</xdr:row>
      <xdr:rowOff>736405</xdr:rowOff>
    </xdr:to>
    <mc:AlternateContent xmlns:mc="http://schemas.openxmlformats.org/markup-compatibility/2006" xmlns:a14="http://schemas.microsoft.com/office/drawing/2010/main">
      <mc:Choice Requires="a14">
        <xdr:graphicFrame macro="">
          <xdr:nvGraphicFramePr>
            <xdr:cNvPr id="11" name="Ethnicity level 3">
              <a:extLst>
                <a:ext uri="{FF2B5EF4-FFF2-40B4-BE49-F238E27FC236}">
                  <a16:creationId xmlns:a16="http://schemas.microsoft.com/office/drawing/2014/main" id="{0F2ECAFC-EE53-41CF-A7D1-6FCBE3CDD2D5}"/>
                </a:ext>
              </a:extLst>
            </xdr:cNvPr>
            <xdr:cNvGraphicFramePr/>
          </xdr:nvGraphicFramePr>
          <xdr:xfrm>
            <a:off x="0" y="0"/>
            <a:ext cx="0" cy="0"/>
          </xdr:xfrm>
          <a:graphic>
            <a:graphicData uri="http://schemas.microsoft.com/office/drawing/2010/slicer">
              <sle:slicer xmlns:sle="http://schemas.microsoft.com/office/drawing/2010/slicer" name="Ethnicity level 3"/>
            </a:graphicData>
          </a:graphic>
        </xdr:graphicFrame>
      </mc:Choice>
      <mc:Fallback xmlns="">
        <xdr:sp macro="" textlink="">
          <xdr:nvSpPr>
            <xdr:cNvPr id="0" name=""/>
            <xdr:cNvSpPr>
              <a:spLocks noTextEdit="1"/>
            </xdr:cNvSpPr>
          </xdr:nvSpPr>
          <xdr:spPr>
            <a:xfrm>
              <a:off x="10013673" y="3478696"/>
              <a:ext cx="1828800" cy="842010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137905</xdr:colOff>
      <xdr:row>4</xdr:row>
      <xdr:rowOff>0</xdr:rowOff>
    </xdr:from>
    <xdr:to>
      <xdr:col>31</xdr:col>
      <xdr:colOff>124790</xdr:colOff>
      <xdr:row>24</xdr:row>
      <xdr:rowOff>163939</xdr:rowOff>
    </xdr:to>
    <mc:AlternateContent xmlns:mc="http://schemas.openxmlformats.org/markup-compatibility/2006" xmlns:a14="http://schemas.microsoft.com/office/drawing/2010/main">
      <mc:Choice Requires="a14">
        <xdr:graphicFrame macro="">
          <xdr:nvGraphicFramePr>
            <xdr:cNvPr id="13" name="Orange Ethnicity - Level 2">
              <a:extLst>
                <a:ext uri="{FF2B5EF4-FFF2-40B4-BE49-F238E27FC236}">
                  <a16:creationId xmlns:a16="http://schemas.microsoft.com/office/drawing/2014/main" id="{7C1C0446-8386-441A-BF23-3620BCD9846E}"/>
                </a:ext>
              </a:extLst>
            </xdr:cNvPr>
            <xdr:cNvGraphicFramePr/>
          </xdr:nvGraphicFramePr>
          <xdr:xfrm>
            <a:off x="0" y="0"/>
            <a:ext cx="0" cy="0"/>
          </xdr:xfrm>
          <a:graphic>
            <a:graphicData uri="http://schemas.microsoft.com/office/drawing/2010/slicer">
              <sle:slicer xmlns:sle="http://schemas.microsoft.com/office/drawing/2010/slicer" name="Orange Ethnicity - Level 2"/>
            </a:graphicData>
          </a:graphic>
        </xdr:graphicFrame>
      </mc:Choice>
      <mc:Fallback xmlns="">
        <xdr:sp macro="" textlink="">
          <xdr:nvSpPr>
            <xdr:cNvPr id="0" name=""/>
            <xdr:cNvSpPr>
              <a:spLocks noTextEdit="1"/>
            </xdr:cNvSpPr>
          </xdr:nvSpPr>
          <xdr:spPr>
            <a:xfrm>
              <a:off x="11832948"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140804</xdr:colOff>
      <xdr:row>39</xdr:row>
      <xdr:rowOff>115957</xdr:rowOff>
    </xdr:from>
    <xdr:to>
      <xdr:col>31</xdr:col>
      <xdr:colOff>130864</xdr:colOff>
      <xdr:row>158</xdr:row>
      <xdr:rowOff>723704</xdr:rowOff>
    </xdr:to>
    <mc:AlternateContent xmlns:mc="http://schemas.openxmlformats.org/markup-compatibility/2006" xmlns:a14="http://schemas.microsoft.com/office/drawing/2010/main">
      <mc:Choice Requires="a14">
        <xdr:graphicFrame macro="">
          <xdr:nvGraphicFramePr>
            <xdr:cNvPr id="16" name="Ethnicity - Level 4">
              <a:extLst>
                <a:ext uri="{FF2B5EF4-FFF2-40B4-BE49-F238E27FC236}">
                  <a16:creationId xmlns:a16="http://schemas.microsoft.com/office/drawing/2014/main" id="{BF0DB989-AB2C-4490-A29E-091FF34D8DAE}"/>
                </a:ext>
              </a:extLst>
            </xdr:cNvPr>
            <xdr:cNvGraphicFramePr/>
          </xdr:nvGraphicFramePr>
          <xdr:xfrm>
            <a:off x="0" y="0"/>
            <a:ext cx="0" cy="0"/>
          </xdr:xfrm>
          <a:graphic>
            <a:graphicData uri="http://schemas.microsoft.com/office/drawing/2010/slicer">
              <sle:slicer xmlns:sle="http://schemas.microsoft.com/office/drawing/2010/slicer" name="Ethnicity - Level 4"/>
            </a:graphicData>
          </a:graphic>
        </xdr:graphicFrame>
      </mc:Choice>
      <mc:Fallback xmlns="">
        <xdr:sp macro="" textlink="">
          <xdr:nvSpPr>
            <xdr:cNvPr id="0" name=""/>
            <xdr:cNvSpPr>
              <a:spLocks noTextEdit="1"/>
            </xdr:cNvSpPr>
          </xdr:nvSpPr>
          <xdr:spPr>
            <a:xfrm>
              <a:off x="11835847" y="3478696"/>
              <a:ext cx="1828800" cy="8410574"/>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118440</xdr:colOff>
      <xdr:row>4</xdr:row>
      <xdr:rowOff>0</xdr:rowOff>
    </xdr:from>
    <xdr:to>
      <xdr:col>34</xdr:col>
      <xdr:colOff>105326</xdr:colOff>
      <xdr:row>24</xdr:row>
      <xdr:rowOff>163939</xdr:rowOff>
    </xdr:to>
    <mc:AlternateContent xmlns:mc="http://schemas.openxmlformats.org/markup-compatibility/2006" xmlns:a14="http://schemas.microsoft.com/office/drawing/2010/main">
      <mc:Choice Requires="a14">
        <xdr:graphicFrame macro="">
          <xdr:nvGraphicFramePr>
            <xdr:cNvPr id="17" name="Ethnic group 1">
              <a:extLst>
                <a:ext uri="{FF2B5EF4-FFF2-40B4-BE49-F238E27FC236}">
                  <a16:creationId xmlns:a16="http://schemas.microsoft.com/office/drawing/2014/main" id="{D3BBE650-A6D7-4D82-AE96-26326E27BE9E}"/>
                </a:ext>
              </a:extLst>
            </xdr:cNvPr>
            <xdr:cNvGraphicFramePr/>
          </xdr:nvGraphicFramePr>
          <xdr:xfrm>
            <a:off x="0" y="0"/>
            <a:ext cx="0" cy="0"/>
          </xdr:xfrm>
          <a:graphic>
            <a:graphicData uri="http://schemas.microsoft.com/office/drawing/2010/slicer">
              <sle:slicer xmlns:sle="http://schemas.microsoft.com/office/drawing/2010/slicer" name="Ethnic group 1"/>
            </a:graphicData>
          </a:graphic>
        </xdr:graphicFrame>
      </mc:Choice>
      <mc:Fallback xmlns="">
        <xdr:sp macro="" textlink="">
          <xdr:nvSpPr>
            <xdr:cNvPr id="0" name=""/>
            <xdr:cNvSpPr>
              <a:spLocks noTextEdit="1"/>
            </xdr:cNvSpPr>
          </xdr:nvSpPr>
          <xdr:spPr>
            <a:xfrm>
              <a:off x="13652223" y="1524000"/>
              <a:ext cx="1828800" cy="19621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31</xdr:col>
      <xdr:colOff>117613</xdr:colOff>
      <xdr:row>39</xdr:row>
      <xdr:rowOff>115957</xdr:rowOff>
    </xdr:from>
    <xdr:to>
      <xdr:col>34</xdr:col>
      <xdr:colOff>104499</xdr:colOff>
      <xdr:row>158</xdr:row>
      <xdr:rowOff>717355</xdr:rowOff>
    </xdr:to>
    <mc:AlternateContent xmlns:mc="http://schemas.openxmlformats.org/markup-compatibility/2006" xmlns:a14="http://schemas.microsoft.com/office/drawing/2010/main">
      <mc:Choice Requires="a14">
        <xdr:graphicFrame macro="">
          <xdr:nvGraphicFramePr>
            <xdr:cNvPr id="18" name="Ethnicity level 2 2">
              <a:extLst>
                <a:ext uri="{FF2B5EF4-FFF2-40B4-BE49-F238E27FC236}">
                  <a16:creationId xmlns:a16="http://schemas.microsoft.com/office/drawing/2014/main" id="{C905D2EE-B611-4D4D-8F3C-7FF6E19F3F5B}"/>
                </a:ext>
              </a:extLst>
            </xdr:cNvPr>
            <xdr:cNvGraphicFramePr/>
          </xdr:nvGraphicFramePr>
          <xdr:xfrm>
            <a:off x="0" y="0"/>
            <a:ext cx="0" cy="0"/>
          </xdr:xfrm>
          <a:graphic>
            <a:graphicData uri="http://schemas.microsoft.com/office/drawing/2010/slicer">
              <sle:slicer xmlns:sle="http://schemas.microsoft.com/office/drawing/2010/slicer" name="Ethnicity level 2 2"/>
            </a:graphicData>
          </a:graphic>
        </xdr:graphicFrame>
      </mc:Choice>
      <mc:Fallback xmlns="">
        <xdr:sp macro="" textlink="">
          <xdr:nvSpPr>
            <xdr:cNvPr id="0" name=""/>
            <xdr:cNvSpPr>
              <a:spLocks noTextEdit="1"/>
            </xdr:cNvSpPr>
          </xdr:nvSpPr>
          <xdr:spPr>
            <a:xfrm>
              <a:off x="13651396" y="3478696"/>
              <a:ext cx="1828800" cy="8401050"/>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9526</xdr:colOff>
      <xdr:row>41</xdr:row>
      <xdr:rowOff>0</xdr:rowOff>
    </xdr:from>
    <xdr:to>
      <xdr:col>35</xdr:col>
      <xdr:colOff>9525</xdr:colOff>
      <xdr:row>74</xdr:row>
      <xdr:rowOff>38100</xdr:rowOff>
    </xdr:to>
    <xdr:cxnSp macro="">
      <xdr:nvCxnSpPr>
        <xdr:cNvPr id="14" name="Straight Arrow Connector 13">
          <a:extLst>
            <a:ext uri="{FF2B5EF4-FFF2-40B4-BE49-F238E27FC236}">
              <a16:creationId xmlns:a16="http://schemas.microsoft.com/office/drawing/2014/main" id="{E11A3274-3D13-4353-837F-97D0C68E8405}"/>
            </a:ext>
          </a:extLst>
        </xdr:cNvPr>
        <xdr:cNvCxnSpPr/>
      </xdr:nvCxnSpPr>
      <xdr:spPr>
        <a:xfrm flipH="1" flipV="1">
          <a:off x="15306676" y="3667125"/>
          <a:ext cx="609599" cy="167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40</xdr:col>
      <xdr:colOff>11388</xdr:colOff>
      <xdr:row>68</xdr:row>
      <xdr:rowOff>171450</xdr:rowOff>
    </xdr:from>
    <xdr:to>
      <xdr:col>41</xdr:col>
      <xdr:colOff>47642</xdr:colOff>
      <xdr:row>75</xdr:row>
      <xdr:rowOff>87264</xdr:rowOff>
    </xdr:to>
    <xdr:pic>
      <xdr:nvPicPr>
        <xdr:cNvPr id="15" name="Picture 14">
          <a:extLst>
            <a:ext uri="{FF2B5EF4-FFF2-40B4-BE49-F238E27FC236}">
              <a16:creationId xmlns:a16="http://schemas.microsoft.com/office/drawing/2014/main" id="{0BACAB82-C83F-4E7A-85D2-CEFFA5454125}"/>
            </a:ext>
          </a:extLst>
        </xdr:cNvPr>
        <xdr:cNvPicPr>
          <a:picLocks noChangeAspect="1"/>
        </xdr:cNvPicPr>
      </xdr:nvPicPr>
      <xdr:blipFill>
        <a:blip xmlns:r="http://schemas.openxmlformats.org/officeDocument/2006/relationships" r:embed="rId3"/>
        <a:stretch>
          <a:fillRect/>
        </a:stretch>
      </xdr:blipFill>
      <xdr:spPr>
        <a:xfrm>
          <a:off x="18966138" y="5257800"/>
          <a:ext cx="366453" cy="323895"/>
        </a:xfrm>
        <a:prstGeom prst="rect">
          <a:avLst/>
        </a:prstGeom>
      </xdr:spPr>
    </xdr:pic>
    <xdr:clientData/>
  </xdr:twoCellAnchor>
  <xdr:twoCellAnchor>
    <xdr:from>
      <xdr:col>34</xdr:col>
      <xdr:colOff>47627</xdr:colOff>
      <xdr:row>9</xdr:row>
      <xdr:rowOff>152401</xdr:rowOff>
    </xdr:from>
    <xdr:to>
      <xdr:col>35</xdr:col>
      <xdr:colOff>9525</xdr:colOff>
      <xdr:row>74</xdr:row>
      <xdr:rowOff>38100</xdr:rowOff>
    </xdr:to>
    <xdr:cxnSp macro="">
      <xdr:nvCxnSpPr>
        <xdr:cNvPr id="19" name="Straight Arrow Connector 18">
          <a:extLst>
            <a:ext uri="{FF2B5EF4-FFF2-40B4-BE49-F238E27FC236}">
              <a16:creationId xmlns:a16="http://schemas.microsoft.com/office/drawing/2014/main" id="{882183AF-576F-44D5-AB84-C1AF1EC481C3}"/>
            </a:ext>
          </a:extLst>
        </xdr:cNvPr>
        <xdr:cNvCxnSpPr/>
      </xdr:nvCxnSpPr>
      <xdr:spPr>
        <a:xfrm flipH="1" flipV="1">
          <a:off x="15344777" y="1676401"/>
          <a:ext cx="571498" cy="3667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ny Zheng" refreshedDate="44508.440596759261" createdVersion="6" refreshedVersion="6" minRefreshableVersion="3" recordCount="2571" xr:uid="{7B6BFE27-6D91-4890-B7FC-468F5024B029}">
  <cacheSource type="worksheet">
    <worksheetSource name="Table1_2"/>
  </cacheSource>
  <cacheFields count="11">
    <cacheField name="Ethnic group" numFmtId="0">
      <sharedItems count="5">
        <s v="Asian"/>
        <s v="European or other"/>
        <s v="Māori"/>
        <s v="Pacific Peoples"/>
        <s v="Unknown"/>
      </sharedItems>
    </cacheField>
    <cacheField name="Ethnicity level 2" numFmtId="0">
      <sharedItems count="27">
        <s v="Asian NFD"/>
        <s v="Chinese"/>
        <s v="Indian"/>
        <s v="Other Asian"/>
        <s v="Southeast Asian"/>
        <s v="African"/>
        <s v="European NFD"/>
        <s v="Latin American / Hispanic"/>
        <s v="Middle Eastern"/>
        <s v="NZ European / Pakeha"/>
        <s v="Other Ethnicity"/>
        <s v="Other European"/>
        <s v="Unknown"/>
        <s v="Maori"/>
        <s v="Cook Island Maori"/>
        <s v="Fijian"/>
        <s v="Niuean"/>
        <s v="Other Pacific Island"/>
        <s v="Pacific Island NFD"/>
        <s v="Samoan"/>
        <s v="Tokelauan"/>
        <s v="Tongan"/>
        <s v="Don't Know"/>
        <s v="Not stated"/>
        <s v="Refused to Answer"/>
        <s v="Response Unidentifiable"/>
        <s v="Other" u="1"/>
      </sharedItems>
      <fieldGroup par="10"/>
    </cacheField>
    <cacheField name="Age group" numFmtId="0">
      <sharedItems count="7">
        <s v="12-19"/>
        <s v="20-34"/>
        <s v="35-49"/>
        <s v="50-64"/>
        <s v="65+"/>
        <s v="Unknown"/>
        <s v="&lt; 12" u="1"/>
      </sharedItems>
    </cacheField>
    <cacheField name="DHB of residence" numFmtId="0">
      <sharedItems containsBlank="1" count="24">
        <s v="Auckland"/>
        <s v="Bay of Plenty"/>
        <s v="Canterbury"/>
        <s v="Capital and Coast"/>
        <s v="Counties Manukau"/>
        <s v="Hawke's Bay"/>
        <s v="Hutt Valley"/>
        <s v="Lakes"/>
        <s v="MidCentral"/>
        <s v="Nelson Marlborough"/>
        <s v="Northland"/>
        <s v="South Canterbury"/>
        <s v="Southern"/>
        <s v="Tairawhiti"/>
        <s v="Taranaki"/>
        <s v="Unknown"/>
        <s v="Waikato"/>
        <s v="Wairarapa"/>
        <s v="Waitemata"/>
        <s v="West Coast"/>
        <s v="Whanganui"/>
        <s v="Overseas and undefined"/>
        <m u="1"/>
        <s v="Overseas" u="1"/>
      </sharedItems>
      <fieldGroup par="9"/>
    </cacheField>
    <cacheField name="# people first dose" numFmtId="0">
      <sharedItems containsMixedTypes="1" containsNumber="1" containsInteger="1" minValue="6" maxValue="75856"/>
    </cacheField>
    <cacheField name="# people fully vaccinated" numFmtId="0">
      <sharedItems containsMixedTypes="1" containsNumber="1" containsInteger="1" minValue="6" maxValue="72641"/>
    </cacheField>
    <cacheField name="# people (HSU)" numFmtId="0">
      <sharedItems containsMixedTypes="1" containsNumber="1" containsInteger="1" minValue="6" maxValue="80530"/>
    </cacheField>
    <cacheField name="Dose 1 Uptake" numFmtId="0" formula="IFERROR((('# people first dose'/'# people (HSU)')*100),0)" databaseField="0"/>
    <cacheField name="Dose 2 Uptake" numFmtId="0" formula="IFERROR((('# people fully vaccinated'/'# people (HSU)')*100),0)" databaseField="0"/>
    <cacheField name="DHB of residence2" numFmtId="0" databaseField="0">
      <fieldGroup base="3">
        <discretePr count="24">
          <x v="0"/>
          <x v="1"/>
          <x v="2"/>
          <x v="3"/>
          <x v="4"/>
          <x v="5"/>
          <x v="6"/>
          <x v="7"/>
          <x v="8"/>
          <x v="9"/>
          <x v="10"/>
          <x v="11"/>
          <x v="12"/>
          <x v="13"/>
          <x v="14"/>
          <x v="20"/>
          <x v="15"/>
          <x v="16"/>
          <x v="17"/>
          <x v="18"/>
          <x v="19"/>
          <x v="20"/>
          <x v="20"/>
          <x v="20"/>
        </discretePr>
        <groupItems count="21">
          <s v="Auckland"/>
          <s v="Bay of Plenty"/>
          <s v="Canterbury"/>
          <s v="Capital and Coast"/>
          <s v="Counties Manukau"/>
          <s v="Hawke's Bay"/>
          <s v="Hutt Valley"/>
          <s v="Lakes"/>
          <s v="MidCentral"/>
          <s v="Nelson Marlborough"/>
          <s v="Northland"/>
          <s v="South Canterbury"/>
          <s v="Southern"/>
          <s v="Tairawhiti"/>
          <s v="Taranaki"/>
          <s v="Waikato"/>
          <s v="Wairarapa"/>
          <s v="Waitemata"/>
          <s v="West Coast"/>
          <s v="Whanganui"/>
          <s v="Group1"/>
        </groupItems>
      </fieldGroup>
    </cacheField>
    <cacheField name="Ethnicity level 2_2" numFmtId="0" databaseField="0">
      <fieldGroup base="1">
        <discretePr count="27">
          <x v="2"/>
          <x v="2"/>
          <x v="2"/>
          <x v="2"/>
          <x v="2"/>
          <x v="3"/>
          <x v="4"/>
          <x v="3"/>
          <x v="3"/>
          <x v="4"/>
          <x v="5"/>
          <x v="4"/>
          <x v="5"/>
          <x v="0"/>
          <x v="1"/>
          <x v="1"/>
          <x v="1"/>
          <x v="1"/>
          <x v="1"/>
          <x v="1"/>
          <x v="1"/>
          <x v="1"/>
          <x v="5"/>
          <x v="5"/>
          <x v="5"/>
          <x v="5"/>
          <x v="5"/>
        </discretePr>
        <groupItems count="6">
          <s v="Maori"/>
          <s v="Group1"/>
          <s v="Group2"/>
          <s v="Group3"/>
          <s v="Group4"/>
          <s v="Group5"/>
        </groupItems>
      </fieldGroup>
    </cacheField>
  </cacheFields>
  <extLst>
    <ext xmlns:x14="http://schemas.microsoft.com/office/spreadsheetml/2009/9/main" uri="{725AE2AE-9491-48be-B2B4-4EB974FC3084}">
      <x14:pivotCacheDefinition pivotCacheId="2051385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1">
  <r>
    <x v="0"/>
    <x v="0"/>
    <x v="0"/>
    <x v="0"/>
    <n v="246"/>
    <n v="222"/>
    <n v="265"/>
  </r>
  <r>
    <x v="0"/>
    <x v="0"/>
    <x v="0"/>
    <x v="1"/>
    <n v="83"/>
    <n v="61"/>
    <n v="76"/>
  </r>
  <r>
    <x v="0"/>
    <x v="0"/>
    <x v="0"/>
    <x v="2"/>
    <n v="324"/>
    <n v="225"/>
    <n v="357"/>
  </r>
  <r>
    <x v="0"/>
    <x v="0"/>
    <x v="0"/>
    <x v="3"/>
    <n v="208"/>
    <n v="184"/>
    <n v="215"/>
  </r>
  <r>
    <x v="0"/>
    <x v="0"/>
    <x v="0"/>
    <x v="4"/>
    <n v="307"/>
    <n v="279"/>
    <n v="327"/>
  </r>
  <r>
    <x v="0"/>
    <x v="0"/>
    <x v="0"/>
    <x v="5"/>
    <n v="55"/>
    <n v="47"/>
    <n v="44"/>
  </r>
  <r>
    <x v="0"/>
    <x v="0"/>
    <x v="0"/>
    <x v="6"/>
    <n v="75"/>
    <n v="64"/>
    <n v="86"/>
  </r>
  <r>
    <x v="0"/>
    <x v="0"/>
    <x v="0"/>
    <x v="7"/>
    <n v="67"/>
    <n v="52"/>
    <n v="57"/>
  </r>
  <r>
    <x v="0"/>
    <x v="0"/>
    <x v="0"/>
    <x v="8"/>
    <n v="116"/>
    <n v="102"/>
    <n v="128"/>
  </r>
  <r>
    <x v="0"/>
    <x v="0"/>
    <x v="0"/>
    <x v="9"/>
    <n v="98"/>
    <n v="92"/>
    <n v="130"/>
  </r>
  <r>
    <x v="0"/>
    <x v="0"/>
    <x v="0"/>
    <x v="10"/>
    <n v="26"/>
    <n v="21"/>
    <n v="26"/>
  </r>
  <r>
    <x v="0"/>
    <x v="0"/>
    <x v="0"/>
    <x v="11"/>
    <n v="35"/>
    <n v="28"/>
    <n v="39"/>
  </r>
  <r>
    <x v="0"/>
    <x v="0"/>
    <x v="0"/>
    <x v="12"/>
    <n v="212"/>
    <n v="175"/>
    <n v="213"/>
  </r>
  <r>
    <x v="0"/>
    <x v="0"/>
    <x v="0"/>
    <x v="13"/>
    <n v="7"/>
    <s v="-"/>
    <n v="6"/>
  </r>
  <r>
    <x v="0"/>
    <x v="0"/>
    <x v="0"/>
    <x v="14"/>
    <n v="45"/>
    <n v="36"/>
    <n v="46"/>
  </r>
  <r>
    <x v="0"/>
    <x v="0"/>
    <x v="0"/>
    <x v="15"/>
    <s v="-"/>
    <s v="-"/>
    <n v="27"/>
  </r>
  <r>
    <x v="0"/>
    <x v="0"/>
    <x v="0"/>
    <x v="16"/>
    <n v="246"/>
    <n v="216"/>
    <n v="242"/>
  </r>
  <r>
    <x v="0"/>
    <x v="0"/>
    <x v="0"/>
    <x v="17"/>
    <n v="14"/>
    <n v="11"/>
    <n v="13"/>
  </r>
  <r>
    <x v="0"/>
    <x v="0"/>
    <x v="0"/>
    <x v="18"/>
    <n v="442"/>
    <n v="369"/>
    <n v="440"/>
  </r>
  <r>
    <x v="0"/>
    <x v="0"/>
    <x v="0"/>
    <x v="19"/>
    <n v="11"/>
    <n v="9"/>
    <n v="16"/>
  </r>
  <r>
    <x v="0"/>
    <x v="0"/>
    <x v="0"/>
    <x v="20"/>
    <n v="30"/>
    <n v="28"/>
    <n v="23"/>
  </r>
  <r>
    <x v="0"/>
    <x v="0"/>
    <x v="1"/>
    <x v="0"/>
    <n v="906"/>
    <n v="826"/>
    <n v="746"/>
  </r>
  <r>
    <x v="0"/>
    <x v="0"/>
    <x v="1"/>
    <x v="1"/>
    <n v="158"/>
    <n v="144"/>
    <n v="129"/>
  </r>
  <r>
    <x v="0"/>
    <x v="0"/>
    <x v="1"/>
    <x v="2"/>
    <n v="685"/>
    <n v="550"/>
    <n v="595"/>
  </r>
  <r>
    <x v="0"/>
    <x v="0"/>
    <x v="1"/>
    <x v="3"/>
    <n v="633"/>
    <n v="562"/>
    <n v="499"/>
  </r>
  <r>
    <x v="0"/>
    <x v="0"/>
    <x v="1"/>
    <x v="4"/>
    <n v="676"/>
    <n v="629"/>
    <n v="666"/>
  </r>
  <r>
    <x v="0"/>
    <x v="0"/>
    <x v="1"/>
    <x v="5"/>
    <n v="113"/>
    <n v="97"/>
    <n v="81"/>
  </r>
  <r>
    <x v="0"/>
    <x v="0"/>
    <x v="1"/>
    <x v="6"/>
    <n v="180"/>
    <n v="162"/>
    <n v="156"/>
  </r>
  <r>
    <x v="0"/>
    <x v="0"/>
    <x v="1"/>
    <x v="7"/>
    <n v="236"/>
    <n v="196"/>
    <n v="142"/>
  </r>
  <r>
    <x v="0"/>
    <x v="0"/>
    <x v="1"/>
    <x v="8"/>
    <n v="241"/>
    <n v="201"/>
    <n v="216"/>
  </r>
  <r>
    <x v="0"/>
    <x v="0"/>
    <x v="1"/>
    <x v="9"/>
    <n v="154"/>
    <n v="132"/>
    <n v="140"/>
  </r>
  <r>
    <x v="0"/>
    <x v="0"/>
    <x v="1"/>
    <x v="10"/>
    <n v="51"/>
    <n v="42"/>
    <n v="39"/>
  </r>
  <r>
    <x v="0"/>
    <x v="0"/>
    <x v="1"/>
    <x v="21"/>
    <n v="14"/>
    <n v="12"/>
    <s v="-"/>
  </r>
  <r>
    <x v="0"/>
    <x v="0"/>
    <x v="1"/>
    <x v="11"/>
    <n v="54"/>
    <n v="48"/>
    <n v="55"/>
  </r>
  <r>
    <x v="0"/>
    <x v="0"/>
    <x v="1"/>
    <x v="12"/>
    <n v="508"/>
    <n v="448"/>
    <n v="403"/>
  </r>
  <r>
    <x v="0"/>
    <x v="0"/>
    <x v="1"/>
    <x v="13"/>
    <n v="16"/>
    <n v="12"/>
    <n v="14"/>
  </r>
  <r>
    <x v="0"/>
    <x v="0"/>
    <x v="1"/>
    <x v="14"/>
    <n v="65"/>
    <n v="58"/>
    <n v="44"/>
  </r>
  <r>
    <x v="0"/>
    <x v="0"/>
    <x v="1"/>
    <x v="15"/>
    <s v="-"/>
    <s v="-"/>
    <n v="83"/>
  </r>
  <r>
    <x v="0"/>
    <x v="0"/>
    <x v="1"/>
    <x v="16"/>
    <n v="537"/>
    <n v="477"/>
    <n v="461"/>
  </r>
  <r>
    <x v="0"/>
    <x v="0"/>
    <x v="1"/>
    <x v="17"/>
    <n v="20"/>
    <n v="19"/>
    <n v="9"/>
  </r>
  <r>
    <x v="0"/>
    <x v="0"/>
    <x v="1"/>
    <x v="18"/>
    <n v="1049"/>
    <n v="953"/>
    <n v="992"/>
  </r>
  <r>
    <x v="0"/>
    <x v="0"/>
    <x v="1"/>
    <x v="19"/>
    <n v="21"/>
    <n v="16"/>
    <n v="9"/>
  </r>
  <r>
    <x v="0"/>
    <x v="0"/>
    <x v="1"/>
    <x v="20"/>
    <n v="34"/>
    <n v="32"/>
    <n v="27"/>
  </r>
  <r>
    <x v="0"/>
    <x v="0"/>
    <x v="2"/>
    <x v="0"/>
    <n v="759"/>
    <n v="699"/>
    <n v="717"/>
  </r>
  <r>
    <x v="0"/>
    <x v="0"/>
    <x v="2"/>
    <x v="1"/>
    <n v="199"/>
    <n v="179"/>
    <n v="170"/>
  </r>
  <r>
    <x v="0"/>
    <x v="0"/>
    <x v="2"/>
    <x v="2"/>
    <n v="765"/>
    <n v="662"/>
    <n v="768"/>
  </r>
  <r>
    <x v="0"/>
    <x v="0"/>
    <x v="2"/>
    <x v="3"/>
    <n v="537"/>
    <n v="505"/>
    <n v="494"/>
  </r>
  <r>
    <x v="0"/>
    <x v="0"/>
    <x v="2"/>
    <x v="4"/>
    <n v="862"/>
    <n v="819"/>
    <n v="906"/>
  </r>
  <r>
    <x v="0"/>
    <x v="0"/>
    <x v="2"/>
    <x v="5"/>
    <n v="151"/>
    <n v="143"/>
    <n v="144"/>
  </r>
  <r>
    <x v="0"/>
    <x v="0"/>
    <x v="2"/>
    <x v="6"/>
    <n v="195"/>
    <n v="184"/>
    <n v="173"/>
  </r>
  <r>
    <x v="0"/>
    <x v="0"/>
    <x v="2"/>
    <x v="7"/>
    <n v="244"/>
    <n v="224"/>
    <n v="194"/>
  </r>
  <r>
    <x v="0"/>
    <x v="0"/>
    <x v="2"/>
    <x v="8"/>
    <n v="268"/>
    <n v="245"/>
    <n v="267"/>
  </r>
  <r>
    <x v="0"/>
    <x v="0"/>
    <x v="2"/>
    <x v="9"/>
    <n v="207"/>
    <n v="194"/>
    <n v="216"/>
  </r>
  <r>
    <x v="0"/>
    <x v="0"/>
    <x v="2"/>
    <x v="10"/>
    <n v="60"/>
    <n v="54"/>
    <n v="56"/>
  </r>
  <r>
    <x v="0"/>
    <x v="0"/>
    <x v="2"/>
    <x v="21"/>
    <n v="12"/>
    <n v="8"/>
    <s v="-"/>
  </r>
  <r>
    <x v="0"/>
    <x v="0"/>
    <x v="2"/>
    <x v="11"/>
    <n v="105"/>
    <n v="96"/>
    <n v="92"/>
  </r>
  <r>
    <x v="0"/>
    <x v="0"/>
    <x v="2"/>
    <x v="12"/>
    <n v="481"/>
    <n v="438"/>
    <n v="464"/>
  </r>
  <r>
    <x v="0"/>
    <x v="0"/>
    <x v="2"/>
    <x v="13"/>
    <n v="21"/>
    <n v="19"/>
    <n v="14"/>
  </r>
  <r>
    <x v="0"/>
    <x v="0"/>
    <x v="2"/>
    <x v="14"/>
    <n v="77"/>
    <n v="62"/>
    <n v="60"/>
  </r>
  <r>
    <x v="0"/>
    <x v="0"/>
    <x v="2"/>
    <x v="15"/>
    <s v="-"/>
    <s v="-"/>
    <n v="54"/>
  </r>
  <r>
    <x v="0"/>
    <x v="0"/>
    <x v="2"/>
    <x v="16"/>
    <n v="569"/>
    <n v="525"/>
    <n v="568"/>
  </r>
  <r>
    <x v="0"/>
    <x v="0"/>
    <x v="2"/>
    <x v="17"/>
    <n v="28"/>
    <n v="26"/>
    <n v="18"/>
  </r>
  <r>
    <x v="0"/>
    <x v="0"/>
    <x v="2"/>
    <x v="18"/>
    <n v="938"/>
    <n v="881"/>
    <n v="919"/>
  </r>
  <r>
    <x v="0"/>
    <x v="0"/>
    <x v="2"/>
    <x v="19"/>
    <n v="31"/>
    <n v="26"/>
    <n v="29"/>
  </r>
  <r>
    <x v="0"/>
    <x v="0"/>
    <x v="2"/>
    <x v="20"/>
    <n v="46"/>
    <n v="44"/>
    <n v="45"/>
  </r>
  <r>
    <x v="0"/>
    <x v="0"/>
    <x v="3"/>
    <x v="0"/>
    <n v="405"/>
    <n v="399"/>
    <n v="407"/>
  </r>
  <r>
    <x v="0"/>
    <x v="0"/>
    <x v="3"/>
    <x v="1"/>
    <n v="139"/>
    <n v="134"/>
    <n v="132"/>
  </r>
  <r>
    <x v="0"/>
    <x v="0"/>
    <x v="3"/>
    <x v="2"/>
    <n v="318"/>
    <n v="295"/>
    <n v="301"/>
  </r>
  <r>
    <x v="0"/>
    <x v="0"/>
    <x v="3"/>
    <x v="3"/>
    <n v="272"/>
    <n v="260"/>
    <n v="264"/>
  </r>
  <r>
    <x v="0"/>
    <x v="0"/>
    <x v="3"/>
    <x v="4"/>
    <n v="607"/>
    <n v="597"/>
    <n v="614"/>
  </r>
  <r>
    <x v="0"/>
    <x v="0"/>
    <x v="3"/>
    <x v="5"/>
    <n v="86"/>
    <n v="84"/>
    <n v="84"/>
  </r>
  <r>
    <x v="0"/>
    <x v="0"/>
    <x v="3"/>
    <x v="6"/>
    <n v="115"/>
    <n v="106"/>
    <n v="106"/>
  </r>
  <r>
    <x v="0"/>
    <x v="0"/>
    <x v="3"/>
    <x v="7"/>
    <n v="114"/>
    <n v="110"/>
    <n v="98"/>
  </r>
  <r>
    <x v="0"/>
    <x v="0"/>
    <x v="3"/>
    <x v="8"/>
    <n v="156"/>
    <n v="150"/>
    <n v="165"/>
  </r>
  <r>
    <x v="0"/>
    <x v="0"/>
    <x v="3"/>
    <x v="9"/>
    <n v="86"/>
    <n v="86"/>
    <n v="81"/>
  </r>
  <r>
    <x v="0"/>
    <x v="0"/>
    <x v="3"/>
    <x v="10"/>
    <n v="24"/>
    <n v="23"/>
    <n v="18"/>
  </r>
  <r>
    <x v="0"/>
    <x v="0"/>
    <x v="3"/>
    <x v="11"/>
    <n v="38"/>
    <n v="37"/>
    <n v="38"/>
  </r>
  <r>
    <x v="0"/>
    <x v="0"/>
    <x v="3"/>
    <x v="12"/>
    <n v="213"/>
    <n v="198"/>
    <n v="202"/>
  </r>
  <r>
    <x v="0"/>
    <x v="0"/>
    <x v="3"/>
    <x v="13"/>
    <n v="11"/>
    <n v="10"/>
    <n v="9"/>
  </r>
  <r>
    <x v="0"/>
    <x v="0"/>
    <x v="3"/>
    <x v="14"/>
    <n v="61"/>
    <n v="54"/>
    <n v="55"/>
  </r>
  <r>
    <x v="0"/>
    <x v="0"/>
    <x v="3"/>
    <x v="15"/>
    <s v="-"/>
    <s v="-"/>
    <n v="24"/>
  </r>
  <r>
    <x v="0"/>
    <x v="0"/>
    <x v="3"/>
    <x v="16"/>
    <n v="360"/>
    <n v="342"/>
    <n v="348"/>
  </r>
  <r>
    <x v="0"/>
    <x v="0"/>
    <x v="3"/>
    <x v="17"/>
    <n v="14"/>
    <n v="13"/>
    <n v="10"/>
  </r>
  <r>
    <x v="0"/>
    <x v="0"/>
    <x v="3"/>
    <x v="18"/>
    <n v="623"/>
    <n v="597"/>
    <n v="612"/>
  </r>
  <r>
    <x v="0"/>
    <x v="0"/>
    <x v="3"/>
    <x v="19"/>
    <n v="10"/>
    <n v="9"/>
    <n v="10"/>
  </r>
  <r>
    <x v="0"/>
    <x v="0"/>
    <x v="3"/>
    <x v="20"/>
    <n v="27"/>
    <n v="26"/>
    <n v="28"/>
  </r>
  <r>
    <x v="0"/>
    <x v="0"/>
    <x v="4"/>
    <x v="0"/>
    <n v="145"/>
    <n v="139"/>
    <n v="157"/>
  </r>
  <r>
    <x v="0"/>
    <x v="0"/>
    <x v="4"/>
    <x v="1"/>
    <n v="48"/>
    <n v="48"/>
    <n v="53"/>
  </r>
  <r>
    <x v="0"/>
    <x v="0"/>
    <x v="4"/>
    <x v="2"/>
    <n v="102"/>
    <n v="96"/>
    <n v="115"/>
  </r>
  <r>
    <x v="0"/>
    <x v="0"/>
    <x v="4"/>
    <x v="3"/>
    <n v="134"/>
    <n v="128"/>
    <n v="143"/>
  </r>
  <r>
    <x v="0"/>
    <x v="0"/>
    <x v="4"/>
    <x v="4"/>
    <n v="306"/>
    <n v="298"/>
    <n v="311"/>
  </r>
  <r>
    <x v="0"/>
    <x v="0"/>
    <x v="4"/>
    <x v="5"/>
    <n v="29"/>
    <n v="28"/>
    <n v="29"/>
  </r>
  <r>
    <x v="0"/>
    <x v="0"/>
    <x v="4"/>
    <x v="6"/>
    <n v="40"/>
    <n v="39"/>
    <n v="43"/>
  </r>
  <r>
    <x v="0"/>
    <x v="0"/>
    <x v="4"/>
    <x v="7"/>
    <n v="31"/>
    <n v="31"/>
    <n v="31"/>
  </r>
  <r>
    <x v="0"/>
    <x v="0"/>
    <x v="4"/>
    <x v="8"/>
    <n v="58"/>
    <n v="58"/>
    <n v="62"/>
  </r>
  <r>
    <x v="0"/>
    <x v="0"/>
    <x v="4"/>
    <x v="9"/>
    <n v="16"/>
    <n v="14"/>
    <n v="23"/>
  </r>
  <r>
    <x v="0"/>
    <x v="0"/>
    <x v="4"/>
    <x v="10"/>
    <n v="8"/>
    <n v="7"/>
    <n v="7"/>
  </r>
  <r>
    <x v="0"/>
    <x v="0"/>
    <x v="4"/>
    <x v="11"/>
    <n v="9"/>
    <n v="9"/>
    <n v="11"/>
  </r>
  <r>
    <x v="0"/>
    <x v="0"/>
    <x v="4"/>
    <x v="12"/>
    <n v="42"/>
    <n v="42"/>
    <n v="40"/>
  </r>
  <r>
    <x v="0"/>
    <x v="0"/>
    <x v="4"/>
    <x v="14"/>
    <n v="19"/>
    <n v="17"/>
    <n v="17"/>
  </r>
  <r>
    <x v="0"/>
    <x v="0"/>
    <x v="4"/>
    <x v="15"/>
    <s v="-"/>
    <s v="-"/>
    <n v="25"/>
  </r>
  <r>
    <x v="0"/>
    <x v="0"/>
    <x v="4"/>
    <x v="16"/>
    <n v="124"/>
    <n v="116"/>
    <n v="135"/>
  </r>
  <r>
    <x v="0"/>
    <x v="0"/>
    <x v="4"/>
    <x v="17"/>
    <n v="6"/>
    <n v="6"/>
    <n v="6"/>
  </r>
  <r>
    <x v="0"/>
    <x v="0"/>
    <x v="4"/>
    <x v="18"/>
    <n v="331"/>
    <n v="320"/>
    <n v="343"/>
  </r>
  <r>
    <x v="0"/>
    <x v="0"/>
    <x v="4"/>
    <x v="20"/>
    <n v="6"/>
    <n v="6"/>
    <n v="9"/>
  </r>
  <r>
    <x v="0"/>
    <x v="1"/>
    <x v="0"/>
    <x v="0"/>
    <n v="4894"/>
    <n v="4235"/>
    <n v="4475"/>
  </r>
  <r>
    <x v="0"/>
    <x v="1"/>
    <x v="0"/>
    <x v="1"/>
    <n v="221"/>
    <n v="163"/>
    <n v="227"/>
  </r>
  <r>
    <x v="0"/>
    <x v="1"/>
    <x v="0"/>
    <x v="2"/>
    <n v="1455"/>
    <n v="1024"/>
    <n v="1244"/>
  </r>
  <r>
    <x v="0"/>
    <x v="1"/>
    <x v="0"/>
    <x v="3"/>
    <n v="1031"/>
    <n v="901"/>
    <n v="1039"/>
  </r>
  <r>
    <x v="0"/>
    <x v="1"/>
    <x v="0"/>
    <x v="4"/>
    <n v="4331"/>
    <n v="3824"/>
    <n v="4084"/>
  </r>
  <r>
    <x v="0"/>
    <x v="1"/>
    <x v="0"/>
    <x v="5"/>
    <n v="114"/>
    <n v="88"/>
    <n v="117"/>
  </r>
  <r>
    <x v="0"/>
    <x v="1"/>
    <x v="0"/>
    <x v="6"/>
    <n v="362"/>
    <n v="309"/>
    <n v="354"/>
  </r>
  <r>
    <x v="0"/>
    <x v="1"/>
    <x v="0"/>
    <x v="7"/>
    <n v="104"/>
    <n v="78"/>
    <n v="96"/>
  </r>
  <r>
    <x v="0"/>
    <x v="1"/>
    <x v="0"/>
    <x v="8"/>
    <n v="297"/>
    <n v="239"/>
    <n v="273"/>
  </r>
  <r>
    <x v="0"/>
    <x v="1"/>
    <x v="0"/>
    <x v="9"/>
    <n v="76"/>
    <n v="67"/>
    <n v="72"/>
  </r>
  <r>
    <x v="0"/>
    <x v="1"/>
    <x v="0"/>
    <x v="10"/>
    <n v="77"/>
    <n v="70"/>
    <n v="83"/>
  </r>
  <r>
    <x v="0"/>
    <x v="1"/>
    <x v="0"/>
    <x v="11"/>
    <n v="25"/>
    <n v="21"/>
    <n v="31"/>
  </r>
  <r>
    <x v="0"/>
    <x v="1"/>
    <x v="0"/>
    <x v="12"/>
    <n v="515"/>
    <n v="441"/>
    <n v="504"/>
  </r>
  <r>
    <x v="0"/>
    <x v="1"/>
    <x v="0"/>
    <x v="13"/>
    <n v="16"/>
    <n v="14"/>
    <n v="12"/>
  </r>
  <r>
    <x v="0"/>
    <x v="1"/>
    <x v="0"/>
    <x v="14"/>
    <n v="86"/>
    <n v="61"/>
    <n v="83"/>
  </r>
  <r>
    <x v="0"/>
    <x v="1"/>
    <x v="0"/>
    <x v="15"/>
    <s v="-"/>
    <s v="-"/>
    <n v="44"/>
  </r>
  <r>
    <x v="0"/>
    <x v="1"/>
    <x v="0"/>
    <x v="16"/>
    <n v="887"/>
    <n v="753"/>
    <n v="781"/>
  </r>
  <r>
    <x v="0"/>
    <x v="1"/>
    <x v="0"/>
    <x v="17"/>
    <n v="26"/>
    <n v="17"/>
    <n v="23"/>
  </r>
  <r>
    <x v="0"/>
    <x v="1"/>
    <x v="0"/>
    <x v="18"/>
    <n v="4763"/>
    <n v="4166"/>
    <n v="4223"/>
  </r>
  <r>
    <x v="0"/>
    <x v="1"/>
    <x v="0"/>
    <x v="19"/>
    <s v="-"/>
    <s v="-"/>
    <n v="8"/>
  </r>
  <r>
    <x v="0"/>
    <x v="1"/>
    <x v="0"/>
    <x v="20"/>
    <n v="49"/>
    <n v="44"/>
    <n v="52"/>
  </r>
  <r>
    <x v="0"/>
    <x v="1"/>
    <x v="1"/>
    <x v="0"/>
    <n v="14059"/>
    <n v="12590"/>
    <n v="13165"/>
  </r>
  <r>
    <x v="0"/>
    <x v="1"/>
    <x v="1"/>
    <x v="1"/>
    <n v="486"/>
    <n v="394"/>
    <n v="391"/>
  </r>
  <r>
    <x v="0"/>
    <x v="1"/>
    <x v="1"/>
    <x v="2"/>
    <n v="4623"/>
    <n v="3635"/>
    <n v="4162"/>
  </r>
  <r>
    <x v="0"/>
    <x v="1"/>
    <x v="1"/>
    <x v="3"/>
    <n v="2935"/>
    <n v="2538"/>
    <n v="2787"/>
  </r>
  <r>
    <x v="0"/>
    <x v="1"/>
    <x v="1"/>
    <x v="4"/>
    <n v="8469"/>
    <n v="7739"/>
    <n v="8652"/>
  </r>
  <r>
    <x v="0"/>
    <x v="1"/>
    <x v="1"/>
    <x v="5"/>
    <n v="289"/>
    <n v="245"/>
    <n v="232"/>
  </r>
  <r>
    <x v="0"/>
    <x v="1"/>
    <x v="1"/>
    <x v="6"/>
    <n v="894"/>
    <n v="766"/>
    <n v="913"/>
  </r>
  <r>
    <x v="0"/>
    <x v="1"/>
    <x v="1"/>
    <x v="7"/>
    <n v="228"/>
    <n v="191"/>
    <n v="270"/>
  </r>
  <r>
    <x v="0"/>
    <x v="1"/>
    <x v="1"/>
    <x v="8"/>
    <n v="675"/>
    <n v="596"/>
    <n v="547"/>
  </r>
  <r>
    <x v="0"/>
    <x v="1"/>
    <x v="1"/>
    <x v="9"/>
    <n v="314"/>
    <n v="277"/>
    <n v="205"/>
  </r>
  <r>
    <x v="0"/>
    <x v="1"/>
    <x v="1"/>
    <x v="10"/>
    <n v="206"/>
    <n v="184"/>
    <n v="200"/>
  </r>
  <r>
    <x v="0"/>
    <x v="1"/>
    <x v="1"/>
    <x v="21"/>
    <n v="34"/>
    <n v="30"/>
    <s v="-"/>
  </r>
  <r>
    <x v="0"/>
    <x v="1"/>
    <x v="1"/>
    <x v="11"/>
    <n v="104"/>
    <n v="94"/>
    <n v="121"/>
  </r>
  <r>
    <x v="0"/>
    <x v="1"/>
    <x v="1"/>
    <x v="12"/>
    <n v="1694"/>
    <n v="1507"/>
    <n v="1452"/>
  </r>
  <r>
    <x v="0"/>
    <x v="1"/>
    <x v="1"/>
    <x v="13"/>
    <n v="50"/>
    <n v="42"/>
    <n v="42"/>
  </r>
  <r>
    <x v="0"/>
    <x v="1"/>
    <x v="1"/>
    <x v="14"/>
    <n v="168"/>
    <n v="140"/>
    <n v="158"/>
  </r>
  <r>
    <x v="0"/>
    <x v="1"/>
    <x v="1"/>
    <x v="15"/>
    <s v="-"/>
    <s v="-"/>
    <n v="232"/>
  </r>
  <r>
    <x v="0"/>
    <x v="1"/>
    <x v="1"/>
    <x v="16"/>
    <n v="2147"/>
    <n v="1873"/>
    <n v="1943"/>
  </r>
  <r>
    <x v="0"/>
    <x v="1"/>
    <x v="1"/>
    <x v="17"/>
    <n v="33"/>
    <n v="27"/>
    <n v="34"/>
  </r>
  <r>
    <x v="0"/>
    <x v="1"/>
    <x v="1"/>
    <x v="18"/>
    <n v="13149"/>
    <n v="11716"/>
    <n v="13501"/>
  </r>
  <r>
    <x v="0"/>
    <x v="1"/>
    <x v="1"/>
    <x v="19"/>
    <n v="48"/>
    <n v="40"/>
    <n v="45"/>
  </r>
  <r>
    <x v="0"/>
    <x v="1"/>
    <x v="1"/>
    <x v="20"/>
    <n v="117"/>
    <n v="100"/>
    <n v="108"/>
  </r>
  <r>
    <x v="0"/>
    <x v="1"/>
    <x v="2"/>
    <x v="0"/>
    <n v="11980"/>
    <n v="11076"/>
    <n v="12081"/>
  </r>
  <r>
    <x v="0"/>
    <x v="1"/>
    <x v="2"/>
    <x v="1"/>
    <n v="584"/>
    <n v="502"/>
    <n v="617"/>
  </r>
  <r>
    <x v="0"/>
    <x v="1"/>
    <x v="2"/>
    <x v="2"/>
    <n v="4986"/>
    <n v="4246"/>
    <n v="4959"/>
  </r>
  <r>
    <x v="0"/>
    <x v="1"/>
    <x v="2"/>
    <x v="3"/>
    <n v="2894"/>
    <n v="2660"/>
    <n v="2953"/>
  </r>
  <r>
    <x v="0"/>
    <x v="1"/>
    <x v="2"/>
    <x v="4"/>
    <n v="11343"/>
    <n v="10729"/>
    <n v="11365"/>
  </r>
  <r>
    <x v="0"/>
    <x v="1"/>
    <x v="2"/>
    <x v="5"/>
    <n v="263"/>
    <n v="244"/>
    <n v="269"/>
  </r>
  <r>
    <x v="0"/>
    <x v="1"/>
    <x v="2"/>
    <x v="6"/>
    <n v="1155"/>
    <n v="1054"/>
    <n v="1236"/>
  </r>
  <r>
    <x v="0"/>
    <x v="1"/>
    <x v="2"/>
    <x v="7"/>
    <n v="334"/>
    <n v="291"/>
    <n v="370"/>
  </r>
  <r>
    <x v="0"/>
    <x v="1"/>
    <x v="2"/>
    <x v="8"/>
    <n v="610"/>
    <n v="556"/>
    <n v="619"/>
  </r>
  <r>
    <x v="0"/>
    <x v="1"/>
    <x v="2"/>
    <x v="9"/>
    <n v="232"/>
    <n v="211"/>
    <n v="235"/>
  </r>
  <r>
    <x v="0"/>
    <x v="1"/>
    <x v="2"/>
    <x v="10"/>
    <n v="209"/>
    <n v="185"/>
    <n v="206"/>
  </r>
  <r>
    <x v="0"/>
    <x v="1"/>
    <x v="2"/>
    <x v="21"/>
    <n v="18"/>
    <n v="14"/>
    <s v="-"/>
  </r>
  <r>
    <x v="0"/>
    <x v="1"/>
    <x v="2"/>
    <x v="11"/>
    <n v="103"/>
    <n v="96"/>
    <n v="112"/>
  </r>
  <r>
    <x v="0"/>
    <x v="1"/>
    <x v="2"/>
    <x v="12"/>
    <n v="1069"/>
    <n v="974"/>
    <n v="1036"/>
  </r>
  <r>
    <x v="0"/>
    <x v="1"/>
    <x v="2"/>
    <x v="13"/>
    <n v="53"/>
    <n v="50"/>
    <n v="59"/>
  </r>
  <r>
    <x v="0"/>
    <x v="1"/>
    <x v="2"/>
    <x v="14"/>
    <n v="198"/>
    <n v="179"/>
    <n v="192"/>
  </r>
  <r>
    <x v="0"/>
    <x v="1"/>
    <x v="2"/>
    <x v="15"/>
    <s v="-"/>
    <s v="-"/>
    <n v="145"/>
  </r>
  <r>
    <x v="0"/>
    <x v="1"/>
    <x v="2"/>
    <x v="16"/>
    <n v="2472"/>
    <n v="2268"/>
    <n v="2456"/>
  </r>
  <r>
    <x v="0"/>
    <x v="1"/>
    <x v="2"/>
    <x v="17"/>
    <n v="55"/>
    <n v="50"/>
    <n v="63"/>
  </r>
  <r>
    <x v="0"/>
    <x v="1"/>
    <x v="2"/>
    <x v="18"/>
    <n v="16826"/>
    <n v="15589"/>
    <n v="16902"/>
  </r>
  <r>
    <x v="0"/>
    <x v="1"/>
    <x v="2"/>
    <x v="19"/>
    <n v="29"/>
    <n v="19"/>
    <n v="29"/>
  </r>
  <r>
    <x v="0"/>
    <x v="1"/>
    <x v="2"/>
    <x v="20"/>
    <n v="78"/>
    <n v="73"/>
    <n v="85"/>
  </r>
  <r>
    <x v="0"/>
    <x v="1"/>
    <x v="3"/>
    <x v="0"/>
    <n v="8804"/>
    <n v="8307"/>
    <n v="9954"/>
  </r>
  <r>
    <x v="0"/>
    <x v="1"/>
    <x v="3"/>
    <x v="1"/>
    <n v="313"/>
    <n v="304"/>
    <n v="328"/>
  </r>
  <r>
    <x v="0"/>
    <x v="1"/>
    <x v="3"/>
    <x v="2"/>
    <n v="2419"/>
    <n v="2192"/>
    <n v="2719"/>
  </r>
  <r>
    <x v="0"/>
    <x v="1"/>
    <x v="3"/>
    <x v="3"/>
    <n v="1906"/>
    <n v="1812"/>
    <n v="2048"/>
  </r>
  <r>
    <x v="0"/>
    <x v="1"/>
    <x v="3"/>
    <x v="4"/>
    <n v="7836"/>
    <n v="7466"/>
    <n v="8855"/>
  </r>
  <r>
    <x v="0"/>
    <x v="1"/>
    <x v="3"/>
    <x v="5"/>
    <n v="235"/>
    <n v="222"/>
    <n v="248"/>
  </r>
  <r>
    <x v="0"/>
    <x v="1"/>
    <x v="3"/>
    <x v="6"/>
    <n v="824"/>
    <n v="779"/>
    <n v="939"/>
  </r>
  <r>
    <x v="0"/>
    <x v="1"/>
    <x v="3"/>
    <x v="7"/>
    <n v="191"/>
    <n v="180"/>
    <n v="189"/>
  </r>
  <r>
    <x v="0"/>
    <x v="1"/>
    <x v="3"/>
    <x v="8"/>
    <n v="491"/>
    <n v="471"/>
    <n v="539"/>
  </r>
  <r>
    <x v="0"/>
    <x v="1"/>
    <x v="3"/>
    <x v="9"/>
    <n v="140"/>
    <n v="131"/>
    <n v="150"/>
  </r>
  <r>
    <x v="0"/>
    <x v="1"/>
    <x v="3"/>
    <x v="10"/>
    <n v="206"/>
    <n v="187"/>
    <n v="218"/>
  </r>
  <r>
    <x v="0"/>
    <x v="1"/>
    <x v="3"/>
    <x v="21"/>
    <n v="15"/>
    <n v="11"/>
    <s v="-"/>
  </r>
  <r>
    <x v="0"/>
    <x v="1"/>
    <x v="3"/>
    <x v="11"/>
    <n v="49"/>
    <n v="46"/>
    <n v="65"/>
  </r>
  <r>
    <x v="0"/>
    <x v="1"/>
    <x v="3"/>
    <x v="12"/>
    <n v="523"/>
    <n v="497"/>
    <n v="604"/>
  </r>
  <r>
    <x v="0"/>
    <x v="1"/>
    <x v="3"/>
    <x v="13"/>
    <n v="46"/>
    <n v="41"/>
    <n v="46"/>
  </r>
  <r>
    <x v="0"/>
    <x v="1"/>
    <x v="3"/>
    <x v="14"/>
    <n v="130"/>
    <n v="106"/>
    <n v="127"/>
  </r>
  <r>
    <x v="0"/>
    <x v="1"/>
    <x v="3"/>
    <x v="15"/>
    <s v="-"/>
    <s v="-"/>
    <n v="142"/>
  </r>
  <r>
    <x v="0"/>
    <x v="1"/>
    <x v="3"/>
    <x v="16"/>
    <n v="1177"/>
    <n v="1098"/>
    <n v="1360"/>
  </r>
  <r>
    <x v="0"/>
    <x v="1"/>
    <x v="3"/>
    <x v="17"/>
    <n v="46"/>
    <n v="43"/>
    <n v="55"/>
  </r>
  <r>
    <x v="0"/>
    <x v="1"/>
    <x v="3"/>
    <x v="18"/>
    <n v="8317"/>
    <n v="7837"/>
    <n v="9507"/>
  </r>
  <r>
    <x v="0"/>
    <x v="1"/>
    <x v="3"/>
    <x v="19"/>
    <n v="20"/>
    <n v="19"/>
    <n v="28"/>
  </r>
  <r>
    <x v="0"/>
    <x v="1"/>
    <x v="3"/>
    <x v="20"/>
    <n v="76"/>
    <n v="72"/>
    <n v="84"/>
  </r>
  <r>
    <x v="0"/>
    <x v="1"/>
    <x v="4"/>
    <x v="0"/>
    <n v="6932"/>
    <n v="6623"/>
    <n v="8078"/>
  </r>
  <r>
    <x v="0"/>
    <x v="1"/>
    <x v="4"/>
    <x v="1"/>
    <n v="217"/>
    <n v="200"/>
    <n v="244"/>
  </r>
  <r>
    <x v="0"/>
    <x v="1"/>
    <x v="4"/>
    <x v="2"/>
    <n v="2117"/>
    <n v="1954"/>
    <n v="2330"/>
  </r>
  <r>
    <x v="0"/>
    <x v="1"/>
    <x v="4"/>
    <x v="3"/>
    <n v="1479"/>
    <n v="1411"/>
    <n v="1629"/>
  </r>
  <r>
    <x v="0"/>
    <x v="1"/>
    <x v="4"/>
    <x v="4"/>
    <n v="6260"/>
    <n v="5976"/>
    <n v="7300"/>
  </r>
  <r>
    <x v="0"/>
    <x v="1"/>
    <x v="4"/>
    <x v="5"/>
    <n v="194"/>
    <n v="188"/>
    <n v="222"/>
  </r>
  <r>
    <x v="0"/>
    <x v="1"/>
    <x v="4"/>
    <x v="6"/>
    <n v="796"/>
    <n v="766"/>
    <n v="864"/>
  </r>
  <r>
    <x v="0"/>
    <x v="1"/>
    <x v="4"/>
    <x v="7"/>
    <n v="122"/>
    <n v="111"/>
    <n v="136"/>
  </r>
  <r>
    <x v="0"/>
    <x v="1"/>
    <x v="4"/>
    <x v="8"/>
    <n v="483"/>
    <n v="473"/>
    <n v="514"/>
  </r>
  <r>
    <x v="0"/>
    <x v="1"/>
    <x v="4"/>
    <x v="9"/>
    <n v="75"/>
    <n v="71"/>
    <n v="79"/>
  </r>
  <r>
    <x v="0"/>
    <x v="1"/>
    <x v="4"/>
    <x v="10"/>
    <n v="90"/>
    <n v="89"/>
    <n v="109"/>
  </r>
  <r>
    <x v="0"/>
    <x v="1"/>
    <x v="4"/>
    <x v="21"/>
    <n v="12"/>
    <n v="11"/>
    <s v="-"/>
  </r>
  <r>
    <x v="0"/>
    <x v="1"/>
    <x v="4"/>
    <x v="11"/>
    <n v="31"/>
    <n v="32"/>
    <n v="32"/>
  </r>
  <r>
    <x v="0"/>
    <x v="1"/>
    <x v="4"/>
    <x v="12"/>
    <n v="363"/>
    <n v="342"/>
    <n v="402"/>
  </r>
  <r>
    <x v="0"/>
    <x v="1"/>
    <x v="4"/>
    <x v="13"/>
    <n v="36"/>
    <n v="35"/>
    <n v="44"/>
  </r>
  <r>
    <x v="0"/>
    <x v="1"/>
    <x v="4"/>
    <x v="14"/>
    <n v="69"/>
    <n v="66"/>
    <n v="84"/>
  </r>
  <r>
    <x v="0"/>
    <x v="1"/>
    <x v="4"/>
    <x v="15"/>
    <s v="-"/>
    <s v="-"/>
    <n v="82"/>
  </r>
  <r>
    <x v="0"/>
    <x v="1"/>
    <x v="4"/>
    <x v="16"/>
    <n v="1000"/>
    <n v="940"/>
    <n v="1155"/>
  </r>
  <r>
    <x v="0"/>
    <x v="1"/>
    <x v="4"/>
    <x v="17"/>
    <n v="31"/>
    <n v="31"/>
    <n v="31"/>
  </r>
  <r>
    <x v="0"/>
    <x v="1"/>
    <x v="4"/>
    <x v="18"/>
    <n v="6643"/>
    <n v="6310"/>
    <n v="7729"/>
  </r>
  <r>
    <x v="0"/>
    <x v="1"/>
    <x v="4"/>
    <x v="19"/>
    <n v="8"/>
    <n v="9"/>
    <n v="8"/>
  </r>
  <r>
    <x v="0"/>
    <x v="1"/>
    <x v="4"/>
    <x v="20"/>
    <n v="38"/>
    <n v="36"/>
    <n v="41"/>
  </r>
  <r>
    <x v="0"/>
    <x v="2"/>
    <x v="0"/>
    <x v="0"/>
    <n v="3493"/>
    <n v="3128"/>
    <n v="3450"/>
  </r>
  <r>
    <x v="0"/>
    <x v="2"/>
    <x v="0"/>
    <x v="1"/>
    <n v="563"/>
    <n v="413"/>
    <n v="562"/>
  </r>
  <r>
    <x v="0"/>
    <x v="2"/>
    <x v="0"/>
    <x v="2"/>
    <n v="751"/>
    <n v="573"/>
    <n v="722"/>
  </r>
  <r>
    <x v="0"/>
    <x v="2"/>
    <x v="0"/>
    <x v="3"/>
    <n v="1009"/>
    <n v="865"/>
    <n v="1001"/>
  </r>
  <r>
    <x v="0"/>
    <x v="2"/>
    <x v="0"/>
    <x v="4"/>
    <n v="5446"/>
    <n v="4905"/>
    <n v="5366"/>
  </r>
  <r>
    <x v="0"/>
    <x v="2"/>
    <x v="0"/>
    <x v="5"/>
    <n v="274"/>
    <n v="218"/>
    <n v="273"/>
  </r>
  <r>
    <x v="0"/>
    <x v="2"/>
    <x v="0"/>
    <x v="6"/>
    <n v="529"/>
    <n v="455"/>
    <n v="492"/>
  </r>
  <r>
    <x v="0"/>
    <x v="2"/>
    <x v="0"/>
    <x v="7"/>
    <n v="157"/>
    <n v="140"/>
    <n v="159"/>
  </r>
  <r>
    <x v="0"/>
    <x v="2"/>
    <x v="0"/>
    <x v="8"/>
    <n v="236"/>
    <n v="190"/>
    <n v="257"/>
  </r>
  <r>
    <x v="0"/>
    <x v="2"/>
    <x v="0"/>
    <x v="9"/>
    <n v="95"/>
    <n v="82"/>
    <n v="92"/>
  </r>
  <r>
    <x v="0"/>
    <x v="2"/>
    <x v="0"/>
    <x v="10"/>
    <n v="115"/>
    <n v="97"/>
    <n v="126"/>
  </r>
  <r>
    <x v="0"/>
    <x v="2"/>
    <x v="0"/>
    <x v="11"/>
    <n v="48"/>
    <n v="44"/>
    <n v="48"/>
  </r>
  <r>
    <x v="0"/>
    <x v="2"/>
    <x v="0"/>
    <x v="12"/>
    <n v="355"/>
    <n v="297"/>
    <n v="362"/>
  </r>
  <r>
    <x v="0"/>
    <x v="2"/>
    <x v="0"/>
    <x v="13"/>
    <n v="44"/>
    <n v="37"/>
    <n v="44"/>
  </r>
  <r>
    <x v="0"/>
    <x v="2"/>
    <x v="0"/>
    <x v="14"/>
    <n v="104"/>
    <n v="89"/>
    <n v="105"/>
  </r>
  <r>
    <x v="0"/>
    <x v="2"/>
    <x v="0"/>
    <x v="15"/>
    <s v="-"/>
    <s v="-"/>
    <n v="28"/>
  </r>
  <r>
    <x v="0"/>
    <x v="2"/>
    <x v="0"/>
    <x v="16"/>
    <n v="1147"/>
    <n v="1019"/>
    <n v="1116"/>
  </r>
  <r>
    <x v="0"/>
    <x v="2"/>
    <x v="0"/>
    <x v="17"/>
    <n v="34"/>
    <n v="27"/>
    <n v="36"/>
  </r>
  <r>
    <x v="0"/>
    <x v="2"/>
    <x v="0"/>
    <x v="18"/>
    <n v="2569"/>
    <n v="2303"/>
    <n v="2482"/>
  </r>
  <r>
    <x v="0"/>
    <x v="2"/>
    <x v="0"/>
    <x v="19"/>
    <n v="13"/>
    <n v="10"/>
    <n v="14"/>
  </r>
  <r>
    <x v="0"/>
    <x v="2"/>
    <x v="0"/>
    <x v="20"/>
    <n v="64"/>
    <n v="51"/>
    <n v="73"/>
  </r>
  <r>
    <x v="0"/>
    <x v="2"/>
    <x v="1"/>
    <x v="0"/>
    <n v="17714"/>
    <n v="16438"/>
    <n v="17511"/>
  </r>
  <r>
    <x v="0"/>
    <x v="2"/>
    <x v="1"/>
    <x v="1"/>
    <n v="4218"/>
    <n v="3308"/>
    <n v="3355"/>
  </r>
  <r>
    <x v="0"/>
    <x v="2"/>
    <x v="1"/>
    <x v="2"/>
    <n v="8104"/>
    <n v="6798"/>
    <n v="6852"/>
  </r>
  <r>
    <x v="0"/>
    <x v="2"/>
    <x v="1"/>
    <x v="3"/>
    <n v="4671"/>
    <n v="4113"/>
    <n v="4538"/>
  </r>
  <r>
    <x v="0"/>
    <x v="2"/>
    <x v="1"/>
    <x v="4"/>
    <n v="24153"/>
    <n v="21952"/>
    <n v="23996"/>
  </r>
  <r>
    <x v="0"/>
    <x v="2"/>
    <x v="1"/>
    <x v="5"/>
    <n v="1663"/>
    <n v="1418"/>
    <n v="1365"/>
  </r>
  <r>
    <x v="0"/>
    <x v="2"/>
    <x v="1"/>
    <x v="6"/>
    <n v="3082"/>
    <n v="2684"/>
    <n v="2887"/>
  </r>
  <r>
    <x v="0"/>
    <x v="2"/>
    <x v="1"/>
    <x v="7"/>
    <n v="1780"/>
    <n v="1526"/>
    <n v="1378"/>
  </r>
  <r>
    <x v="0"/>
    <x v="2"/>
    <x v="1"/>
    <x v="8"/>
    <n v="1588"/>
    <n v="1380"/>
    <n v="1318"/>
  </r>
  <r>
    <x v="0"/>
    <x v="2"/>
    <x v="1"/>
    <x v="9"/>
    <n v="839"/>
    <n v="741"/>
    <n v="684"/>
  </r>
  <r>
    <x v="0"/>
    <x v="2"/>
    <x v="1"/>
    <x v="10"/>
    <n v="1229"/>
    <n v="1086"/>
    <n v="1126"/>
  </r>
  <r>
    <x v="0"/>
    <x v="2"/>
    <x v="1"/>
    <x v="21"/>
    <n v="57"/>
    <n v="49"/>
    <s v="-"/>
  </r>
  <r>
    <x v="0"/>
    <x v="2"/>
    <x v="1"/>
    <x v="11"/>
    <n v="436"/>
    <n v="369"/>
    <n v="400"/>
  </r>
  <r>
    <x v="0"/>
    <x v="2"/>
    <x v="1"/>
    <x v="12"/>
    <n v="2769"/>
    <n v="2411"/>
    <n v="2352"/>
  </r>
  <r>
    <x v="0"/>
    <x v="2"/>
    <x v="1"/>
    <x v="13"/>
    <n v="332"/>
    <n v="301"/>
    <n v="279"/>
  </r>
  <r>
    <x v="0"/>
    <x v="2"/>
    <x v="1"/>
    <x v="14"/>
    <n v="816"/>
    <n v="699"/>
    <n v="692"/>
  </r>
  <r>
    <x v="0"/>
    <x v="2"/>
    <x v="1"/>
    <x v="15"/>
    <s v="-"/>
    <s v="-"/>
    <n v="353"/>
  </r>
  <r>
    <x v="0"/>
    <x v="2"/>
    <x v="1"/>
    <x v="16"/>
    <n v="7830"/>
    <n v="7021"/>
    <n v="6703"/>
  </r>
  <r>
    <x v="0"/>
    <x v="2"/>
    <x v="1"/>
    <x v="17"/>
    <n v="258"/>
    <n v="222"/>
    <n v="219"/>
  </r>
  <r>
    <x v="0"/>
    <x v="2"/>
    <x v="1"/>
    <x v="18"/>
    <n v="10265"/>
    <n v="9424"/>
    <n v="10245"/>
  </r>
  <r>
    <x v="0"/>
    <x v="2"/>
    <x v="1"/>
    <x v="19"/>
    <n v="158"/>
    <n v="141"/>
    <n v="184"/>
  </r>
  <r>
    <x v="0"/>
    <x v="2"/>
    <x v="1"/>
    <x v="20"/>
    <n v="343"/>
    <n v="307"/>
    <n v="311"/>
  </r>
  <r>
    <x v="0"/>
    <x v="2"/>
    <x v="2"/>
    <x v="0"/>
    <n v="11022"/>
    <n v="10570"/>
    <n v="11469"/>
  </r>
  <r>
    <x v="0"/>
    <x v="2"/>
    <x v="2"/>
    <x v="1"/>
    <n v="1752"/>
    <n v="1555"/>
    <n v="1521"/>
  </r>
  <r>
    <x v="0"/>
    <x v="2"/>
    <x v="2"/>
    <x v="2"/>
    <n v="3296"/>
    <n v="2983"/>
    <n v="2942"/>
  </r>
  <r>
    <x v="0"/>
    <x v="2"/>
    <x v="2"/>
    <x v="3"/>
    <n v="3591"/>
    <n v="3400"/>
    <n v="3561"/>
  </r>
  <r>
    <x v="0"/>
    <x v="2"/>
    <x v="2"/>
    <x v="4"/>
    <n v="15258"/>
    <n v="14785"/>
    <n v="14811"/>
  </r>
  <r>
    <x v="0"/>
    <x v="2"/>
    <x v="2"/>
    <x v="5"/>
    <n v="858"/>
    <n v="803"/>
    <n v="767"/>
  </r>
  <r>
    <x v="0"/>
    <x v="2"/>
    <x v="2"/>
    <x v="6"/>
    <n v="2120"/>
    <n v="1995"/>
    <n v="1976"/>
  </r>
  <r>
    <x v="0"/>
    <x v="2"/>
    <x v="2"/>
    <x v="7"/>
    <n v="657"/>
    <n v="626"/>
    <n v="569"/>
  </r>
  <r>
    <x v="0"/>
    <x v="2"/>
    <x v="2"/>
    <x v="8"/>
    <n v="956"/>
    <n v="889"/>
    <n v="861"/>
  </r>
  <r>
    <x v="0"/>
    <x v="2"/>
    <x v="2"/>
    <x v="9"/>
    <n v="405"/>
    <n v="386"/>
    <n v="335"/>
  </r>
  <r>
    <x v="0"/>
    <x v="2"/>
    <x v="2"/>
    <x v="10"/>
    <n v="582"/>
    <n v="548"/>
    <n v="557"/>
  </r>
  <r>
    <x v="0"/>
    <x v="2"/>
    <x v="2"/>
    <x v="21"/>
    <n v="14"/>
    <n v="14"/>
    <s v="-"/>
  </r>
  <r>
    <x v="0"/>
    <x v="2"/>
    <x v="2"/>
    <x v="11"/>
    <n v="187"/>
    <n v="178"/>
    <n v="170"/>
  </r>
  <r>
    <x v="0"/>
    <x v="2"/>
    <x v="2"/>
    <x v="12"/>
    <n v="1171"/>
    <n v="1111"/>
    <n v="1078"/>
  </r>
  <r>
    <x v="0"/>
    <x v="2"/>
    <x v="2"/>
    <x v="13"/>
    <n v="122"/>
    <n v="111"/>
    <n v="99"/>
  </r>
  <r>
    <x v="0"/>
    <x v="2"/>
    <x v="2"/>
    <x v="14"/>
    <n v="498"/>
    <n v="466"/>
    <n v="448"/>
  </r>
  <r>
    <x v="0"/>
    <x v="2"/>
    <x v="2"/>
    <x v="15"/>
    <s v="-"/>
    <s v="-"/>
    <n v="82"/>
  </r>
  <r>
    <x v="0"/>
    <x v="2"/>
    <x v="2"/>
    <x v="16"/>
    <n v="3956"/>
    <n v="3813"/>
    <n v="3713"/>
  </r>
  <r>
    <x v="0"/>
    <x v="2"/>
    <x v="2"/>
    <x v="17"/>
    <n v="134"/>
    <n v="132"/>
    <n v="123"/>
  </r>
  <r>
    <x v="0"/>
    <x v="2"/>
    <x v="2"/>
    <x v="18"/>
    <n v="8662"/>
    <n v="8343"/>
    <n v="8413"/>
  </r>
  <r>
    <x v="0"/>
    <x v="2"/>
    <x v="2"/>
    <x v="19"/>
    <n v="82"/>
    <n v="82"/>
    <n v="70"/>
  </r>
  <r>
    <x v="0"/>
    <x v="2"/>
    <x v="2"/>
    <x v="20"/>
    <n v="203"/>
    <n v="189"/>
    <n v="203"/>
  </r>
  <r>
    <x v="0"/>
    <x v="2"/>
    <x v="3"/>
    <x v="0"/>
    <n v="6114"/>
    <n v="5965"/>
    <n v="6445"/>
  </r>
  <r>
    <x v="0"/>
    <x v="2"/>
    <x v="3"/>
    <x v="1"/>
    <n v="664"/>
    <n v="617"/>
    <n v="692"/>
  </r>
  <r>
    <x v="0"/>
    <x v="2"/>
    <x v="3"/>
    <x v="2"/>
    <n v="938"/>
    <n v="897"/>
    <n v="976"/>
  </r>
  <r>
    <x v="0"/>
    <x v="2"/>
    <x v="3"/>
    <x v="3"/>
    <n v="1691"/>
    <n v="1635"/>
    <n v="1681"/>
  </r>
  <r>
    <x v="0"/>
    <x v="2"/>
    <x v="3"/>
    <x v="4"/>
    <n v="7862"/>
    <n v="7689"/>
    <n v="8099"/>
  </r>
  <r>
    <x v="0"/>
    <x v="2"/>
    <x v="3"/>
    <x v="5"/>
    <n v="295"/>
    <n v="271"/>
    <n v="297"/>
  </r>
  <r>
    <x v="0"/>
    <x v="2"/>
    <x v="3"/>
    <x v="6"/>
    <n v="814"/>
    <n v="794"/>
    <n v="859"/>
  </r>
  <r>
    <x v="0"/>
    <x v="2"/>
    <x v="3"/>
    <x v="7"/>
    <n v="209"/>
    <n v="198"/>
    <n v="211"/>
  </r>
  <r>
    <x v="0"/>
    <x v="2"/>
    <x v="3"/>
    <x v="8"/>
    <n v="329"/>
    <n v="313"/>
    <n v="360"/>
  </r>
  <r>
    <x v="0"/>
    <x v="2"/>
    <x v="3"/>
    <x v="9"/>
    <n v="108"/>
    <n v="99"/>
    <n v="119"/>
  </r>
  <r>
    <x v="0"/>
    <x v="2"/>
    <x v="3"/>
    <x v="10"/>
    <n v="205"/>
    <n v="200"/>
    <n v="232"/>
  </r>
  <r>
    <x v="0"/>
    <x v="2"/>
    <x v="3"/>
    <x v="21"/>
    <n v="9"/>
    <n v="10"/>
    <s v="-"/>
  </r>
  <r>
    <x v="0"/>
    <x v="2"/>
    <x v="3"/>
    <x v="11"/>
    <n v="43"/>
    <n v="41"/>
    <n v="47"/>
  </r>
  <r>
    <x v="0"/>
    <x v="2"/>
    <x v="3"/>
    <x v="12"/>
    <n v="296"/>
    <n v="284"/>
    <n v="322"/>
  </r>
  <r>
    <x v="0"/>
    <x v="2"/>
    <x v="3"/>
    <x v="13"/>
    <n v="45"/>
    <n v="42"/>
    <n v="43"/>
  </r>
  <r>
    <x v="0"/>
    <x v="2"/>
    <x v="3"/>
    <x v="14"/>
    <n v="164"/>
    <n v="152"/>
    <n v="160"/>
  </r>
  <r>
    <x v="0"/>
    <x v="2"/>
    <x v="3"/>
    <x v="15"/>
    <s v="-"/>
    <s v="-"/>
    <n v="117"/>
  </r>
  <r>
    <x v="0"/>
    <x v="2"/>
    <x v="3"/>
    <x v="16"/>
    <n v="1536"/>
    <n v="1463"/>
    <n v="1595"/>
  </r>
  <r>
    <x v="0"/>
    <x v="2"/>
    <x v="3"/>
    <x v="17"/>
    <n v="40"/>
    <n v="38"/>
    <n v="42"/>
  </r>
  <r>
    <x v="0"/>
    <x v="2"/>
    <x v="3"/>
    <x v="18"/>
    <n v="4102"/>
    <n v="3993"/>
    <n v="4250"/>
  </r>
  <r>
    <x v="0"/>
    <x v="2"/>
    <x v="3"/>
    <x v="19"/>
    <n v="19"/>
    <n v="19"/>
    <n v="21"/>
  </r>
  <r>
    <x v="0"/>
    <x v="2"/>
    <x v="3"/>
    <x v="20"/>
    <n v="90"/>
    <n v="86"/>
    <n v="105"/>
  </r>
  <r>
    <x v="0"/>
    <x v="2"/>
    <x v="4"/>
    <x v="0"/>
    <n v="3652"/>
    <n v="3590"/>
    <n v="3999"/>
  </r>
  <r>
    <x v="0"/>
    <x v="2"/>
    <x v="4"/>
    <x v="1"/>
    <n v="429"/>
    <n v="408"/>
    <n v="450"/>
  </r>
  <r>
    <x v="0"/>
    <x v="2"/>
    <x v="4"/>
    <x v="2"/>
    <n v="412"/>
    <n v="403"/>
    <n v="429"/>
  </r>
  <r>
    <x v="0"/>
    <x v="2"/>
    <x v="4"/>
    <x v="3"/>
    <n v="1133"/>
    <n v="1105"/>
    <n v="1184"/>
  </r>
  <r>
    <x v="0"/>
    <x v="2"/>
    <x v="4"/>
    <x v="4"/>
    <n v="4801"/>
    <n v="4738"/>
    <n v="5194"/>
  </r>
  <r>
    <x v="0"/>
    <x v="2"/>
    <x v="4"/>
    <x v="5"/>
    <n v="172"/>
    <n v="169"/>
    <n v="195"/>
  </r>
  <r>
    <x v="0"/>
    <x v="2"/>
    <x v="4"/>
    <x v="6"/>
    <n v="546"/>
    <n v="535"/>
    <n v="551"/>
  </r>
  <r>
    <x v="0"/>
    <x v="2"/>
    <x v="4"/>
    <x v="7"/>
    <n v="110"/>
    <n v="108"/>
    <n v="138"/>
  </r>
  <r>
    <x v="0"/>
    <x v="2"/>
    <x v="4"/>
    <x v="8"/>
    <n v="179"/>
    <n v="178"/>
    <n v="207"/>
  </r>
  <r>
    <x v="0"/>
    <x v="2"/>
    <x v="4"/>
    <x v="9"/>
    <n v="35"/>
    <n v="34"/>
    <n v="47"/>
  </r>
  <r>
    <x v="0"/>
    <x v="2"/>
    <x v="4"/>
    <x v="10"/>
    <n v="88"/>
    <n v="86"/>
    <n v="100"/>
  </r>
  <r>
    <x v="0"/>
    <x v="2"/>
    <x v="4"/>
    <x v="21"/>
    <n v="10"/>
    <n v="8"/>
    <s v="-"/>
  </r>
  <r>
    <x v="0"/>
    <x v="2"/>
    <x v="4"/>
    <x v="11"/>
    <n v="20"/>
    <n v="20"/>
    <n v="23"/>
  </r>
  <r>
    <x v="0"/>
    <x v="2"/>
    <x v="4"/>
    <x v="12"/>
    <n v="111"/>
    <n v="107"/>
    <n v="118"/>
  </r>
  <r>
    <x v="0"/>
    <x v="2"/>
    <x v="4"/>
    <x v="13"/>
    <n v="13"/>
    <n v="13"/>
    <n v="13"/>
  </r>
  <r>
    <x v="0"/>
    <x v="2"/>
    <x v="4"/>
    <x v="14"/>
    <n v="86"/>
    <n v="83"/>
    <n v="82"/>
  </r>
  <r>
    <x v="0"/>
    <x v="2"/>
    <x v="4"/>
    <x v="15"/>
    <s v="-"/>
    <s v="-"/>
    <n v="87"/>
  </r>
  <r>
    <x v="0"/>
    <x v="2"/>
    <x v="4"/>
    <x v="16"/>
    <n v="907"/>
    <n v="888"/>
    <n v="966"/>
  </r>
  <r>
    <x v="0"/>
    <x v="2"/>
    <x v="4"/>
    <x v="17"/>
    <n v="18"/>
    <n v="18"/>
    <n v="26"/>
  </r>
  <r>
    <x v="0"/>
    <x v="2"/>
    <x v="4"/>
    <x v="18"/>
    <n v="2253"/>
    <n v="2228"/>
    <n v="2369"/>
  </r>
  <r>
    <x v="0"/>
    <x v="2"/>
    <x v="4"/>
    <x v="19"/>
    <n v="7"/>
    <n v="7"/>
    <n v="10"/>
  </r>
  <r>
    <x v="0"/>
    <x v="2"/>
    <x v="4"/>
    <x v="20"/>
    <n v="44"/>
    <n v="44"/>
    <n v="54"/>
  </r>
  <r>
    <x v="0"/>
    <x v="3"/>
    <x v="0"/>
    <x v="0"/>
    <n v="2279"/>
    <n v="1998"/>
    <n v="2179"/>
  </r>
  <r>
    <x v="0"/>
    <x v="3"/>
    <x v="0"/>
    <x v="1"/>
    <n v="378"/>
    <n v="304"/>
    <n v="301"/>
  </r>
  <r>
    <x v="0"/>
    <x v="3"/>
    <x v="0"/>
    <x v="2"/>
    <n v="1564"/>
    <n v="1087"/>
    <n v="1562"/>
  </r>
  <r>
    <x v="0"/>
    <x v="3"/>
    <x v="0"/>
    <x v="3"/>
    <n v="666"/>
    <n v="585"/>
    <n v="641"/>
  </r>
  <r>
    <x v="0"/>
    <x v="3"/>
    <x v="0"/>
    <x v="4"/>
    <n v="1833"/>
    <n v="1624"/>
    <n v="1788"/>
  </r>
  <r>
    <x v="0"/>
    <x v="3"/>
    <x v="0"/>
    <x v="5"/>
    <n v="158"/>
    <n v="130"/>
    <n v="156"/>
  </r>
  <r>
    <x v="0"/>
    <x v="3"/>
    <x v="0"/>
    <x v="6"/>
    <n v="344"/>
    <n v="288"/>
    <n v="341"/>
  </r>
  <r>
    <x v="0"/>
    <x v="3"/>
    <x v="0"/>
    <x v="7"/>
    <n v="169"/>
    <n v="127"/>
    <n v="173"/>
  </r>
  <r>
    <x v="0"/>
    <x v="3"/>
    <x v="0"/>
    <x v="8"/>
    <n v="304"/>
    <n v="237"/>
    <n v="306"/>
  </r>
  <r>
    <x v="0"/>
    <x v="3"/>
    <x v="0"/>
    <x v="9"/>
    <n v="240"/>
    <n v="196"/>
    <n v="242"/>
  </r>
  <r>
    <x v="0"/>
    <x v="3"/>
    <x v="0"/>
    <x v="10"/>
    <n v="131"/>
    <n v="110"/>
    <n v="134"/>
  </r>
  <r>
    <x v="0"/>
    <x v="3"/>
    <x v="0"/>
    <x v="21"/>
    <n v="6"/>
    <s v="-"/>
    <s v="-"/>
  </r>
  <r>
    <x v="0"/>
    <x v="3"/>
    <x v="0"/>
    <x v="11"/>
    <n v="79"/>
    <n v="69"/>
    <n v="80"/>
  </r>
  <r>
    <x v="0"/>
    <x v="3"/>
    <x v="0"/>
    <x v="12"/>
    <n v="549"/>
    <n v="465"/>
    <n v="556"/>
  </r>
  <r>
    <x v="0"/>
    <x v="3"/>
    <x v="0"/>
    <x v="13"/>
    <n v="25"/>
    <n v="19"/>
    <n v="31"/>
  </r>
  <r>
    <x v="0"/>
    <x v="3"/>
    <x v="0"/>
    <x v="14"/>
    <n v="117"/>
    <n v="98"/>
    <n v="111"/>
  </r>
  <r>
    <x v="0"/>
    <x v="3"/>
    <x v="0"/>
    <x v="15"/>
    <s v="-"/>
    <s v="-"/>
    <n v="44"/>
  </r>
  <r>
    <x v="0"/>
    <x v="3"/>
    <x v="0"/>
    <x v="16"/>
    <n v="844"/>
    <n v="747"/>
    <n v="826"/>
  </r>
  <r>
    <x v="0"/>
    <x v="3"/>
    <x v="0"/>
    <x v="17"/>
    <n v="40"/>
    <n v="38"/>
    <n v="37"/>
  </r>
  <r>
    <x v="0"/>
    <x v="3"/>
    <x v="0"/>
    <x v="18"/>
    <n v="3223"/>
    <n v="2839"/>
    <n v="3110"/>
  </r>
  <r>
    <x v="0"/>
    <x v="3"/>
    <x v="0"/>
    <x v="19"/>
    <n v="12"/>
    <n v="11"/>
    <n v="13"/>
  </r>
  <r>
    <x v="0"/>
    <x v="3"/>
    <x v="0"/>
    <x v="20"/>
    <n v="45"/>
    <n v="39"/>
    <n v="48"/>
  </r>
  <r>
    <x v="0"/>
    <x v="3"/>
    <x v="1"/>
    <x v="0"/>
    <n v="7874"/>
    <n v="7162"/>
    <n v="7162"/>
  </r>
  <r>
    <x v="0"/>
    <x v="3"/>
    <x v="1"/>
    <x v="1"/>
    <n v="986"/>
    <n v="810"/>
    <n v="628"/>
  </r>
  <r>
    <x v="0"/>
    <x v="3"/>
    <x v="1"/>
    <x v="2"/>
    <n v="3204"/>
    <n v="2543"/>
    <n v="3026"/>
  </r>
  <r>
    <x v="0"/>
    <x v="3"/>
    <x v="1"/>
    <x v="3"/>
    <n v="1893"/>
    <n v="1671"/>
    <n v="1828"/>
  </r>
  <r>
    <x v="0"/>
    <x v="3"/>
    <x v="1"/>
    <x v="4"/>
    <n v="4152"/>
    <n v="3844"/>
    <n v="4133"/>
  </r>
  <r>
    <x v="0"/>
    <x v="3"/>
    <x v="1"/>
    <x v="5"/>
    <n v="400"/>
    <n v="350"/>
    <n v="361"/>
  </r>
  <r>
    <x v="0"/>
    <x v="3"/>
    <x v="1"/>
    <x v="6"/>
    <n v="693"/>
    <n v="625"/>
    <n v="706"/>
  </r>
  <r>
    <x v="0"/>
    <x v="3"/>
    <x v="1"/>
    <x v="7"/>
    <n v="345"/>
    <n v="303"/>
    <n v="302"/>
  </r>
  <r>
    <x v="0"/>
    <x v="3"/>
    <x v="1"/>
    <x v="8"/>
    <n v="661"/>
    <n v="556"/>
    <n v="644"/>
  </r>
  <r>
    <x v="0"/>
    <x v="3"/>
    <x v="1"/>
    <x v="9"/>
    <n v="477"/>
    <n v="428"/>
    <n v="410"/>
  </r>
  <r>
    <x v="0"/>
    <x v="3"/>
    <x v="1"/>
    <x v="10"/>
    <n v="311"/>
    <n v="276"/>
    <n v="305"/>
  </r>
  <r>
    <x v="0"/>
    <x v="3"/>
    <x v="1"/>
    <x v="21"/>
    <n v="20"/>
    <n v="19"/>
    <s v="-"/>
  </r>
  <r>
    <x v="0"/>
    <x v="3"/>
    <x v="1"/>
    <x v="11"/>
    <n v="177"/>
    <n v="146"/>
    <n v="171"/>
  </r>
  <r>
    <x v="0"/>
    <x v="3"/>
    <x v="1"/>
    <x v="12"/>
    <n v="1602"/>
    <n v="1411"/>
    <n v="1350"/>
  </r>
  <r>
    <x v="0"/>
    <x v="3"/>
    <x v="1"/>
    <x v="13"/>
    <n v="68"/>
    <n v="61"/>
    <n v="62"/>
  </r>
  <r>
    <x v="0"/>
    <x v="3"/>
    <x v="1"/>
    <x v="14"/>
    <n v="210"/>
    <n v="172"/>
    <n v="195"/>
  </r>
  <r>
    <x v="0"/>
    <x v="3"/>
    <x v="1"/>
    <x v="15"/>
    <s v="-"/>
    <s v="-"/>
    <n v="208"/>
  </r>
  <r>
    <x v="0"/>
    <x v="3"/>
    <x v="1"/>
    <x v="16"/>
    <n v="1804"/>
    <n v="1612"/>
    <n v="1701"/>
  </r>
  <r>
    <x v="0"/>
    <x v="3"/>
    <x v="1"/>
    <x v="17"/>
    <n v="48"/>
    <n v="40"/>
    <n v="46"/>
  </r>
  <r>
    <x v="0"/>
    <x v="3"/>
    <x v="1"/>
    <x v="18"/>
    <n v="6766"/>
    <n v="6196"/>
    <n v="6681"/>
  </r>
  <r>
    <x v="0"/>
    <x v="3"/>
    <x v="1"/>
    <x v="19"/>
    <n v="46"/>
    <n v="40"/>
    <n v="37"/>
  </r>
  <r>
    <x v="0"/>
    <x v="3"/>
    <x v="1"/>
    <x v="20"/>
    <n v="70"/>
    <n v="65"/>
    <n v="73"/>
  </r>
  <r>
    <x v="0"/>
    <x v="3"/>
    <x v="2"/>
    <x v="0"/>
    <n v="5800"/>
    <n v="5473"/>
    <n v="5886"/>
  </r>
  <r>
    <x v="0"/>
    <x v="3"/>
    <x v="2"/>
    <x v="1"/>
    <n v="1056"/>
    <n v="960"/>
    <n v="884"/>
  </r>
  <r>
    <x v="0"/>
    <x v="3"/>
    <x v="2"/>
    <x v="2"/>
    <n v="3483"/>
    <n v="2975"/>
    <n v="3572"/>
  </r>
  <r>
    <x v="0"/>
    <x v="3"/>
    <x v="2"/>
    <x v="3"/>
    <n v="1732"/>
    <n v="1577"/>
    <n v="1759"/>
  </r>
  <r>
    <x v="0"/>
    <x v="3"/>
    <x v="2"/>
    <x v="4"/>
    <n v="4183"/>
    <n v="4005"/>
    <n v="4049"/>
  </r>
  <r>
    <x v="0"/>
    <x v="3"/>
    <x v="2"/>
    <x v="5"/>
    <n v="423"/>
    <n v="391"/>
    <n v="387"/>
  </r>
  <r>
    <x v="0"/>
    <x v="3"/>
    <x v="2"/>
    <x v="6"/>
    <n v="885"/>
    <n v="825"/>
    <n v="886"/>
  </r>
  <r>
    <x v="0"/>
    <x v="3"/>
    <x v="2"/>
    <x v="7"/>
    <n v="410"/>
    <n v="379"/>
    <n v="415"/>
  </r>
  <r>
    <x v="0"/>
    <x v="3"/>
    <x v="2"/>
    <x v="8"/>
    <n v="731"/>
    <n v="679"/>
    <n v="690"/>
  </r>
  <r>
    <x v="0"/>
    <x v="3"/>
    <x v="2"/>
    <x v="9"/>
    <n v="566"/>
    <n v="540"/>
    <n v="547"/>
  </r>
  <r>
    <x v="0"/>
    <x v="3"/>
    <x v="2"/>
    <x v="10"/>
    <n v="467"/>
    <n v="440"/>
    <n v="420"/>
  </r>
  <r>
    <x v="0"/>
    <x v="3"/>
    <x v="2"/>
    <x v="21"/>
    <n v="20"/>
    <n v="14"/>
    <s v="-"/>
  </r>
  <r>
    <x v="0"/>
    <x v="3"/>
    <x v="2"/>
    <x v="11"/>
    <n v="203"/>
    <n v="182"/>
    <n v="200"/>
  </r>
  <r>
    <x v="0"/>
    <x v="3"/>
    <x v="2"/>
    <x v="12"/>
    <n v="1362"/>
    <n v="1260"/>
    <n v="1238"/>
  </r>
  <r>
    <x v="0"/>
    <x v="3"/>
    <x v="2"/>
    <x v="13"/>
    <n v="84"/>
    <n v="76"/>
    <n v="73"/>
  </r>
  <r>
    <x v="0"/>
    <x v="3"/>
    <x v="2"/>
    <x v="14"/>
    <n v="356"/>
    <n v="305"/>
    <n v="347"/>
  </r>
  <r>
    <x v="0"/>
    <x v="3"/>
    <x v="2"/>
    <x v="15"/>
    <s v="-"/>
    <s v="-"/>
    <n v="122"/>
  </r>
  <r>
    <x v="0"/>
    <x v="3"/>
    <x v="2"/>
    <x v="16"/>
    <n v="2006"/>
    <n v="1897"/>
    <n v="1901"/>
  </r>
  <r>
    <x v="0"/>
    <x v="3"/>
    <x v="2"/>
    <x v="17"/>
    <n v="84"/>
    <n v="82"/>
    <n v="76"/>
  </r>
  <r>
    <x v="0"/>
    <x v="3"/>
    <x v="2"/>
    <x v="18"/>
    <n v="7368"/>
    <n v="6908"/>
    <n v="7306"/>
  </r>
  <r>
    <x v="0"/>
    <x v="3"/>
    <x v="2"/>
    <x v="19"/>
    <n v="62"/>
    <n v="52"/>
    <n v="61"/>
  </r>
  <r>
    <x v="0"/>
    <x v="3"/>
    <x v="2"/>
    <x v="20"/>
    <n v="106"/>
    <n v="96"/>
    <n v="113"/>
  </r>
  <r>
    <x v="0"/>
    <x v="3"/>
    <x v="3"/>
    <x v="0"/>
    <n v="3220"/>
    <n v="3093"/>
    <n v="3340"/>
  </r>
  <r>
    <x v="0"/>
    <x v="3"/>
    <x v="3"/>
    <x v="1"/>
    <n v="412"/>
    <n v="396"/>
    <n v="405"/>
  </r>
  <r>
    <x v="0"/>
    <x v="3"/>
    <x v="3"/>
    <x v="2"/>
    <n v="1983"/>
    <n v="1811"/>
    <n v="1959"/>
  </r>
  <r>
    <x v="0"/>
    <x v="3"/>
    <x v="3"/>
    <x v="3"/>
    <n v="837"/>
    <n v="817"/>
    <n v="855"/>
  </r>
  <r>
    <x v="0"/>
    <x v="3"/>
    <x v="3"/>
    <x v="4"/>
    <n v="2978"/>
    <n v="2906"/>
    <n v="3037"/>
  </r>
  <r>
    <x v="0"/>
    <x v="3"/>
    <x v="3"/>
    <x v="5"/>
    <n v="198"/>
    <n v="185"/>
    <n v="207"/>
  </r>
  <r>
    <x v="0"/>
    <x v="3"/>
    <x v="3"/>
    <x v="6"/>
    <n v="398"/>
    <n v="380"/>
    <n v="401"/>
  </r>
  <r>
    <x v="0"/>
    <x v="3"/>
    <x v="3"/>
    <x v="7"/>
    <n v="251"/>
    <n v="241"/>
    <n v="250"/>
  </r>
  <r>
    <x v="0"/>
    <x v="3"/>
    <x v="3"/>
    <x v="8"/>
    <n v="352"/>
    <n v="344"/>
    <n v="350"/>
  </r>
  <r>
    <x v="0"/>
    <x v="3"/>
    <x v="3"/>
    <x v="9"/>
    <n v="259"/>
    <n v="255"/>
    <n v="252"/>
  </r>
  <r>
    <x v="0"/>
    <x v="3"/>
    <x v="3"/>
    <x v="10"/>
    <n v="256"/>
    <n v="246"/>
    <n v="261"/>
  </r>
  <r>
    <x v="0"/>
    <x v="3"/>
    <x v="3"/>
    <x v="21"/>
    <n v="9"/>
    <n v="9"/>
    <s v="-"/>
  </r>
  <r>
    <x v="0"/>
    <x v="3"/>
    <x v="3"/>
    <x v="11"/>
    <n v="96"/>
    <n v="93"/>
    <n v="75"/>
  </r>
  <r>
    <x v="0"/>
    <x v="3"/>
    <x v="3"/>
    <x v="12"/>
    <n v="501"/>
    <n v="472"/>
    <n v="493"/>
  </r>
  <r>
    <x v="0"/>
    <x v="3"/>
    <x v="3"/>
    <x v="13"/>
    <n v="34"/>
    <n v="29"/>
    <n v="26"/>
  </r>
  <r>
    <x v="0"/>
    <x v="3"/>
    <x v="3"/>
    <x v="14"/>
    <n v="141"/>
    <n v="128"/>
    <n v="138"/>
  </r>
  <r>
    <x v="0"/>
    <x v="3"/>
    <x v="3"/>
    <x v="15"/>
    <s v="-"/>
    <s v="-"/>
    <n v="57"/>
  </r>
  <r>
    <x v="0"/>
    <x v="3"/>
    <x v="3"/>
    <x v="16"/>
    <n v="940"/>
    <n v="909"/>
    <n v="947"/>
  </r>
  <r>
    <x v="0"/>
    <x v="3"/>
    <x v="3"/>
    <x v="17"/>
    <n v="23"/>
    <n v="22"/>
    <n v="29"/>
  </r>
  <r>
    <x v="0"/>
    <x v="3"/>
    <x v="3"/>
    <x v="18"/>
    <n v="5017"/>
    <n v="4857"/>
    <n v="5171"/>
  </r>
  <r>
    <x v="0"/>
    <x v="3"/>
    <x v="3"/>
    <x v="19"/>
    <n v="39"/>
    <n v="39"/>
    <n v="41"/>
  </r>
  <r>
    <x v="0"/>
    <x v="3"/>
    <x v="3"/>
    <x v="20"/>
    <n v="49"/>
    <n v="47"/>
    <n v="52"/>
  </r>
  <r>
    <x v="0"/>
    <x v="3"/>
    <x v="4"/>
    <x v="0"/>
    <n v="1438"/>
    <n v="1404"/>
    <n v="1485"/>
  </r>
  <r>
    <x v="0"/>
    <x v="3"/>
    <x v="4"/>
    <x v="1"/>
    <n v="144"/>
    <n v="141"/>
    <n v="147"/>
  </r>
  <r>
    <x v="0"/>
    <x v="3"/>
    <x v="4"/>
    <x v="2"/>
    <n v="697"/>
    <n v="660"/>
    <n v="698"/>
  </r>
  <r>
    <x v="0"/>
    <x v="3"/>
    <x v="4"/>
    <x v="3"/>
    <n v="437"/>
    <n v="425"/>
    <n v="445"/>
  </r>
  <r>
    <x v="0"/>
    <x v="3"/>
    <x v="4"/>
    <x v="4"/>
    <n v="1275"/>
    <n v="1260"/>
    <n v="1276"/>
  </r>
  <r>
    <x v="0"/>
    <x v="3"/>
    <x v="4"/>
    <x v="5"/>
    <n v="83"/>
    <n v="80"/>
    <n v="81"/>
  </r>
  <r>
    <x v="0"/>
    <x v="3"/>
    <x v="4"/>
    <x v="6"/>
    <n v="217"/>
    <n v="214"/>
    <n v="231"/>
  </r>
  <r>
    <x v="0"/>
    <x v="3"/>
    <x v="4"/>
    <x v="7"/>
    <n v="63"/>
    <n v="59"/>
    <n v="71"/>
  </r>
  <r>
    <x v="0"/>
    <x v="3"/>
    <x v="4"/>
    <x v="8"/>
    <n v="142"/>
    <n v="140"/>
    <n v="151"/>
  </r>
  <r>
    <x v="0"/>
    <x v="3"/>
    <x v="4"/>
    <x v="9"/>
    <n v="63"/>
    <n v="60"/>
    <n v="68"/>
  </r>
  <r>
    <x v="0"/>
    <x v="3"/>
    <x v="4"/>
    <x v="10"/>
    <n v="132"/>
    <n v="117"/>
    <n v="134"/>
  </r>
  <r>
    <x v="0"/>
    <x v="3"/>
    <x v="4"/>
    <x v="11"/>
    <n v="13"/>
    <n v="13"/>
    <n v="15"/>
  </r>
  <r>
    <x v="0"/>
    <x v="3"/>
    <x v="4"/>
    <x v="12"/>
    <n v="116"/>
    <n v="114"/>
    <n v="131"/>
  </r>
  <r>
    <x v="0"/>
    <x v="3"/>
    <x v="4"/>
    <x v="13"/>
    <s v="-"/>
    <s v="-"/>
    <n v="8"/>
  </r>
  <r>
    <x v="0"/>
    <x v="3"/>
    <x v="4"/>
    <x v="14"/>
    <n v="48"/>
    <n v="41"/>
    <n v="46"/>
  </r>
  <r>
    <x v="0"/>
    <x v="3"/>
    <x v="4"/>
    <x v="15"/>
    <s v="-"/>
    <s v="-"/>
    <n v="44"/>
  </r>
  <r>
    <x v="0"/>
    <x v="3"/>
    <x v="4"/>
    <x v="16"/>
    <n v="364"/>
    <n v="352"/>
    <n v="387"/>
  </r>
  <r>
    <x v="0"/>
    <x v="3"/>
    <x v="4"/>
    <x v="17"/>
    <n v="14"/>
    <n v="14"/>
    <n v="12"/>
  </r>
  <r>
    <x v="0"/>
    <x v="3"/>
    <x v="4"/>
    <x v="18"/>
    <n v="2176"/>
    <n v="2132"/>
    <n v="2173"/>
  </r>
  <r>
    <x v="0"/>
    <x v="3"/>
    <x v="4"/>
    <x v="19"/>
    <n v="15"/>
    <n v="14"/>
    <n v="11"/>
  </r>
  <r>
    <x v="0"/>
    <x v="3"/>
    <x v="4"/>
    <x v="20"/>
    <n v="23"/>
    <n v="22"/>
    <n v="27"/>
  </r>
  <r>
    <x v="0"/>
    <x v="4"/>
    <x v="0"/>
    <x v="0"/>
    <n v="1608"/>
    <n v="1454"/>
    <n v="1404"/>
  </r>
  <r>
    <x v="0"/>
    <x v="4"/>
    <x v="0"/>
    <x v="1"/>
    <n v="236"/>
    <n v="199"/>
    <n v="232"/>
  </r>
  <r>
    <x v="0"/>
    <x v="4"/>
    <x v="0"/>
    <x v="2"/>
    <n v="1977"/>
    <n v="1481"/>
    <n v="1793"/>
  </r>
  <r>
    <x v="0"/>
    <x v="4"/>
    <x v="0"/>
    <x v="3"/>
    <n v="818"/>
    <n v="706"/>
    <n v="772"/>
  </r>
  <r>
    <x v="0"/>
    <x v="4"/>
    <x v="0"/>
    <x v="4"/>
    <n v="2047"/>
    <n v="1902"/>
    <n v="1817"/>
  </r>
  <r>
    <x v="0"/>
    <x v="4"/>
    <x v="0"/>
    <x v="5"/>
    <n v="146"/>
    <n v="131"/>
    <n v="149"/>
  </r>
  <r>
    <x v="0"/>
    <x v="4"/>
    <x v="0"/>
    <x v="6"/>
    <n v="382"/>
    <n v="330"/>
    <n v="354"/>
  </r>
  <r>
    <x v="0"/>
    <x v="4"/>
    <x v="0"/>
    <x v="7"/>
    <n v="139"/>
    <n v="117"/>
    <n v="130"/>
  </r>
  <r>
    <x v="0"/>
    <x v="4"/>
    <x v="0"/>
    <x v="8"/>
    <n v="305"/>
    <n v="243"/>
    <n v="256"/>
  </r>
  <r>
    <x v="0"/>
    <x v="4"/>
    <x v="0"/>
    <x v="9"/>
    <n v="230"/>
    <n v="201"/>
    <n v="207"/>
  </r>
  <r>
    <x v="0"/>
    <x v="4"/>
    <x v="0"/>
    <x v="10"/>
    <n v="127"/>
    <n v="108"/>
    <n v="114"/>
  </r>
  <r>
    <x v="0"/>
    <x v="4"/>
    <x v="0"/>
    <x v="11"/>
    <n v="108"/>
    <n v="96"/>
    <n v="99"/>
  </r>
  <r>
    <x v="0"/>
    <x v="4"/>
    <x v="0"/>
    <x v="12"/>
    <n v="609"/>
    <n v="528"/>
    <n v="559"/>
  </r>
  <r>
    <x v="0"/>
    <x v="4"/>
    <x v="0"/>
    <x v="13"/>
    <n v="22"/>
    <n v="19"/>
    <n v="26"/>
  </r>
  <r>
    <x v="0"/>
    <x v="4"/>
    <x v="0"/>
    <x v="14"/>
    <n v="106"/>
    <n v="86"/>
    <n v="101"/>
  </r>
  <r>
    <x v="0"/>
    <x v="4"/>
    <x v="0"/>
    <x v="15"/>
    <s v="-"/>
    <s v="-"/>
    <n v="31"/>
  </r>
  <r>
    <x v="0"/>
    <x v="4"/>
    <x v="0"/>
    <x v="16"/>
    <n v="607"/>
    <n v="534"/>
    <n v="591"/>
  </r>
  <r>
    <x v="0"/>
    <x v="4"/>
    <x v="0"/>
    <x v="17"/>
    <n v="36"/>
    <n v="30"/>
    <n v="35"/>
  </r>
  <r>
    <x v="0"/>
    <x v="4"/>
    <x v="0"/>
    <x v="18"/>
    <n v="2106"/>
    <n v="1944"/>
    <n v="1911"/>
  </r>
  <r>
    <x v="0"/>
    <x v="4"/>
    <x v="0"/>
    <x v="19"/>
    <n v="39"/>
    <n v="29"/>
    <n v="40"/>
  </r>
  <r>
    <x v="0"/>
    <x v="4"/>
    <x v="0"/>
    <x v="20"/>
    <n v="44"/>
    <n v="32"/>
    <n v="47"/>
  </r>
  <r>
    <x v="0"/>
    <x v="4"/>
    <x v="1"/>
    <x v="0"/>
    <n v="5981"/>
    <n v="5613"/>
    <n v="5274"/>
  </r>
  <r>
    <x v="0"/>
    <x v="4"/>
    <x v="1"/>
    <x v="1"/>
    <n v="690"/>
    <n v="599"/>
    <n v="572"/>
  </r>
  <r>
    <x v="0"/>
    <x v="4"/>
    <x v="1"/>
    <x v="2"/>
    <n v="3719"/>
    <n v="3077"/>
    <n v="3244"/>
  </r>
  <r>
    <x v="0"/>
    <x v="4"/>
    <x v="1"/>
    <x v="3"/>
    <n v="2308"/>
    <n v="2087"/>
    <n v="2075"/>
  </r>
  <r>
    <x v="0"/>
    <x v="4"/>
    <x v="1"/>
    <x v="4"/>
    <n v="4463"/>
    <n v="4202"/>
    <n v="4056"/>
  </r>
  <r>
    <x v="0"/>
    <x v="4"/>
    <x v="1"/>
    <x v="5"/>
    <n v="471"/>
    <n v="416"/>
    <n v="352"/>
  </r>
  <r>
    <x v="0"/>
    <x v="4"/>
    <x v="1"/>
    <x v="6"/>
    <n v="829"/>
    <n v="751"/>
    <n v="763"/>
  </r>
  <r>
    <x v="0"/>
    <x v="4"/>
    <x v="1"/>
    <x v="7"/>
    <n v="347"/>
    <n v="309"/>
    <n v="342"/>
  </r>
  <r>
    <x v="0"/>
    <x v="4"/>
    <x v="1"/>
    <x v="8"/>
    <n v="700"/>
    <n v="601"/>
    <n v="502"/>
  </r>
  <r>
    <x v="0"/>
    <x v="4"/>
    <x v="1"/>
    <x v="9"/>
    <n v="654"/>
    <n v="596"/>
    <n v="480"/>
  </r>
  <r>
    <x v="0"/>
    <x v="4"/>
    <x v="1"/>
    <x v="10"/>
    <n v="319"/>
    <n v="277"/>
    <n v="310"/>
  </r>
  <r>
    <x v="0"/>
    <x v="4"/>
    <x v="1"/>
    <x v="21"/>
    <n v="26"/>
    <n v="24"/>
    <s v="-"/>
  </r>
  <r>
    <x v="0"/>
    <x v="4"/>
    <x v="1"/>
    <x v="11"/>
    <n v="218"/>
    <n v="201"/>
    <n v="172"/>
  </r>
  <r>
    <x v="0"/>
    <x v="4"/>
    <x v="1"/>
    <x v="12"/>
    <n v="1418"/>
    <n v="1284"/>
    <n v="1111"/>
  </r>
  <r>
    <x v="0"/>
    <x v="4"/>
    <x v="1"/>
    <x v="13"/>
    <n v="95"/>
    <n v="95"/>
    <n v="66"/>
  </r>
  <r>
    <x v="0"/>
    <x v="4"/>
    <x v="1"/>
    <x v="14"/>
    <n v="240"/>
    <n v="204"/>
    <n v="214"/>
  </r>
  <r>
    <x v="0"/>
    <x v="4"/>
    <x v="1"/>
    <x v="15"/>
    <s v="-"/>
    <s v="-"/>
    <n v="116"/>
  </r>
  <r>
    <x v="0"/>
    <x v="4"/>
    <x v="1"/>
    <x v="16"/>
    <n v="1604"/>
    <n v="1475"/>
    <n v="1449"/>
  </r>
  <r>
    <x v="0"/>
    <x v="4"/>
    <x v="1"/>
    <x v="17"/>
    <n v="111"/>
    <n v="98"/>
    <n v="81"/>
  </r>
  <r>
    <x v="0"/>
    <x v="4"/>
    <x v="1"/>
    <x v="18"/>
    <n v="5308"/>
    <n v="4995"/>
    <n v="5046"/>
  </r>
  <r>
    <x v="0"/>
    <x v="4"/>
    <x v="1"/>
    <x v="19"/>
    <n v="65"/>
    <n v="55"/>
    <n v="72"/>
  </r>
  <r>
    <x v="0"/>
    <x v="4"/>
    <x v="1"/>
    <x v="20"/>
    <n v="113"/>
    <n v="103"/>
    <n v="97"/>
  </r>
  <r>
    <x v="0"/>
    <x v="4"/>
    <x v="2"/>
    <x v="0"/>
    <n v="5798"/>
    <n v="5595"/>
    <n v="5069"/>
  </r>
  <r>
    <x v="0"/>
    <x v="4"/>
    <x v="2"/>
    <x v="1"/>
    <n v="891"/>
    <n v="827"/>
    <n v="715"/>
  </r>
  <r>
    <x v="0"/>
    <x v="4"/>
    <x v="2"/>
    <x v="2"/>
    <n v="5655"/>
    <n v="4979"/>
    <n v="4996"/>
  </r>
  <r>
    <x v="0"/>
    <x v="4"/>
    <x v="2"/>
    <x v="3"/>
    <n v="2413"/>
    <n v="2251"/>
    <n v="2148"/>
  </r>
  <r>
    <x v="0"/>
    <x v="4"/>
    <x v="2"/>
    <x v="4"/>
    <n v="5954"/>
    <n v="5777"/>
    <n v="5014"/>
  </r>
  <r>
    <x v="0"/>
    <x v="4"/>
    <x v="2"/>
    <x v="5"/>
    <n v="619"/>
    <n v="568"/>
    <n v="381"/>
  </r>
  <r>
    <x v="0"/>
    <x v="4"/>
    <x v="2"/>
    <x v="6"/>
    <n v="1120"/>
    <n v="1045"/>
    <n v="993"/>
  </r>
  <r>
    <x v="0"/>
    <x v="4"/>
    <x v="2"/>
    <x v="7"/>
    <n v="532"/>
    <n v="505"/>
    <n v="455"/>
  </r>
  <r>
    <x v="0"/>
    <x v="4"/>
    <x v="2"/>
    <x v="8"/>
    <n v="712"/>
    <n v="639"/>
    <n v="588"/>
  </r>
  <r>
    <x v="0"/>
    <x v="4"/>
    <x v="2"/>
    <x v="9"/>
    <n v="742"/>
    <n v="702"/>
    <n v="484"/>
  </r>
  <r>
    <x v="0"/>
    <x v="4"/>
    <x v="2"/>
    <x v="10"/>
    <n v="587"/>
    <n v="542"/>
    <n v="463"/>
  </r>
  <r>
    <x v="0"/>
    <x v="4"/>
    <x v="2"/>
    <x v="21"/>
    <n v="32"/>
    <n v="30"/>
    <s v="-"/>
  </r>
  <r>
    <x v="0"/>
    <x v="4"/>
    <x v="2"/>
    <x v="11"/>
    <n v="330"/>
    <n v="313"/>
    <n v="267"/>
  </r>
  <r>
    <x v="0"/>
    <x v="4"/>
    <x v="2"/>
    <x v="12"/>
    <n v="1868"/>
    <n v="1722"/>
    <n v="1532"/>
  </r>
  <r>
    <x v="0"/>
    <x v="4"/>
    <x v="2"/>
    <x v="13"/>
    <n v="90"/>
    <n v="85"/>
    <n v="61"/>
  </r>
  <r>
    <x v="0"/>
    <x v="4"/>
    <x v="2"/>
    <x v="14"/>
    <n v="369"/>
    <n v="330"/>
    <n v="342"/>
  </r>
  <r>
    <x v="0"/>
    <x v="4"/>
    <x v="2"/>
    <x v="15"/>
    <s v="-"/>
    <s v="-"/>
    <n v="74"/>
  </r>
  <r>
    <x v="0"/>
    <x v="4"/>
    <x v="2"/>
    <x v="16"/>
    <n v="2090"/>
    <n v="1972"/>
    <n v="1684"/>
  </r>
  <r>
    <x v="0"/>
    <x v="4"/>
    <x v="2"/>
    <x v="17"/>
    <n v="140"/>
    <n v="132"/>
    <n v="103"/>
  </r>
  <r>
    <x v="0"/>
    <x v="4"/>
    <x v="2"/>
    <x v="18"/>
    <n v="6621"/>
    <n v="6397"/>
    <n v="5941"/>
  </r>
  <r>
    <x v="0"/>
    <x v="4"/>
    <x v="2"/>
    <x v="19"/>
    <n v="137"/>
    <n v="124"/>
    <n v="109"/>
  </r>
  <r>
    <x v="0"/>
    <x v="4"/>
    <x v="2"/>
    <x v="20"/>
    <n v="146"/>
    <n v="135"/>
    <n v="131"/>
  </r>
  <r>
    <x v="0"/>
    <x v="4"/>
    <x v="3"/>
    <x v="0"/>
    <n v="2062"/>
    <n v="2012"/>
    <n v="1968"/>
  </r>
  <r>
    <x v="0"/>
    <x v="4"/>
    <x v="3"/>
    <x v="1"/>
    <n v="298"/>
    <n v="291"/>
    <n v="247"/>
  </r>
  <r>
    <x v="0"/>
    <x v="4"/>
    <x v="3"/>
    <x v="2"/>
    <n v="1543"/>
    <n v="1447"/>
    <n v="1290"/>
  </r>
  <r>
    <x v="0"/>
    <x v="4"/>
    <x v="3"/>
    <x v="3"/>
    <n v="1195"/>
    <n v="1177"/>
    <n v="1148"/>
  </r>
  <r>
    <x v="0"/>
    <x v="4"/>
    <x v="3"/>
    <x v="4"/>
    <n v="2826"/>
    <n v="2775"/>
    <n v="2570"/>
  </r>
  <r>
    <x v="0"/>
    <x v="4"/>
    <x v="3"/>
    <x v="5"/>
    <n v="150"/>
    <n v="132"/>
    <n v="114"/>
  </r>
  <r>
    <x v="0"/>
    <x v="4"/>
    <x v="3"/>
    <x v="6"/>
    <n v="620"/>
    <n v="604"/>
    <n v="560"/>
  </r>
  <r>
    <x v="0"/>
    <x v="4"/>
    <x v="3"/>
    <x v="7"/>
    <n v="181"/>
    <n v="171"/>
    <n v="173"/>
  </r>
  <r>
    <x v="0"/>
    <x v="4"/>
    <x v="3"/>
    <x v="8"/>
    <n v="231"/>
    <n v="217"/>
    <n v="207"/>
  </r>
  <r>
    <x v="0"/>
    <x v="4"/>
    <x v="3"/>
    <x v="9"/>
    <n v="210"/>
    <n v="201"/>
    <n v="150"/>
  </r>
  <r>
    <x v="0"/>
    <x v="4"/>
    <x v="3"/>
    <x v="10"/>
    <n v="305"/>
    <n v="289"/>
    <n v="267"/>
  </r>
  <r>
    <x v="0"/>
    <x v="4"/>
    <x v="3"/>
    <x v="11"/>
    <n v="72"/>
    <n v="69"/>
    <n v="60"/>
  </r>
  <r>
    <x v="0"/>
    <x v="4"/>
    <x v="3"/>
    <x v="12"/>
    <n v="513"/>
    <n v="481"/>
    <n v="422"/>
  </r>
  <r>
    <x v="0"/>
    <x v="4"/>
    <x v="3"/>
    <x v="13"/>
    <n v="43"/>
    <n v="41"/>
    <n v="35"/>
  </r>
  <r>
    <x v="0"/>
    <x v="4"/>
    <x v="3"/>
    <x v="14"/>
    <n v="114"/>
    <n v="97"/>
    <n v="108"/>
  </r>
  <r>
    <x v="0"/>
    <x v="4"/>
    <x v="3"/>
    <x v="15"/>
    <s v="-"/>
    <s v="-"/>
    <n v="29"/>
  </r>
  <r>
    <x v="0"/>
    <x v="4"/>
    <x v="3"/>
    <x v="16"/>
    <n v="727"/>
    <n v="700"/>
    <n v="700"/>
  </r>
  <r>
    <x v="0"/>
    <x v="4"/>
    <x v="3"/>
    <x v="17"/>
    <n v="68"/>
    <n v="66"/>
    <n v="56"/>
  </r>
  <r>
    <x v="0"/>
    <x v="4"/>
    <x v="3"/>
    <x v="18"/>
    <n v="3494"/>
    <n v="3430"/>
    <n v="3308"/>
  </r>
  <r>
    <x v="0"/>
    <x v="4"/>
    <x v="3"/>
    <x v="19"/>
    <n v="24"/>
    <n v="23"/>
    <n v="22"/>
  </r>
  <r>
    <x v="0"/>
    <x v="4"/>
    <x v="3"/>
    <x v="20"/>
    <n v="61"/>
    <n v="58"/>
    <n v="49"/>
  </r>
  <r>
    <x v="0"/>
    <x v="4"/>
    <x v="4"/>
    <x v="0"/>
    <n v="708"/>
    <n v="682"/>
    <n v="713"/>
  </r>
  <r>
    <x v="0"/>
    <x v="4"/>
    <x v="4"/>
    <x v="1"/>
    <n v="97"/>
    <n v="93"/>
    <n v="93"/>
  </r>
  <r>
    <x v="0"/>
    <x v="4"/>
    <x v="4"/>
    <x v="2"/>
    <n v="310"/>
    <n v="289"/>
    <n v="322"/>
  </r>
  <r>
    <x v="0"/>
    <x v="4"/>
    <x v="4"/>
    <x v="3"/>
    <n v="466"/>
    <n v="448"/>
    <n v="449"/>
  </r>
  <r>
    <x v="0"/>
    <x v="4"/>
    <x v="4"/>
    <x v="4"/>
    <n v="966"/>
    <n v="952"/>
    <n v="956"/>
  </r>
  <r>
    <x v="0"/>
    <x v="4"/>
    <x v="4"/>
    <x v="5"/>
    <n v="36"/>
    <n v="34"/>
    <n v="27"/>
  </r>
  <r>
    <x v="0"/>
    <x v="4"/>
    <x v="4"/>
    <x v="6"/>
    <n v="207"/>
    <n v="199"/>
    <n v="205"/>
  </r>
  <r>
    <x v="0"/>
    <x v="4"/>
    <x v="4"/>
    <x v="7"/>
    <n v="43"/>
    <n v="41"/>
    <n v="47"/>
  </r>
  <r>
    <x v="0"/>
    <x v="4"/>
    <x v="4"/>
    <x v="8"/>
    <n v="78"/>
    <n v="77"/>
    <n v="76"/>
  </r>
  <r>
    <x v="0"/>
    <x v="4"/>
    <x v="4"/>
    <x v="9"/>
    <n v="48"/>
    <n v="48"/>
    <n v="46"/>
  </r>
  <r>
    <x v="0"/>
    <x v="4"/>
    <x v="4"/>
    <x v="10"/>
    <n v="75"/>
    <n v="72"/>
    <n v="73"/>
  </r>
  <r>
    <x v="0"/>
    <x v="4"/>
    <x v="4"/>
    <x v="11"/>
    <n v="8"/>
    <n v="7"/>
    <n v="11"/>
  </r>
  <r>
    <x v="0"/>
    <x v="4"/>
    <x v="4"/>
    <x v="12"/>
    <n v="68"/>
    <n v="67"/>
    <n v="65"/>
  </r>
  <r>
    <x v="0"/>
    <x v="4"/>
    <x v="4"/>
    <x v="13"/>
    <s v="-"/>
    <s v="-"/>
    <n v="6"/>
  </r>
  <r>
    <x v="0"/>
    <x v="4"/>
    <x v="4"/>
    <x v="14"/>
    <n v="26"/>
    <n v="25"/>
    <n v="26"/>
  </r>
  <r>
    <x v="0"/>
    <x v="4"/>
    <x v="4"/>
    <x v="15"/>
    <s v="-"/>
    <s v="-"/>
    <n v="15"/>
  </r>
  <r>
    <x v="0"/>
    <x v="4"/>
    <x v="4"/>
    <x v="16"/>
    <n v="256"/>
    <n v="249"/>
    <n v="250"/>
  </r>
  <r>
    <x v="0"/>
    <x v="4"/>
    <x v="4"/>
    <x v="17"/>
    <n v="20"/>
    <n v="19"/>
    <n v="22"/>
  </r>
  <r>
    <x v="0"/>
    <x v="4"/>
    <x v="4"/>
    <x v="18"/>
    <n v="1126"/>
    <n v="1106"/>
    <n v="1125"/>
  </r>
  <r>
    <x v="0"/>
    <x v="4"/>
    <x v="4"/>
    <x v="20"/>
    <n v="12"/>
    <n v="12"/>
    <n v="12"/>
  </r>
  <r>
    <x v="1"/>
    <x v="5"/>
    <x v="0"/>
    <x v="0"/>
    <n v="374"/>
    <n v="258"/>
    <n v="472"/>
  </r>
  <r>
    <x v="1"/>
    <x v="5"/>
    <x v="0"/>
    <x v="1"/>
    <n v="60"/>
    <n v="43"/>
    <n v="70"/>
  </r>
  <r>
    <x v="1"/>
    <x v="5"/>
    <x v="0"/>
    <x v="2"/>
    <n v="234"/>
    <n v="141"/>
    <n v="309"/>
  </r>
  <r>
    <x v="1"/>
    <x v="5"/>
    <x v="0"/>
    <x v="3"/>
    <n v="191"/>
    <n v="133"/>
    <n v="245"/>
  </r>
  <r>
    <x v="1"/>
    <x v="5"/>
    <x v="0"/>
    <x v="4"/>
    <n v="391"/>
    <n v="324"/>
    <n v="485"/>
  </r>
  <r>
    <x v="1"/>
    <x v="5"/>
    <x v="0"/>
    <x v="5"/>
    <n v="44"/>
    <n v="37"/>
    <n v="55"/>
  </r>
  <r>
    <x v="1"/>
    <x v="5"/>
    <x v="0"/>
    <x v="6"/>
    <n v="115"/>
    <n v="84"/>
    <n v="164"/>
  </r>
  <r>
    <x v="1"/>
    <x v="5"/>
    <x v="0"/>
    <x v="7"/>
    <n v="21"/>
    <n v="18"/>
    <n v="40"/>
  </r>
  <r>
    <x v="1"/>
    <x v="5"/>
    <x v="0"/>
    <x v="8"/>
    <n v="68"/>
    <n v="50"/>
    <n v="87"/>
  </r>
  <r>
    <x v="1"/>
    <x v="5"/>
    <x v="0"/>
    <x v="9"/>
    <n v="43"/>
    <n v="36"/>
    <n v="39"/>
  </r>
  <r>
    <x v="1"/>
    <x v="5"/>
    <x v="0"/>
    <x v="10"/>
    <n v="42"/>
    <n v="28"/>
    <n v="60"/>
  </r>
  <r>
    <x v="1"/>
    <x v="5"/>
    <x v="0"/>
    <x v="11"/>
    <n v="15"/>
    <n v="14"/>
    <n v="22"/>
  </r>
  <r>
    <x v="1"/>
    <x v="5"/>
    <x v="0"/>
    <x v="12"/>
    <n v="93"/>
    <n v="76"/>
    <n v="123"/>
  </r>
  <r>
    <x v="1"/>
    <x v="5"/>
    <x v="0"/>
    <x v="13"/>
    <n v="7"/>
    <s v="-"/>
    <n v="7"/>
  </r>
  <r>
    <x v="1"/>
    <x v="5"/>
    <x v="0"/>
    <x v="14"/>
    <n v="50"/>
    <n v="34"/>
    <n v="52"/>
  </r>
  <r>
    <x v="1"/>
    <x v="5"/>
    <x v="0"/>
    <x v="15"/>
    <s v="-"/>
    <s v="-"/>
    <n v="8"/>
  </r>
  <r>
    <x v="1"/>
    <x v="5"/>
    <x v="0"/>
    <x v="16"/>
    <n v="327"/>
    <n v="220"/>
    <n v="412"/>
  </r>
  <r>
    <x v="1"/>
    <x v="5"/>
    <x v="0"/>
    <x v="17"/>
    <s v="-"/>
    <s v="-"/>
    <n v="7"/>
  </r>
  <r>
    <x v="1"/>
    <x v="5"/>
    <x v="0"/>
    <x v="18"/>
    <n v="395"/>
    <n v="308"/>
    <n v="509"/>
  </r>
  <r>
    <x v="1"/>
    <x v="5"/>
    <x v="0"/>
    <x v="19"/>
    <n v="8"/>
    <s v="-"/>
    <n v="12"/>
  </r>
  <r>
    <x v="1"/>
    <x v="5"/>
    <x v="0"/>
    <x v="20"/>
    <n v="11"/>
    <n v="7"/>
    <n v="11"/>
  </r>
  <r>
    <x v="1"/>
    <x v="5"/>
    <x v="1"/>
    <x v="0"/>
    <n v="943"/>
    <n v="688"/>
    <n v="1195"/>
  </r>
  <r>
    <x v="1"/>
    <x v="5"/>
    <x v="1"/>
    <x v="1"/>
    <n v="95"/>
    <n v="73"/>
    <n v="116"/>
  </r>
  <r>
    <x v="1"/>
    <x v="5"/>
    <x v="1"/>
    <x v="2"/>
    <n v="588"/>
    <n v="393"/>
    <n v="759"/>
  </r>
  <r>
    <x v="1"/>
    <x v="5"/>
    <x v="1"/>
    <x v="3"/>
    <n v="530"/>
    <n v="389"/>
    <n v="684"/>
  </r>
  <r>
    <x v="1"/>
    <x v="5"/>
    <x v="1"/>
    <x v="4"/>
    <n v="778"/>
    <n v="644"/>
    <n v="926"/>
  </r>
  <r>
    <x v="1"/>
    <x v="5"/>
    <x v="1"/>
    <x v="5"/>
    <n v="74"/>
    <n v="60"/>
    <n v="80"/>
  </r>
  <r>
    <x v="1"/>
    <x v="5"/>
    <x v="1"/>
    <x v="6"/>
    <n v="194"/>
    <n v="144"/>
    <n v="251"/>
  </r>
  <r>
    <x v="1"/>
    <x v="5"/>
    <x v="1"/>
    <x v="7"/>
    <n v="59"/>
    <n v="44"/>
    <n v="69"/>
  </r>
  <r>
    <x v="1"/>
    <x v="5"/>
    <x v="1"/>
    <x v="8"/>
    <n v="162"/>
    <n v="125"/>
    <n v="183"/>
  </r>
  <r>
    <x v="1"/>
    <x v="5"/>
    <x v="1"/>
    <x v="9"/>
    <n v="42"/>
    <n v="30"/>
    <n v="61"/>
  </r>
  <r>
    <x v="1"/>
    <x v="5"/>
    <x v="1"/>
    <x v="10"/>
    <n v="56"/>
    <n v="37"/>
    <n v="70"/>
  </r>
  <r>
    <x v="1"/>
    <x v="5"/>
    <x v="1"/>
    <x v="11"/>
    <n v="29"/>
    <n v="25"/>
    <n v="24"/>
  </r>
  <r>
    <x v="1"/>
    <x v="5"/>
    <x v="1"/>
    <x v="12"/>
    <n v="207"/>
    <n v="167"/>
    <n v="228"/>
  </r>
  <r>
    <x v="1"/>
    <x v="5"/>
    <x v="1"/>
    <x v="13"/>
    <n v="14"/>
    <n v="11"/>
    <n v="21"/>
  </r>
  <r>
    <x v="1"/>
    <x v="5"/>
    <x v="1"/>
    <x v="14"/>
    <n v="65"/>
    <n v="50"/>
    <n v="95"/>
  </r>
  <r>
    <x v="1"/>
    <x v="5"/>
    <x v="1"/>
    <x v="15"/>
    <s v="-"/>
    <s v="-"/>
    <n v="31"/>
  </r>
  <r>
    <x v="1"/>
    <x v="5"/>
    <x v="1"/>
    <x v="16"/>
    <n v="599"/>
    <n v="424"/>
    <n v="820"/>
  </r>
  <r>
    <x v="1"/>
    <x v="5"/>
    <x v="1"/>
    <x v="17"/>
    <n v="19"/>
    <n v="14"/>
    <n v="19"/>
  </r>
  <r>
    <x v="1"/>
    <x v="5"/>
    <x v="1"/>
    <x v="18"/>
    <n v="958"/>
    <n v="749"/>
    <n v="1136"/>
  </r>
  <r>
    <x v="1"/>
    <x v="5"/>
    <x v="1"/>
    <x v="19"/>
    <n v="18"/>
    <n v="12"/>
    <n v="17"/>
  </r>
  <r>
    <x v="1"/>
    <x v="5"/>
    <x v="1"/>
    <x v="20"/>
    <n v="17"/>
    <n v="15"/>
    <n v="24"/>
  </r>
  <r>
    <x v="1"/>
    <x v="5"/>
    <x v="2"/>
    <x v="0"/>
    <n v="749"/>
    <n v="639"/>
    <n v="897"/>
  </r>
  <r>
    <x v="1"/>
    <x v="5"/>
    <x v="2"/>
    <x v="1"/>
    <n v="129"/>
    <n v="119"/>
    <n v="183"/>
  </r>
  <r>
    <x v="1"/>
    <x v="5"/>
    <x v="2"/>
    <x v="2"/>
    <n v="548"/>
    <n v="448"/>
    <n v="618"/>
  </r>
  <r>
    <x v="1"/>
    <x v="5"/>
    <x v="2"/>
    <x v="3"/>
    <n v="500"/>
    <n v="423"/>
    <n v="560"/>
  </r>
  <r>
    <x v="1"/>
    <x v="5"/>
    <x v="2"/>
    <x v="4"/>
    <n v="778"/>
    <n v="709"/>
    <n v="930"/>
  </r>
  <r>
    <x v="1"/>
    <x v="5"/>
    <x v="2"/>
    <x v="5"/>
    <n v="88"/>
    <n v="75"/>
    <n v="116"/>
  </r>
  <r>
    <x v="1"/>
    <x v="5"/>
    <x v="2"/>
    <x v="6"/>
    <n v="219"/>
    <n v="182"/>
    <n v="258"/>
  </r>
  <r>
    <x v="1"/>
    <x v="5"/>
    <x v="2"/>
    <x v="7"/>
    <n v="80"/>
    <n v="71"/>
    <n v="92"/>
  </r>
  <r>
    <x v="1"/>
    <x v="5"/>
    <x v="2"/>
    <x v="8"/>
    <n v="172"/>
    <n v="149"/>
    <n v="191"/>
  </r>
  <r>
    <x v="1"/>
    <x v="5"/>
    <x v="2"/>
    <x v="9"/>
    <n v="78"/>
    <n v="70"/>
    <n v="85"/>
  </r>
  <r>
    <x v="1"/>
    <x v="5"/>
    <x v="2"/>
    <x v="10"/>
    <n v="95"/>
    <n v="87"/>
    <n v="101"/>
  </r>
  <r>
    <x v="1"/>
    <x v="5"/>
    <x v="2"/>
    <x v="11"/>
    <n v="32"/>
    <n v="31"/>
    <n v="41"/>
  </r>
  <r>
    <x v="1"/>
    <x v="5"/>
    <x v="2"/>
    <x v="12"/>
    <n v="183"/>
    <n v="171"/>
    <n v="235"/>
  </r>
  <r>
    <x v="1"/>
    <x v="5"/>
    <x v="2"/>
    <x v="13"/>
    <n v="24"/>
    <n v="19"/>
    <n v="29"/>
  </r>
  <r>
    <x v="1"/>
    <x v="5"/>
    <x v="2"/>
    <x v="14"/>
    <n v="84"/>
    <n v="63"/>
    <n v="110"/>
  </r>
  <r>
    <x v="1"/>
    <x v="5"/>
    <x v="2"/>
    <x v="15"/>
    <s v="-"/>
    <s v="-"/>
    <n v="20"/>
  </r>
  <r>
    <x v="1"/>
    <x v="5"/>
    <x v="2"/>
    <x v="16"/>
    <n v="556"/>
    <n v="478"/>
    <n v="670"/>
  </r>
  <r>
    <x v="1"/>
    <x v="5"/>
    <x v="2"/>
    <x v="17"/>
    <n v="15"/>
    <n v="14"/>
    <n v="17"/>
  </r>
  <r>
    <x v="1"/>
    <x v="5"/>
    <x v="2"/>
    <x v="18"/>
    <n v="831"/>
    <n v="747"/>
    <n v="956"/>
  </r>
  <r>
    <x v="1"/>
    <x v="5"/>
    <x v="2"/>
    <x v="19"/>
    <n v="23"/>
    <n v="18"/>
    <n v="24"/>
  </r>
  <r>
    <x v="1"/>
    <x v="5"/>
    <x v="2"/>
    <x v="20"/>
    <n v="28"/>
    <n v="25"/>
    <n v="32"/>
  </r>
  <r>
    <x v="1"/>
    <x v="5"/>
    <x v="3"/>
    <x v="0"/>
    <n v="486"/>
    <n v="446"/>
    <n v="542"/>
  </r>
  <r>
    <x v="1"/>
    <x v="5"/>
    <x v="3"/>
    <x v="1"/>
    <n v="133"/>
    <n v="126"/>
    <n v="152"/>
  </r>
  <r>
    <x v="1"/>
    <x v="5"/>
    <x v="3"/>
    <x v="2"/>
    <n v="243"/>
    <n v="225"/>
    <n v="248"/>
  </r>
  <r>
    <x v="1"/>
    <x v="5"/>
    <x v="3"/>
    <x v="3"/>
    <n v="230"/>
    <n v="217"/>
    <n v="257"/>
  </r>
  <r>
    <x v="1"/>
    <x v="5"/>
    <x v="3"/>
    <x v="4"/>
    <n v="788"/>
    <n v="754"/>
    <n v="885"/>
  </r>
  <r>
    <x v="1"/>
    <x v="5"/>
    <x v="3"/>
    <x v="5"/>
    <n v="67"/>
    <n v="59"/>
    <n v="69"/>
  </r>
  <r>
    <x v="1"/>
    <x v="5"/>
    <x v="3"/>
    <x v="6"/>
    <n v="145"/>
    <n v="136"/>
    <n v="154"/>
  </r>
  <r>
    <x v="1"/>
    <x v="5"/>
    <x v="3"/>
    <x v="7"/>
    <n v="47"/>
    <n v="46"/>
    <n v="58"/>
  </r>
  <r>
    <x v="1"/>
    <x v="5"/>
    <x v="3"/>
    <x v="8"/>
    <n v="97"/>
    <n v="90"/>
    <n v="113"/>
  </r>
  <r>
    <x v="1"/>
    <x v="5"/>
    <x v="3"/>
    <x v="9"/>
    <n v="54"/>
    <n v="52"/>
    <n v="58"/>
  </r>
  <r>
    <x v="1"/>
    <x v="5"/>
    <x v="3"/>
    <x v="10"/>
    <n v="88"/>
    <n v="79"/>
    <n v="108"/>
  </r>
  <r>
    <x v="1"/>
    <x v="5"/>
    <x v="3"/>
    <x v="11"/>
    <n v="16"/>
    <n v="16"/>
    <n v="17"/>
  </r>
  <r>
    <x v="1"/>
    <x v="5"/>
    <x v="3"/>
    <x v="12"/>
    <n v="81"/>
    <n v="71"/>
    <n v="90"/>
  </r>
  <r>
    <x v="1"/>
    <x v="5"/>
    <x v="3"/>
    <x v="13"/>
    <n v="7"/>
    <n v="6"/>
    <n v="9"/>
  </r>
  <r>
    <x v="1"/>
    <x v="5"/>
    <x v="3"/>
    <x v="14"/>
    <n v="83"/>
    <n v="70"/>
    <n v="83"/>
  </r>
  <r>
    <x v="1"/>
    <x v="5"/>
    <x v="3"/>
    <x v="15"/>
    <s v="-"/>
    <s v="-"/>
    <n v="10"/>
  </r>
  <r>
    <x v="1"/>
    <x v="5"/>
    <x v="3"/>
    <x v="16"/>
    <n v="362"/>
    <n v="337"/>
    <n v="401"/>
  </r>
  <r>
    <x v="1"/>
    <x v="5"/>
    <x v="3"/>
    <x v="17"/>
    <n v="12"/>
    <n v="11"/>
    <n v="9"/>
  </r>
  <r>
    <x v="1"/>
    <x v="5"/>
    <x v="3"/>
    <x v="18"/>
    <n v="586"/>
    <n v="555"/>
    <n v="615"/>
  </r>
  <r>
    <x v="1"/>
    <x v="5"/>
    <x v="3"/>
    <x v="19"/>
    <n v="11"/>
    <n v="11"/>
    <n v="14"/>
  </r>
  <r>
    <x v="1"/>
    <x v="5"/>
    <x v="3"/>
    <x v="20"/>
    <n v="25"/>
    <n v="24"/>
    <n v="23"/>
  </r>
  <r>
    <x v="1"/>
    <x v="5"/>
    <x v="4"/>
    <x v="0"/>
    <n v="114"/>
    <n v="101"/>
    <n v="123"/>
  </r>
  <r>
    <x v="1"/>
    <x v="5"/>
    <x v="4"/>
    <x v="1"/>
    <n v="71"/>
    <n v="67"/>
    <n v="69"/>
  </r>
  <r>
    <x v="1"/>
    <x v="5"/>
    <x v="4"/>
    <x v="2"/>
    <n v="79"/>
    <n v="76"/>
    <n v="84"/>
  </r>
  <r>
    <x v="1"/>
    <x v="5"/>
    <x v="4"/>
    <x v="3"/>
    <n v="63"/>
    <n v="57"/>
    <n v="70"/>
  </r>
  <r>
    <x v="1"/>
    <x v="5"/>
    <x v="4"/>
    <x v="4"/>
    <n v="211"/>
    <n v="200"/>
    <n v="210"/>
  </r>
  <r>
    <x v="1"/>
    <x v="5"/>
    <x v="4"/>
    <x v="5"/>
    <n v="21"/>
    <n v="21"/>
    <n v="22"/>
  </r>
  <r>
    <x v="1"/>
    <x v="5"/>
    <x v="4"/>
    <x v="6"/>
    <n v="28"/>
    <n v="28"/>
    <n v="35"/>
  </r>
  <r>
    <x v="1"/>
    <x v="5"/>
    <x v="4"/>
    <x v="7"/>
    <n v="11"/>
    <n v="11"/>
    <n v="12"/>
  </r>
  <r>
    <x v="1"/>
    <x v="5"/>
    <x v="4"/>
    <x v="8"/>
    <n v="44"/>
    <n v="40"/>
    <n v="48"/>
  </r>
  <r>
    <x v="1"/>
    <x v="5"/>
    <x v="4"/>
    <x v="9"/>
    <n v="13"/>
    <n v="13"/>
    <n v="12"/>
  </r>
  <r>
    <x v="1"/>
    <x v="5"/>
    <x v="4"/>
    <x v="10"/>
    <n v="36"/>
    <n v="37"/>
    <n v="43"/>
  </r>
  <r>
    <x v="1"/>
    <x v="5"/>
    <x v="4"/>
    <x v="11"/>
    <n v="8"/>
    <n v="8"/>
    <n v="9"/>
  </r>
  <r>
    <x v="1"/>
    <x v="5"/>
    <x v="4"/>
    <x v="12"/>
    <n v="29"/>
    <n v="30"/>
    <n v="41"/>
  </r>
  <r>
    <x v="1"/>
    <x v="5"/>
    <x v="4"/>
    <x v="14"/>
    <n v="17"/>
    <n v="17"/>
    <n v="22"/>
  </r>
  <r>
    <x v="1"/>
    <x v="5"/>
    <x v="4"/>
    <x v="15"/>
    <s v="-"/>
    <s v="-"/>
    <n v="6"/>
  </r>
  <r>
    <x v="1"/>
    <x v="5"/>
    <x v="4"/>
    <x v="16"/>
    <n v="115"/>
    <n v="103"/>
    <n v="132"/>
  </r>
  <r>
    <x v="1"/>
    <x v="5"/>
    <x v="4"/>
    <x v="17"/>
    <n v="8"/>
    <n v="8"/>
    <n v="9"/>
  </r>
  <r>
    <x v="1"/>
    <x v="5"/>
    <x v="4"/>
    <x v="18"/>
    <n v="172"/>
    <n v="162"/>
    <n v="176"/>
  </r>
  <r>
    <x v="1"/>
    <x v="5"/>
    <x v="4"/>
    <x v="20"/>
    <n v="8"/>
    <n v="8"/>
    <n v="11"/>
  </r>
  <r>
    <x v="1"/>
    <x v="6"/>
    <x v="0"/>
    <x v="0"/>
    <n v="363"/>
    <n v="324"/>
    <n v="429"/>
  </r>
  <r>
    <x v="1"/>
    <x v="6"/>
    <x v="0"/>
    <x v="1"/>
    <n v="42"/>
    <n v="32"/>
    <n v="61"/>
  </r>
  <r>
    <x v="1"/>
    <x v="6"/>
    <x v="0"/>
    <x v="2"/>
    <n v="1015"/>
    <n v="762"/>
    <n v="1264"/>
  </r>
  <r>
    <x v="1"/>
    <x v="6"/>
    <x v="0"/>
    <x v="3"/>
    <n v="497"/>
    <n v="434"/>
    <n v="589"/>
  </r>
  <r>
    <x v="1"/>
    <x v="6"/>
    <x v="0"/>
    <x v="4"/>
    <n v="313"/>
    <n v="268"/>
    <n v="330"/>
  </r>
  <r>
    <x v="1"/>
    <x v="6"/>
    <x v="0"/>
    <x v="5"/>
    <n v="122"/>
    <n v="98"/>
    <n v="157"/>
  </r>
  <r>
    <x v="1"/>
    <x v="6"/>
    <x v="0"/>
    <x v="6"/>
    <n v="82"/>
    <n v="68"/>
    <n v="112"/>
  </r>
  <r>
    <x v="1"/>
    <x v="6"/>
    <x v="0"/>
    <x v="7"/>
    <n v="104"/>
    <n v="71"/>
    <n v="123"/>
  </r>
  <r>
    <x v="1"/>
    <x v="6"/>
    <x v="0"/>
    <x v="8"/>
    <n v="253"/>
    <n v="206"/>
    <n v="320"/>
  </r>
  <r>
    <x v="1"/>
    <x v="6"/>
    <x v="0"/>
    <x v="9"/>
    <n v="344"/>
    <n v="269"/>
    <n v="484"/>
  </r>
  <r>
    <x v="1"/>
    <x v="6"/>
    <x v="0"/>
    <x v="10"/>
    <n v="51"/>
    <n v="41"/>
    <n v="79"/>
  </r>
  <r>
    <x v="1"/>
    <x v="6"/>
    <x v="0"/>
    <x v="11"/>
    <n v="110"/>
    <n v="87"/>
    <n v="156"/>
  </r>
  <r>
    <x v="1"/>
    <x v="6"/>
    <x v="0"/>
    <x v="12"/>
    <n v="706"/>
    <n v="549"/>
    <n v="860"/>
  </r>
  <r>
    <x v="1"/>
    <x v="6"/>
    <x v="0"/>
    <x v="13"/>
    <n v="23"/>
    <n v="18"/>
    <n v="33"/>
  </r>
  <r>
    <x v="1"/>
    <x v="6"/>
    <x v="0"/>
    <x v="14"/>
    <n v="139"/>
    <n v="110"/>
    <n v="168"/>
  </r>
  <r>
    <x v="1"/>
    <x v="6"/>
    <x v="0"/>
    <x v="15"/>
    <s v="-"/>
    <s v="-"/>
    <n v="68"/>
  </r>
  <r>
    <x v="1"/>
    <x v="6"/>
    <x v="0"/>
    <x v="16"/>
    <n v="422"/>
    <n v="339"/>
    <n v="514"/>
  </r>
  <r>
    <x v="1"/>
    <x v="6"/>
    <x v="0"/>
    <x v="17"/>
    <n v="14"/>
    <n v="12"/>
    <n v="30"/>
  </r>
  <r>
    <x v="1"/>
    <x v="6"/>
    <x v="0"/>
    <x v="18"/>
    <n v="725"/>
    <n v="636"/>
    <n v="880"/>
  </r>
  <r>
    <x v="1"/>
    <x v="6"/>
    <x v="0"/>
    <x v="19"/>
    <n v="27"/>
    <n v="19"/>
    <n v="31"/>
  </r>
  <r>
    <x v="1"/>
    <x v="6"/>
    <x v="0"/>
    <x v="20"/>
    <n v="64"/>
    <n v="50"/>
    <n v="85"/>
  </r>
  <r>
    <x v="1"/>
    <x v="6"/>
    <x v="1"/>
    <x v="0"/>
    <n v="2010"/>
    <n v="1807"/>
    <n v="2131"/>
  </r>
  <r>
    <x v="1"/>
    <x v="6"/>
    <x v="1"/>
    <x v="1"/>
    <n v="145"/>
    <n v="116"/>
    <n v="157"/>
  </r>
  <r>
    <x v="1"/>
    <x v="6"/>
    <x v="1"/>
    <x v="2"/>
    <n v="2732"/>
    <n v="2019"/>
    <n v="3143"/>
  </r>
  <r>
    <x v="1"/>
    <x v="6"/>
    <x v="1"/>
    <x v="3"/>
    <n v="1612"/>
    <n v="1396"/>
    <n v="1645"/>
  </r>
  <r>
    <x v="1"/>
    <x v="6"/>
    <x v="1"/>
    <x v="4"/>
    <n v="780"/>
    <n v="667"/>
    <n v="919"/>
  </r>
  <r>
    <x v="1"/>
    <x v="6"/>
    <x v="1"/>
    <x v="5"/>
    <n v="259"/>
    <n v="215"/>
    <n v="333"/>
  </r>
  <r>
    <x v="1"/>
    <x v="6"/>
    <x v="1"/>
    <x v="6"/>
    <n v="277"/>
    <n v="231"/>
    <n v="316"/>
  </r>
  <r>
    <x v="1"/>
    <x v="6"/>
    <x v="1"/>
    <x v="7"/>
    <n v="249"/>
    <n v="192"/>
    <n v="328"/>
  </r>
  <r>
    <x v="1"/>
    <x v="6"/>
    <x v="1"/>
    <x v="8"/>
    <n v="457"/>
    <n v="366"/>
    <n v="503"/>
  </r>
  <r>
    <x v="1"/>
    <x v="6"/>
    <x v="1"/>
    <x v="9"/>
    <n v="655"/>
    <n v="523"/>
    <n v="825"/>
  </r>
  <r>
    <x v="1"/>
    <x v="6"/>
    <x v="1"/>
    <x v="10"/>
    <n v="143"/>
    <n v="122"/>
    <n v="183"/>
  </r>
  <r>
    <x v="1"/>
    <x v="6"/>
    <x v="1"/>
    <x v="21"/>
    <n v="40"/>
    <n v="30"/>
    <s v="-"/>
  </r>
  <r>
    <x v="1"/>
    <x v="6"/>
    <x v="1"/>
    <x v="11"/>
    <n v="568"/>
    <n v="434"/>
    <n v="761"/>
  </r>
  <r>
    <x v="1"/>
    <x v="6"/>
    <x v="1"/>
    <x v="12"/>
    <n v="2341"/>
    <n v="1863"/>
    <n v="2659"/>
  </r>
  <r>
    <x v="1"/>
    <x v="6"/>
    <x v="1"/>
    <x v="13"/>
    <n v="66"/>
    <n v="48"/>
    <n v="69"/>
  </r>
  <r>
    <x v="1"/>
    <x v="6"/>
    <x v="1"/>
    <x v="14"/>
    <n v="191"/>
    <n v="148"/>
    <n v="185"/>
  </r>
  <r>
    <x v="1"/>
    <x v="6"/>
    <x v="1"/>
    <x v="15"/>
    <s v="-"/>
    <s v="-"/>
    <n v="512"/>
  </r>
  <r>
    <x v="1"/>
    <x v="6"/>
    <x v="1"/>
    <x v="16"/>
    <n v="1067"/>
    <n v="876"/>
    <n v="1257"/>
  </r>
  <r>
    <x v="1"/>
    <x v="6"/>
    <x v="1"/>
    <x v="17"/>
    <n v="43"/>
    <n v="34"/>
    <n v="56"/>
  </r>
  <r>
    <x v="1"/>
    <x v="6"/>
    <x v="1"/>
    <x v="18"/>
    <n v="1868"/>
    <n v="1621"/>
    <n v="2084"/>
  </r>
  <r>
    <x v="1"/>
    <x v="6"/>
    <x v="1"/>
    <x v="19"/>
    <n v="64"/>
    <n v="44"/>
    <n v="76"/>
  </r>
  <r>
    <x v="1"/>
    <x v="6"/>
    <x v="1"/>
    <x v="20"/>
    <n v="132"/>
    <n v="110"/>
    <n v="161"/>
  </r>
  <r>
    <x v="1"/>
    <x v="6"/>
    <x v="2"/>
    <x v="0"/>
    <n v="1571"/>
    <n v="1459"/>
    <n v="1787"/>
  </r>
  <r>
    <x v="1"/>
    <x v="6"/>
    <x v="2"/>
    <x v="1"/>
    <n v="123"/>
    <n v="113"/>
    <n v="164"/>
  </r>
  <r>
    <x v="1"/>
    <x v="6"/>
    <x v="2"/>
    <x v="2"/>
    <n v="2140"/>
    <n v="1818"/>
    <n v="2456"/>
  </r>
  <r>
    <x v="1"/>
    <x v="6"/>
    <x v="2"/>
    <x v="3"/>
    <n v="1229"/>
    <n v="1150"/>
    <n v="1447"/>
  </r>
  <r>
    <x v="1"/>
    <x v="6"/>
    <x v="2"/>
    <x v="4"/>
    <n v="975"/>
    <n v="903"/>
    <n v="1148"/>
  </r>
  <r>
    <x v="1"/>
    <x v="6"/>
    <x v="2"/>
    <x v="5"/>
    <n v="388"/>
    <n v="344"/>
    <n v="477"/>
  </r>
  <r>
    <x v="1"/>
    <x v="6"/>
    <x v="2"/>
    <x v="6"/>
    <n v="356"/>
    <n v="330"/>
    <n v="405"/>
  </r>
  <r>
    <x v="1"/>
    <x v="6"/>
    <x v="2"/>
    <x v="7"/>
    <n v="283"/>
    <n v="252"/>
    <n v="345"/>
  </r>
  <r>
    <x v="1"/>
    <x v="6"/>
    <x v="2"/>
    <x v="8"/>
    <n v="461"/>
    <n v="410"/>
    <n v="558"/>
  </r>
  <r>
    <x v="1"/>
    <x v="6"/>
    <x v="2"/>
    <x v="9"/>
    <n v="674"/>
    <n v="596"/>
    <n v="811"/>
  </r>
  <r>
    <x v="1"/>
    <x v="6"/>
    <x v="2"/>
    <x v="10"/>
    <n v="163"/>
    <n v="136"/>
    <n v="199"/>
  </r>
  <r>
    <x v="1"/>
    <x v="6"/>
    <x v="2"/>
    <x v="21"/>
    <n v="17"/>
    <n v="13"/>
    <s v="-"/>
  </r>
  <r>
    <x v="1"/>
    <x v="6"/>
    <x v="2"/>
    <x v="11"/>
    <n v="183"/>
    <n v="171"/>
    <n v="215"/>
  </r>
  <r>
    <x v="1"/>
    <x v="6"/>
    <x v="2"/>
    <x v="12"/>
    <n v="1544"/>
    <n v="1359"/>
    <n v="1778"/>
  </r>
  <r>
    <x v="1"/>
    <x v="6"/>
    <x v="2"/>
    <x v="13"/>
    <n v="65"/>
    <n v="59"/>
    <n v="90"/>
  </r>
  <r>
    <x v="1"/>
    <x v="6"/>
    <x v="2"/>
    <x v="14"/>
    <n v="162"/>
    <n v="140"/>
    <n v="188"/>
  </r>
  <r>
    <x v="1"/>
    <x v="6"/>
    <x v="2"/>
    <x v="15"/>
    <s v="-"/>
    <s v="-"/>
    <n v="175"/>
  </r>
  <r>
    <x v="1"/>
    <x v="6"/>
    <x v="2"/>
    <x v="16"/>
    <n v="1003"/>
    <n v="890"/>
    <n v="1161"/>
  </r>
  <r>
    <x v="1"/>
    <x v="6"/>
    <x v="2"/>
    <x v="17"/>
    <n v="92"/>
    <n v="84"/>
    <n v="114"/>
  </r>
  <r>
    <x v="1"/>
    <x v="6"/>
    <x v="2"/>
    <x v="18"/>
    <n v="1896"/>
    <n v="1756"/>
    <n v="2127"/>
  </r>
  <r>
    <x v="1"/>
    <x v="6"/>
    <x v="2"/>
    <x v="19"/>
    <n v="58"/>
    <n v="49"/>
    <n v="71"/>
  </r>
  <r>
    <x v="1"/>
    <x v="6"/>
    <x v="2"/>
    <x v="20"/>
    <n v="130"/>
    <n v="118"/>
    <n v="152"/>
  </r>
  <r>
    <x v="1"/>
    <x v="6"/>
    <x v="3"/>
    <x v="0"/>
    <n v="1195"/>
    <n v="1148"/>
    <n v="1318"/>
  </r>
  <r>
    <x v="1"/>
    <x v="6"/>
    <x v="3"/>
    <x v="1"/>
    <n v="157"/>
    <n v="145"/>
    <n v="178"/>
  </r>
  <r>
    <x v="1"/>
    <x v="6"/>
    <x v="3"/>
    <x v="2"/>
    <n v="1740"/>
    <n v="1607"/>
    <n v="1955"/>
  </r>
  <r>
    <x v="1"/>
    <x v="6"/>
    <x v="3"/>
    <x v="3"/>
    <n v="1245"/>
    <n v="1193"/>
    <n v="1345"/>
  </r>
  <r>
    <x v="1"/>
    <x v="6"/>
    <x v="3"/>
    <x v="4"/>
    <n v="1113"/>
    <n v="1059"/>
    <n v="1210"/>
  </r>
  <r>
    <x v="1"/>
    <x v="6"/>
    <x v="3"/>
    <x v="5"/>
    <n v="475"/>
    <n v="446"/>
    <n v="515"/>
  </r>
  <r>
    <x v="1"/>
    <x v="6"/>
    <x v="3"/>
    <x v="6"/>
    <n v="375"/>
    <n v="359"/>
    <n v="417"/>
  </r>
  <r>
    <x v="1"/>
    <x v="6"/>
    <x v="3"/>
    <x v="7"/>
    <n v="240"/>
    <n v="224"/>
    <n v="273"/>
  </r>
  <r>
    <x v="1"/>
    <x v="6"/>
    <x v="3"/>
    <x v="8"/>
    <n v="551"/>
    <n v="503"/>
    <n v="601"/>
  </r>
  <r>
    <x v="1"/>
    <x v="6"/>
    <x v="3"/>
    <x v="9"/>
    <n v="717"/>
    <n v="675"/>
    <n v="877"/>
  </r>
  <r>
    <x v="1"/>
    <x v="6"/>
    <x v="3"/>
    <x v="10"/>
    <n v="184"/>
    <n v="176"/>
    <n v="217"/>
  </r>
  <r>
    <x v="1"/>
    <x v="6"/>
    <x v="3"/>
    <x v="21"/>
    <n v="14"/>
    <n v="13"/>
    <s v="-"/>
  </r>
  <r>
    <x v="1"/>
    <x v="6"/>
    <x v="3"/>
    <x v="11"/>
    <n v="199"/>
    <n v="182"/>
    <n v="224"/>
  </r>
  <r>
    <x v="1"/>
    <x v="6"/>
    <x v="3"/>
    <x v="12"/>
    <n v="1166"/>
    <n v="1092"/>
    <n v="1300"/>
  </r>
  <r>
    <x v="1"/>
    <x v="6"/>
    <x v="3"/>
    <x v="13"/>
    <n v="80"/>
    <n v="75"/>
    <n v="80"/>
  </r>
  <r>
    <x v="1"/>
    <x v="6"/>
    <x v="3"/>
    <x v="14"/>
    <n v="219"/>
    <n v="201"/>
    <n v="239"/>
  </r>
  <r>
    <x v="1"/>
    <x v="6"/>
    <x v="3"/>
    <x v="15"/>
    <s v="-"/>
    <s v="-"/>
    <n v="212"/>
  </r>
  <r>
    <x v="1"/>
    <x v="6"/>
    <x v="3"/>
    <x v="16"/>
    <n v="992"/>
    <n v="932"/>
    <n v="1115"/>
  </r>
  <r>
    <x v="1"/>
    <x v="6"/>
    <x v="3"/>
    <x v="17"/>
    <n v="138"/>
    <n v="129"/>
    <n v="158"/>
  </r>
  <r>
    <x v="1"/>
    <x v="6"/>
    <x v="3"/>
    <x v="18"/>
    <n v="1909"/>
    <n v="1810"/>
    <n v="2086"/>
  </r>
  <r>
    <x v="1"/>
    <x v="6"/>
    <x v="3"/>
    <x v="19"/>
    <n v="68"/>
    <n v="62"/>
    <n v="86"/>
  </r>
  <r>
    <x v="1"/>
    <x v="6"/>
    <x v="3"/>
    <x v="20"/>
    <n v="169"/>
    <n v="158"/>
    <n v="202"/>
  </r>
  <r>
    <x v="1"/>
    <x v="6"/>
    <x v="4"/>
    <x v="0"/>
    <n v="1113"/>
    <n v="1083"/>
    <n v="1185"/>
  </r>
  <r>
    <x v="1"/>
    <x v="6"/>
    <x v="4"/>
    <x v="1"/>
    <n v="101"/>
    <n v="96"/>
    <n v="117"/>
  </r>
  <r>
    <x v="1"/>
    <x v="6"/>
    <x v="4"/>
    <x v="2"/>
    <n v="2453"/>
    <n v="2365"/>
    <n v="2777"/>
  </r>
  <r>
    <x v="1"/>
    <x v="6"/>
    <x v="4"/>
    <x v="3"/>
    <n v="1320"/>
    <n v="1301"/>
    <n v="1424"/>
  </r>
  <r>
    <x v="1"/>
    <x v="6"/>
    <x v="4"/>
    <x v="4"/>
    <n v="1273"/>
    <n v="1239"/>
    <n v="1376"/>
  </r>
  <r>
    <x v="1"/>
    <x v="6"/>
    <x v="4"/>
    <x v="5"/>
    <n v="621"/>
    <n v="600"/>
    <n v="676"/>
  </r>
  <r>
    <x v="1"/>
    <x v="6"/>
    <x v="4"/>
    <x v="6"/>
    <n v="323"/>
    <n v="319"/>
    <n v="350"/>
  </r>
  <r>
    <x v="1"/>
    <x v="6"/>
    <x v="4"/>
    <x v="7"/>
    <n v="297"/>
    <n v="287"/>
    <n v="344"/>
  </r>
  <r>
    <x v="1"/>
    <x v="6"/>
    <x v="4"/>
    <x v="8"/>
    <n v="594"/>
    <n v="573"/>
    <n v="677"/>
  </r>
  <r>
    <x v="1"/>
    <x v="6"/>
    <x v="4"/>
    <x v="9"/>
    <n v="960"/>
    <n v="927"/>
    <n v="1048"/>
  </r>
  <r>
    <x v="1"/>
    <x v="6"/>
    <x v="4"/>
    <x v="10"/>
    <n v="169"/>
    <n v="163"/>
    <n v="194"/>
  </r>
  <r>
    <x v="1"/>
    <x v="6"/>
    <x v="4"/>
    <x v="21"/>
    <n v="10"/>
    <n v="9"/>
    <s v="-"/>
  </r>
  <r>
    <x v="1"/>
    <x v="6"/>
    <x v="4"/>
    <x v="11"/>
    <n v="292"/>
    <n v="283"/>
    <n v="326"/>
  </r>
  <r>
    <x v="1"/>
    <x v="6"/>
    <x v="4"/>
    <x v="12"/>
    <n v="1309"/>
    <n v="1272"/>
    <n v="1441"/>
  </r>
  <r>
    <x v="1"/>
    <x v="6"/>
    <x v="4"/>
    <x v="13"/>
    <n v="66"/>
    <n v="65"/>
    <n v="73"/>
  </r>
  <r>
    <x v="1"/>
    <x v="6"/>
    <x v="4"/>
    <x v="14"/>
    <n v="221"/>
    <n v="211"/>
    <n v="238"/>
  </r>
  <r>
    <x v="1"/>
    <x v="6"/>
    <x v="4"/>
    <x v="15"/>
    <s v="-"/>
    <s v="-"/>
    <n v="272"/>
  </r>
  <r>
    <x v="1"/>
    <x v="6"/>
    <x v="4"/>
    <x v="16"/>
    <n v="1010"/>
    <n v="969"/>
    <n v="1094"/>
  </r>
  <r>
    <x v="1"/>
    <x v="6"/>
    <x v="4"/>
    <x v="17"/>
    <n v="154"/>
    <n v="151"/>
    <n v="152"/>
  </r>
  <r>
    <x v="1"/>
    <x v="6"/>
    <x v="4"/>
    <x v="18"/>
    <n v="1915"/>
    <n v="1855"/>
    <n v="2080"/>
  </r>
  <r>
    <x v="1"/>
    <x v="6"/>
    <x v="4"/>
    <x v="19"/>
    <n v="93"/>
    <n v="87"/>
    <n v="116"/>
  </r>
  <r>
    <x v="1"/>
    <x v="6"/>
    <x v="4"/>
    <x v="20"/>
    <n v="202"/>
    <n v="195"/>
    <n v="236"/>
  </r>
  <r>
    <x v="1"/>
    <x v="7"/>
    <x v="0"/>
    <x v="0"/>
    <n v="281"/>
    <n v="241"/>
    <n v="280"/>
  </r>
  <r>
    <x v="1"/>
    <x v="7"/>
    <x v="0"/>
    <x v="1"/>
    <n v="67"/>
    <n v="48"/>
    <n v="82"/>
  </r>
  <r>
    <x v="1"/>
    <x v="7"/>
    <x v="0"/>
    <x v="2"/>
    <n v="245"/>
    <n v="182"/>
    <n v="242"/>
  </r>
  <r>
    <x v="1"/>
    <x v="7"/>
    <x v="0"/>
    <x v="3"/>
    <n v="184"/>
    <n v="144"/>
    <n v="200"/>
  </r>
  <r>
    <x v="1"/>
    <x v="7"/>
    <x v="0"/>
    <x v="4"/>
    <n v="138"/>
    <n v="120"/>
    <n v="133"/>
  </r>
  <r>
    <x v="1"/>
    <x v="7"/>
    <x v="0"/>
    <x v="5"/>
    <n v="19"/>
    <n v="14"/>
    <n v="31"/>
  </r>
  <r>
    <x v="1"/>
    <x v="7"/>
    <x v="0"/>
    <x v="6"/>
    <n v="77"/>
    <n v="61"/>
    <n v="81"/>
  </r>
  <r>
    <x v="1"/>
    <x v="7"/>
    <x v="0"/>
    <x v="7"/>
    <n v="27"/>
    <n v="23"/>
    <n v="26"/>
  </r>
  <r>
    <x v="1"/>
    <x v="7"/>
    <x v="0"/>
    <x v="8"/>
    <n v="37"/>
    <n v="31"/>
    <n v="48"/>
  </r>
  <r>
    <x v="1"/>
    <x v="7"/>
    <x v="0"/>
    <x v="9"/>
    <n v="82"/>
    <n v="68"/>
    <n v="93"/>
  </r>
  <r>
    <x v="1"/>
    <x v="7"/>
    <x v="0"/>
    <x v="10"/>
    <n v="20"/>
    <n v="14"/>
    <n v="17"/>
  </r>
  <r>
    <x v="1"/>
    <x v="7"/>
    <x v="0"/>
    <x v="11"/>
    <n v="9"/>
    <n v="7"/>
    <n v="11"/>
  </r>
  <r>
    <x v="1"/>
    <x v="7"/>
    <x v="0"/>
    <x v="12"/>
    <n v="151"/>
    <n v="119"/>
    <n v="158"/>
  </r>
  <r>
    <x v="1"/>
    <x v="7"/>
    <x v="0"/>
    <x v="13"/>
    <n v="9"/>
    <n v="8"/>
    <n v="7"/>
  </r>
  <r>
    <x v="1"/>
    <x v="7"/>
    <x v="0"/>
    <x v="14"/>
    <n v="23"/>
    <n v="19"/>
    <n v="29"/>
  </r>
  <r>
    <x v="1"/>
    <x v="7"/>
    <x v="0"/>
    <x v="15"/>
    <s v="-"/>
    <s v="-"/>
    <n v="15"/>
  </r>
  <r>
    <x v="1"/>
    <x v="7"/>
    <x v="0"/>
    <x v="16"/>
    <n v="185"/>
    <n v="146"/>
    <n v="223"/>
  </r>
  <r>
    <x v="1"/>
    <x v="7"/>
    <x v="0"/>
    <x v="17"/>
    <s v="-"/>
    <s v="-"/>
    <n v="6"/>
  </r>
  <r>
    <x v="1"/>
    <x v="7"/>
    <x v="0"/>
    <x v="18"/>
    <n v="363"/>
    <n v="322"/>
    <n v="383"/>
  </r>
  <r>
    <x v="1"/>
    <x v="7"/>
    <x v="0"/>
    <x v="20"/>
    <n v="12"/>
    <n v="10"/>
    <n v="16"/>
  </r>
  <r>
    <x v="1"/>
    <x v="7"/>
    <x v="1"/>
    <x v="0"/>
    <n v="2763"/>
    <n v="2540"/>
    <n v="2468"/>
  </r>
  <r>
    <x v="1"/>
    <x v="7"/>
    <x v="1"/>
    <x v="1"/>
    <n v="740"/>
    <n v="634"/>
    <n v="426"/>
  </r>
  <r>
    <x v="1"/>
    <x v="7"/>
    <x v="1"/>
    <x v="2"/>
    <n v="1182"/>
    <n v="925"/>
    <n v="1117"/>
  </r>
  <r>
    <x v="1"/>
    <x v="7"/>
    <x v="1"/>
    <x v="3"/>
    <n v="751"/>
    <n v="631"/>
    <n v="757"/>
  </r>
  <r>
    <x v="1"/>
    <x v="7"/>
    <x v="1"/>
    <x v="4"/>
    <n v="361"/>
    <n v="318"/>
    <n v="364"/>
  </r>
  <r>
    <x v="1"/>
    <x v="7"/>
    <x v="1"/>
    <x v="5"/>
    <n v="164"/>
    <n v="149"/>
    <n v="108"/>
  </r>
  <r>
    <x v="1"/>
    <x v="7"/>
    <x v="1"/>
    <x v="6"/>
    <n v="168"/>
    <n v="133"/>
    <n v="182"/>
  </r>
  <r>
    <x v="1"/>
    <x v="7"/>
    <x v="1"/>
    <x v="7"/>
    <n v="64"/>
    <n v="53"/>
    <n v="65"/>
  </r>
  <r>
    <x v="1"/>
    <x v="7"/>
    <x v="1"/>
    <x v="8"/>
    <n v="113"/>
    <n v="105"/>
    <n v="95"/>
  </r>
  <r>
    <x v="1"/>
    <x v="7"/>
    <x v="1"/>
    <x v="9"/>
    <n v="315"/>
    <n v="271"/>
    <n v="225"/>
  </r>
  <r>
    <x v="1"/>
    <x v="7"/>
    <x v="1"/>
    <x v="10"/>
    <n v="79"/>
    <n v="65"/>
    <n v="81"/>
  </r>
  <r>
    <x v="1"/>
    <x v="7"/>
    <x v="1"/>
    <x v="21"/>
    <n v="17"/>
    <n v="14"/>
    <s v="-"/>
  </r>
  <r>
    <x v="1"/>
    <x v="7"/>
    <x v="1"/>
    <x v="11"/>
    <n v="119"/>
    <n v="98"/>
    <n v="123"/>
  </r>
  <r>
    <x v="1"/>
    <x v="7"/>
    <x v="1"/>
    <x v="12"/>
    <n v="1570"/>
    <n v="1344"/>
    <n v="1207"/>
  </r>
  <r>
    <x v="1"/>
    <x v="7"/>
    <x v="1"/>
    <x v="13"/>
    <n v="77"/>
    <n v="66"/>
    <n v="41"/>
  </r>
  <r>
    <x v="1"/>
    <x v="7"/>
    <x v="1"/>
    <x v="14"/>
    <n v="74"/>
    <n v="60"/>
    <n v="75"/>
  </r>
  <r>
    <x v="1"/>
    <x v="7"/>
    <x v="1"/>
    <x v="15"/>
    <s v="-"/>
    <s v="-"/>
    <n v="147"/>
  </r>
  <r>
    <x v="1"/>
    <x v="7"/>
    <x v="1"/>
    <x v="16"/>
    <n v="488"/>
    <n v="417"/>
    <n v="457"/>
  </r>
  <r>
    <x v="1"/>
    <x v="7"/>
    <x v="1"/>
    <x v="17"/>
    <n v="20"/>
    <n v="16"/>
    <n v="18"/>
  </r>
  <r>
    <x v="1"/>
    <x v="7"/>
    <x v="1"/>
    <x v="18"/>
    <n v="1238"/>
    <n v="1107"/>
    <n v="1245"/>
  </r>
  <r>
    <x v="1"/>
    <x v="7"/>
    <x v="1"/>
    <x v="19"/>
    <n v="22"/>
    <n v="21"/>
    <n v="34"/>
  </r>
  <r>
    <x v="1"/>
    <x v="7"/>
    <x v="1"/>
    <x v="20"/>
    <n v="34"/>
    <n v="32"/>
    <n v="30"/>
  </r>
  <r>
    <x v="1"/>
    <x v="7"/>
    <x v="2"/>
    <x v="0"/>
    <n v="2135"/>
    <n v="2000"/>
    <n v="2023"/>
  </r>
  <r>
    <x v="1"/>
    <x v="7"/>
    <x v="2"/>
    <x v="1"/>
    <n v="554"/>
    <n v="484"/>
    <n v="511"/>
  </r>
  <r>
    <x v="1"/>
    <x v="7"/>
    <x v="2"/>
    <x v="2"/>
    <n v="1156"/>
    <n v="982"/>
    <n v="1064"/>
  </r>
  <r>
    <x v="1"/>
    <x v="7"/>
    <x v="2"/>
    <x v="3"/>
    <n v="725"/>
    <n v="665"/>
    <n v="717"/>
  </r>
  <r>
    <x v="1"/>
    <x v="7"/>
    <x v="2"/>
    <x v="4"/>
    <n v="522"/>
    <n v="488"/>
    <n v="534"/>
  </r>
  <r>
    <x v="1"/>
    <x v="7"/>
    <x v="2"/>
    <x v="5"/>
    <n v="154"/>
    <n v="147"/>
    <n v="140"/>
  </r>
  <r>
    <x v="1"/>
    <x v="7"/>
    <x v="2"/>
    <x v="6"/>
    <n v="234"/>
    <n v="210"/>
    <n v="234"/>
  </r>
  <r>
    <x v="1"/>
    <x v="7"/>
    <x v="2"/>
    <x v="7"/>
    <n v="100"/>
    <n v="90"/>
    <n v="100"/>
  </r>
  <r>
    <x v="1"/>
    <x v="7"/>
    <x v="2"/>
    <x v="8"/>
    <n v="154"/>
    <n v="142"/>
    <n v="156"/>
  </r>
  <r>
    <x v="1"/>
    <x v="7"/>
    <x v="2"/>
    <x v="9"/>
    <n v="295"/>
    <n v="269"/>
    <n v="274"/>
  </r>
  <r>
    <x v="1"/>
    <x v="7"/>
    <x v="2"/>
    <x v="10"/>
    <n v="99"/>
    <n v="83"/>
    <n v="101"/>
  </r>
  <r>
    <x v="1"/>
    <x v="7"/>
    <x v="2"/>
    <x v="21"/>
    <n v="12"/>
    <n v="10"/>
    <s v="-"/>
  </r>
  <r>
    <x v="1"/>
    <x v="7"/>
    <x v="2"/>
    <x v="11"/>
    <n v="70"/>
    <n v="68"/>
    <n v="70"/>
  </r>
  <r>
    <x v="1"/>
    <x v="7"/>
    <x v="2"/>
    <x v="12"/>
    <n v="1019"/>
    <n v="928"/>
    <n v="895"/>
  </r>
  <r>
    <x v="1"/>
    <x v="7"/>
    <x v="2"/>
    <x v="13"/>
    <n v="53"/>
    <n v="48"/>
    <n v="42"/>
  </r>
  <r>
    <x v="1"/>
    <x v="7"/>
    <x v="2"/>
    <x v="14"/>
    <n v="96"/>
    <n v="87"/>
    <n v="113"/>
  </r>
  <r>
    <x v="1"/>
    <x v="7"/>
    <x v="2"/>
    <x v="15"/>
    <s v="-"/>
    <s v="-"/>
    <n v="38"/>
  </r>
  <r>
    <x v="1"/>
    <x v="7"/>
    <x v="2"/>
    <x v="16"/>
    <n v="505"/>
    <n v="456"/>
    <n v="522"/>
  </r>
  <r>
    <x v="1"/>
    <x v="7"/>
    <x v="2"/>
    <x v="17"/>
    <n v="19"/>
    <n v="17"/>
    <n v="19"/>
  </r>
  <r>
    <x v="1"/>
    <x v="7"/>
    <x v="2"/>
    <x v="18"/>
    <n v="1683"/>
    <n v="1594"/>
    <n v="1687"/>
  </r>
  <r>
    <x v="1"/>
    <x v="7"/>
    <x v="2"/>
    <x v="19"/>
    <n v="29"/>
    <n v="27"/>
    <n v="32"/>
  </r>
  <r>
    <x v="1"/>
    <x v="7"/>
    <x v="2"/>
    <x v="20"/>
    <n v="32"/>
    <n v="26"/>
    <n v="34"/>
  </r>
  <r>
    <x v="1"/>
    <x v="7"/>
    <x v="3"/>
    <x v="0"/>
    <n v="357"/>
    <n v="342"/>
    <n v="358"/>
  </r>
  <r>
    <x v="1"/>
    <x v="7"/>
    <x v="3"/>
    <x v="1"/>
    <n v="79"/>
    <n v="80"/>
    <n v="80"/>
  </r>
  <r>
    <x v="1"/>
    <x v="7"/>
    <x v="3"/>
    <x v="2"/>
    <n v="164"/>
    <n v="149"/>
    <n v="155"/>
  </r>
  <r>
    <x v="1"/>
    <x v="7"/>
    <x v="3"/>
    <x v="3"/>
    <n v="185"/>
    <n v="180"/>
    <n v="180"/>
  </r>
  <r>
    <x v="1"/>
    <x v="7"/>
    <x v="3"/>
    <x v="4"/>
    <n v="171"/>
    <n v="163"/>
    <n v="179"/>
  </r>
  <r>
    <x v="1"/>
    <x v="7"/>
    <x v="3"/>
    <x v="5"/>
    <n v="29"/>
    <n v="28"/>
    <n v="22"/>
  </r>
  <r>
    <x v="1"/>
    <x v="7"/>
    <x v="3"/>
    <x v="6"/>
    <n v="70"/>
    <n v="65"/>
    <n v="66"/>
  </r>
  <r>
    <x v="1"/>
    <x v="7"/>
    <x v="3"/>
    <x v="7"/>
    <n v="31"/>
    <n v="31"/>
    <n v="34"/>
  </r>
  <r>
    <x v="1"/>
    <x v="7"/>
    <x v="3"/>
    <x v="8"/>
    <n v="46"/>
    <n v="46"/>
    <n v="55"/>
  </r>
  <r>
    <x v="1"/>
    <x v="7"/>
    <x v="3"/>
    <x v="9"/>
    <n v="51"/>
    <n v="50"/>
    <n v="57"/>
  </r>
  <r>
    <x v="1"/>
    <x v="7"/>
    <x v="3"/>
    <x v="10"/>
    <n v="38"/>
    <n v="37"/>
    <n v="46"/>
  </r>
  <r>
    <x v="1"/>
    <x v="7"/>
    <x v="3"/>
    <x v="11"/>
    <n v="16"/>
    <n v="12"/>
    <n v="14"/>
  </r>
  <r>
    <x v="1"/>
    <x v="7"/>
    <x v="3"/>
    <x v="12"/>
    <n v="123"/>
    <n v="119"/>
    <n v="120"/>
  </r>
  <r>
    <x v="1"/>
    <x v="7"/>
    <x v="3"/>
    <x v="14"/>
    <n v="33"/>
    <n v="32"/>
    <n v="31"/>
  </r>
  <r>
    <x v="1"/>
    <x v="7"/>
    <x v="3"/>
    <x v="15"/>
    <s v="-"/>
    <s v="-"/>
    <n v="13"/>
  </r>
  <r>
    <x v="1"/>
    <x v="7"/>
    <x v="3"/>
    <x v="16"/>
    <n v="199"/>
    <n v="179"/>
    <n v="171"/>
  </r>
  <r>
    <x v="1"/>
    <x v="7"/>
    <x v="3"/>
    <x v="17"/>
    <n v="8"/>
    <n v="7"/>
    <n v="8"/>
  </r>
  <r>
    <x v="1"/>
    <x v="7"/>
    <x v="3"/>
    <x v="18"/>
    <n v="391"/>
    <n v="371"/>
    <n v="431"/>
  </r>
  <r>
    <x v="1"/>
    <x v="7"/>
    <x v="3"/>
    <x v="20"/>
    <n v="16"/>
    <n v="16"/>
    <n v="18"/>
  </r>
  <r>
    <x v="1"/>
    <x v="7"/>
    <x v="4"/>
    <x v="0"/>
    <n v="107"/>
    <n v="105"/>
    <n v="140"/>
  </r>
  <r>
    <x v="1"/>
    <x v="7"/>
    <x v="4"/>
    <x v="1"/>
    <n v="25"/>
    <n v="23"/>
    <n v="20"/>
  </r>
  <r>
    <x v="1"/>
    <x v="7"/>
    <x v="4"/>
    <x v="2"/>
    <n v="57"/>
    <n v="55"/>
    <n v="61"/>
  </r>
  <r>
    <x v="1"/>
    <x v="7"/>
    <x v="4"/>
    <x v="3"/>
    <n v="59"/>
    <n v="55"/>
    <n v="58"/>
  </r>
  <r>
    <x v="1"/>
    <x v="7"/>
    <x v="4"/>
    <x v="4"/>
    <n v="74"/>
    <n v="74"/>
    <n v="85"/>
  </r>
  <r>
    <x v="1"/>
    <x v="7"/>
    <x v="4"/>
    <x v="5"/>
    <n v="8"/>
    <n v="8"/>
    <n v="11"/>
  </r>
  <r>
    <x v="1"/>
    <x v="7"/>
    <x v="4"/>
    <x v="6"/>
    <n v="16"/>
    <n v="16"/>
    <n v="15"/>
  </r>
  <r>
    <x v="1"/>
    <x v="7"/>
    <x v="4"/>
    <x v="7"/>
    <n v="7"/>
    <n v="6"/>
    <n v="6"/>
  </r>
  <r>
    <x v="1"/>
    <x v="7"/>
    <x v="4"/>
    <x v="8"/>
    <n v="18"/>
    <n v="18"/>
    <n v="18"/>
  </r>
  <r>
    <x v="1"/>
    <x v="7"/>
    <x v="4"/>
    <x v="9"/>
    <n v="10"/>
    <n v="10"/>
    <n v="12"/>
  </r>
  <r>
    <x v="1"/>
    <x v="7"/>
    <x v="4"/>
    <x v="10"/>
    <n v="16"/>
    <n v="15"/>
    <n v="13"/>
  </r>
  <r>
    <x v="1"/>
    <x v="7"/>
    <x v="4"/>
    <x v="12"/>
    <n v="21"/>
    <n v="21"/>
    <n v="16"/>
  </r>
  <r>
    <x v="1"/>
    <x v="7"/>
    <x v="4"/>
    <x v="14"/>
    <s v="-"/>
    <s v="-"/>
    <n v="6"/>
  </r>
  <r>
    <x v="1"/>
    <x v="7"/>
    <x v="4"/>
    <x v="15"/>
    <s v="-"/>
    <s v="-"/>
    <n v="14"/>
  </r>
  <r>
    <x v="1"/>
    <x v="7"/>
    <x v="4"/>
    <x v="16"/>
    <n v="46"/>
    <n v="45"/>
    <n v="45"/>
  </r>
  <r>
    <x v="1"/>
    <x v="7"/>
    <x v="4"/>
    <x v="18"/>
    <n v="128"/>
    <n v="123"/>
    <n v="123"/>
  </r>
  <r>
    <x v="1"/>
    <x v="8"/>
    <x v="0"/>
    <x v="0"/>
    <n v="500"/>
    <n v="375"/>
    <n v="578"/>
  </r>
  <r>
    <x v="1"/>
    <x v="8"/>
    <x v="0"/>
    <x v="1"/>
    <n v="20"/>
    <n v="16"/>
    <n v="21"/>
  </r>
  <r>
    <x v="1"/>
    <x v="8"/>
    <x v="0"/>
    <x v="2"/>
    <n v="241"/>
    <n v="167"/>
    <n v="249"/>
  </r>
  <r>
    <x v="1"/>
    <x v="8"/>
    <x v="0"/>
    <x v="3"/>
    <n v="277"/>
    <n v="208"/>
    <n v="325"/>
  </r>
  <r>
    <x v="1"/>
    <x v="8"/>
    <x v="0"/>
    <x v="4"/>
    <n v="602"/>
    <n v="480"/>
    <n v="646"/>
  </r>
  <r>
    <x v="1"/>
    <x v="8"/>
    <x v="0"/>
    <x v="5"/>
    <n v="32"/>
    <n v="18"/>
    <n v="20"/>
  </r>
  <r>
    <x v="1"/>
    <x v="8"/>
    <x v="0"/>
    <x v="6"/>
    <n v="67"/>
    <n v="52"/>
    <n v="83"/>
  </r>
  <r>
    <x v="1"/>
    <x v="8"/>
    <x v="0"/>
    <x v="7"/>
    <n v="6"/>
    <s v="-"/>
    <n v="9"/>
  </r>
  <r>
    <x v="1"/>
    <x v="8"/>
    <x v="0"/>
    <x v="8"/>
    <n v="55"/>
    <n v="45"/>
    <n v="66"/>
  </r>
  <r>
    <x v="1"/>
    <x v="8"/>
    <x v="0"/>
    <x v="9"/>
    <n v="25"/>
    <n v="23"/>
    <n v="31"/>
  </r>
  <r>
    <x v="1"/>
    <x v="8"/>
    <x v="0"/>
    <x v="10"/>
    <n v="20"/>
    <n v="16"/>
    <n v="19"/>
  </r>
  <r>
    <x v="1"/>
    <x v="8"/>
    <x v="0"/>
    <x v="11"/>
    <s v="-"/>
    <s v="-"/>
    <n v="8"/>
  </r>
  <r>
    <x v="1"/>
    <x v="8"/>
    <x v="0"/>
    <x v="12"/>
    <n v="195"/>
    <n v="147"/>
    <n v="238"/>
  </r>
  <r>
    <x v="1"/>
    <x v="8"/>
    <x v="0"/>
    <x v="14"/>
    <n v="23"/>
    <n v="21"/>
    <n v="27"/>
  </r>
  <r>
    <x v="1"/>
    <x v="8"/>
    <x v="0"/>
    <x v="15"/>
    <s v="-"/>
    <s v="-"/>
    <n v="6"/>
  </r>
  <r>
    <x v="1"/>
    <x v="8"/>
    <x v="0"/>
    <x v="16"/>
    <n v="192"/>
    <n v="142"/>
    <n v="192"/>
  </r>
  <r>
    <x v="1"/>
    <x v="8"/>
    <x v="0"/>
    <x v="18"/>
    <n v="721"/>
    <n v="588"/>
    <n v="761"/>
  </r>
  <r>
    <x v="1"/>
    <x v="8"/>
    <x v="0"/>
    <x v="20"/>
    <s v="-"/>
    <s v="-"/>
    <n v="7"/>
  </r>
  <r>
    <x v="1"/>
    <x v="8"/>
    <x v="1"/>
    <x v="0"/>
    <n v="1579"/>
    <n v="1313"/>
    <n v="1778"/>
  </r>
  <r>
    <x v="1"/>
    <x v="8"/>
    <x v="1"/>
    <x v="1"/>
    <n v="57"/>
    <n v="36"/>
    <n v="61"/>
  </r>
  <r>
    <x v="1"/>
    <x v="8"/>
    <x v="1"/>
    <x v="2"/>
    <n v="592"/>
    <n v="437"/>
    <n v="694"/>
  </r>
  <r>
    <x v="1"/>
    <x v="8"/>
    <x v="1"/>
    <x v="3"/>
    <n v="550"/>
    <n v="409"/>
    <n v="691"/>
  </r>
  <r>
    <x v="1"/>
    <x v="8"/>
    <x v="1"/>
    <x v="4"/>
    <n v="1117"/>
    <n v="917"/>
    <n v="1395"/>
  </r>
  <r>
    <x v="1"/>
    <x v="8"/>
    <x v="1"/>
    <x v="5"/>
    <n v="42"/>
    <n v="31"/>
    <n v="56"/>
  </r>
  <r>
    <x v="1"/>
    <x v="8"/>
    <x v="1"/>
    <x v="6"/>
    <n v="143"/>
    <n v="113"/>
    <n v="199"/>
  </r>
  <r>
    <x v="1"/>
    <x v="8"/>
    <x v="1"/>
    <x v="7"/>
    <n v="16"/>
    <n v="12"/>
    <n v="18"/>
  </r>
  <r>
    <x v="1"/>
    <x v="8"/>
    <x v="1"/>
    <x v="8"/>
    <n v="105"/>
    <n v="84"/>
    <n v="137"/>
  </r>
  <r>
    <x v="1"/>
    <x v="8"/>
    <x v="1"/>
    <x v="9"/>
    <n v="40"/>
    <n v="33"/>
    <n v="46"/>
  </r>
  <r>
    <x v="1"/>
    <x v="8"/>
    <x v="1"/>
    <x v="10"/>
    <n v="26"/>
    <n v="20"/>
    <n v="26"/>
  </r>
  <r>
    <x v="1"/>
    <x v="8"/>
    <x v="1"/>
    <x v="11"/>
    <n v="14"/>
    <n v="8"/>
    <n v="16"/>
  </r>
  <r>
    <x v="1"/>
    <x v="8"/>
    <x v="1"/>
    <x v="12"/>
    <n v="362"/>
    <n v="288"/>
    <n v="339"/>
  </r>
  <r>
    <x v="1"/>
    <x v="8"/>
    <x v="1"/>
    <x v="13"/>
    <s v="-"/>
    <s v="-"/>
    <n v="7"/>
  </r>
  <r>
    <x v="1"/>
    <x v="8"/>
    <x v="1"/>
    <x v="14"/>
    <n v="27"/>
    <n v="21"/>
    <n v="34"/>
  </r>
  <r>
    <x v="1"/>
    <x v="8"/>
    <x v="1"/>
    <x v="15"/>
    <s v="-"/>
    <s v="-"/>
    <n v="56"/>
  </r>
  <r>
    <x v="1"/>
    <x v="8"/>
    <x v="1"/>
    <x v="16"/>
    <n v="390"/>
    <n v="306"/>
    <n v="439"/>
  </r>
  <r>
    <x v="1"/>
    <x v="8"/>
    <x v="1"/>
    <x v="18"/>
    <n v="1395"/>
    <n v="1144"/>
    <n v="1755"/>
  </r>
  <r>
    <x v="1"/>
    <x v="8"/>
    <x v="1"/>
    <x v="19"/>
    <s v="-"/>
    <s v="-"/>
    <n v="6"/>
  </r>
  <r>
    <x v="1"/>
    <x v="8"/>
    <x v="1"/>
    <x v="20"/>
    <n v="9"/>
    <n v="8"/>
    <n v="10"/>
  </r>
  <r>
    <x v="1"/>
    <x v="8"/>
    <x v="2"/>
    <x v="0"/>
    <n v="1514"/>
    <n v="1382"/>
    <n v="1645"/>
  </r>
  <r>
    <x v="1"/>
    <x v="8"/>
    <x v="2"/>
    <x v="1"/>
    <n v="67"/>
    <n v="57"/>
    <n v="72"/>
  </r>
  <r>
    <x v="1"/>
    <x v="8"/>
    <x v="2"/>
    <x v="2"/>
    <n v="592"/>
    <n v="496"/>
    <n v="619"/>
  </r>
  <r>
    <x v="1"/>
    <x v="8"/>
    <x v="2"/>
    <x v="3"/>
    <n v="670"/>
    <n v="570"/>
    <n v="771"/>
  </r>
  <r>
    <x v="1"/>
    <x v="8"/>
    <x v="2"/>
    <x v="4"/>
    <n v="1226"/>
    <n v="1098"/>
    <n v="1342"/>
  </r>
  <r>
    <x v="1"/>
    <x v="8"/>
    <x v="2"/>
    <x v="5"/>
    <n v="61"/>
    <n v="55"/>
    <n v="66"/>
  </r>
  <r>
    <x v="1"/>
    <x v="8"/>
    <x v="2"/>
    <x v="6"/>
    <n v="151"/>
    <n v="119"/>
    <n v="149"/>
  </r>
  <r>
    <x v="1"/>
    <x v="8"/>
    <x v="2"/>
    <x v="7"/>
    <n v="45"/>
    <n v="40"/>
    <n v="45"/>
  </r>
  <r>
    <x v="1"/>
    <x v="8"/>
    <x v="2"/>
    <x v="8"/>
    <n v="140"/>
    <n v="120"/>
    <n v="131"/>
  </r>
  <r>
    <x v="1"/>
    <x v="8"/>
    <x v="2"/>
    <x v="9"/>
    <n v="64"/>
    <n v="59"/>
    <n v="71"/>
  </r>
  <r>
    <x v="1"/>
    <x v="8"/>
    <x v="2"/>
    <x v="10"/>
    <n v="52"/>
    <n v="35"/>
    <n v="58"/>
  </r>
  <r>
    <x v="1"/>
    <x v="8"/>
    <x v="2"/>
    <x v="11"/>
    <n v="16"/>
    <n v="17"/>
    <n v="16"/>
  </r>
  <r>
    <x v="1"/>
    <x v="8"/>
    <x v="2"/>
    <x v="12"/>
    <n v="298"/>
    <n v="257"/>
    <n v="335"/>
  </r>
  <r>
    <x v="1"/>
    <x v="8"/>
    <x v="2"/>
    <x v="13"/>
    <n v="7"/>
    <n v="7"/>
    <n v="12"/>
  </r>
  <r>
    <x v="1"/>
    <x v="8"/>
    <x v="2"/>
    <x v="14"/>
    <n v="52"/>
    <n v="40"/>
    <n v="65"/>
  </r>
  <r>
    <x v="1"/>
    <x v="8"/>
    <x v="2"/>
    <x v="15"/>
    <s v="-"/>
    <s v="-"/>
    <n v="31"/>
  </r>
  <r>
    <x v="1"/>
    <x v="8"/>
    <x v="2"/>
    <x v="16"/>
    <n v="399"/>
    <n v="352"/>
    <n v="418"/>
  </r>
  <r>
    <x v="1"/>
    <x v="8"/>
    <x v="2"/>
    <x v="17"/>
    <n v="11"/>
    <n v="11"/>
    <n v="14"/>
  </r>
  <r>
    <x v="1"/>
    <x v="8"/>
    <x v="2"/>
    <x v="18"/>
    <n v="1749"/>
    <n v="1572"/>
    <n v="1935"/>
  </r>
  <r>
    <x v="1"/>
    <x v="8"/>
    <x v="2"/>
    <x v="20"/>
    <n v="7"/>
    <n v="6"/>
    <n v="13"/>
  </r>
  <r>
    <x v="1"/>
    <x v="8"/>
    <x v="3"/>
    <x v="0"/>
    <n v="827"/>
    <n v="760"/>
    <n v="956"/>
  </r>
  <r>
    <x v="1"/>
    <x v="8"/>
    <x v="3"/>
    <x v="1"/>
    <n v="41"/>
    <n v="35"/>
    <n v="52"/>
  </r>
  <r>
    <x v="1"/>
    <x v="8"/>
    <x v="3"/>
    <x v="2"/>
    <n v="220"/>
    <n v="199"/>
    <n v="252"/>
  </r>
  <r>
    <x v="1"/>
    <x v="8"/>
    <x v="3"/>
    <x v="3"/>
    <n v="390"/>
    <n v="351"/>
    <n v="432"/>
  </r>
  <r>
    <x v="1"/>
    <x v="8"/>
    <x v="3"/>
    <x v="4"/>
    <n v="853"/>
    <n v="795"/>
    <n v="983"/>
  </r>
  <r>
    <x v="1"/>
    <x v="8"/>
    <x v="3"/>
    <x v="5"/>
    <n v="19"/>
    <n v="18"/>
    <n v="28"/>
  </r>
  <r>
    <x v="1"/>
    <x v="8"/>
    <x v="3"/>
    <x v="6"/>
    <n v="93"/>
    <n v="81"/>
    <n v="101"/>
  </r>
  <r>
    <x v="1"/>
    <x v="8"/>
    <x v="3"/>
    <x v="7"/>
    <n v="24"/>
    <n v="22"/>
    <n v="27"/>
  </r>
  <r>
    <x v="1"/>
    <x v="8"/>
    <x v="3"/>
    <x v="8"/>
    <n v="62"/>
    <n v="56"/>
    <n v="70"/>
  </r>
  <r>
    <x v="1"/>
    <x v="8"/>
    <x v="3"/>
    <x v="9"/>
    <n v="20"/>
    <n v="17"/>
    <n v="28"/>
  </r>
  <r>
    <x v="1"/>
    <x v="8"/>
    <x v="3"/>
    <x v="10"/>
    <n v="32"/>
    <n v="30"/>
    <n v="36"/>
  </r>
  <r>
    <x v="1"/>
    <x v="8"/>
    <x v="3"/>
    <x v="11"/>
    <n v="9"/>
    <n v="9"/>
    <n v="9"/>
  </r>
  <r>
    <x v="1"/>
    <x v="8"/>
    <x v="3"/>
    <x v="12"/>
    <n v="106"/>
    <n v="100"/>
    <n v="120"/>
  </r>
  <r>
    <x v="1"/>
    <x v="8"/>
    <x v="3"/>
    <x v="14"/>
    <n v="20"/>
    <n v="15"/>
    <n v="19"/>
  </r>
  <r>
    <x v="1"/>
    <x v="8"/>
    <x v="3"/>
    <x v="15"/>
    <s v="-"/>
    <s v="-"/>
    <n v="11"/>
  </r>
  <r>
    <x v="1"/>
    <x v="8"/>
    <x v="3"/>
    <x v="16"/>
    <n v="159"/>
    <n v="146"/>
    <n v="173"/>
  </r>
  <r>
    <x v="1"/>
    <x v="8"/>
    <x v="3"/>
    <x v="18"/>
    <n v="1220"/>
    <n v="1160"/>
    <n v="1337"/>
  </r>
  <r>
    <x v="1"/>
    <x v="8"/>
    <x v="3"/>
    <x v="20"/>
    <n v="8"/>
    <n v="7"/>
    <n v="7"/>
  </r>
  <r>
    <x v="1"/>
    <x v="8"/>
    <x v="4"/>
    <x v="0"/>
    <n v="367"/>
    <n v="352"/>
    <n v="419"/>
  </r>
  <r>
    <x v="1"/>
    <x v="8"/>
    <x v="4"/>
    <x v="1"/>
    <n v="16"/>
    <n v="13"/>
    <n v="12"/>
  </r>
  <r>
    <x v="1"/>
    <x v="8"/>
    <x v="4"/>
    <x v="2"/>
    <n v="139"/>
    <n v="127"/>
    <n v="140"/>
  </r>
  <r>
    <x v="1"/>
    <x v="8"/>
    <x v="4"/>
    <x v="3"/>
    <n v="195"/>
    <n v="181"/>
    <n v="230"/>
  </r>
  <r>
    <x v="1"/>
    <x v="8"/>
    <x v="4"/>
    <x v="4"/>
    <n v="553"/>
    <n v="524"/>
    <n v="608"/>
  </r>
  <r>
    <x v="1"/>
    <x v="8"/>
    <x v="4"/>
    <x v="5"/>
    <n v="14"/>
    <n v="14"/>
    <n v="9"/>
  </r>
  <r>
    <x v="1"/>
    <x v="8"/>
    <x v="4"/>
    <x v="6"/>
    <n v="32"/>
    <n v="31"/>
    <n v="36"/>
  </r>
  <r>
    <x v="1"/>
    <x v="8"/>
    <x v="4"/>
    <x v="7"/>
    <n v="7"/>
    <n v="7"/>
    <n v="7"/>
  </r>
  <r>
    <x v="1"/>
    <x v="8"/>
    <x v="4"/>
    <x v="8"/>
    <n v="22"/>
    <n v="22"/>
    <n v="31"/>
  </r>
  <r>
    <x v="1"/>
    <x v="8"/>
    <x v="4"/>
    <x v="9"/>
    <n v="8"/>
    <n v="7"/>
    <s v="-"/>
  </r>
  <r>
    <x v="1"/>
    <x v="8"/>
    <x v="4"/>
    <x v="10"/>
    <n v="6"/>
    <n v="6"/>
    <n v="11"/>
  </r>
  <r>
    <x v="1"/>
    <x v="8"/>
    <x v="4"/>
    <x v="11"/>
    <s v="-"/>
    <s v="-"/>
    <n v="7"/>
  </r>
  <r>
    <x v="1"/>
    <x v="8"/>
    <x v="4"/>
    <x v="12"/>
    <n v="43"/>
    <n v="38"/>
    <n v="47"/>
  </r>
  <r>
    <x v="1"/>
    <x v="8"/>
    <x v="4"/>
    <x v="14"/>
    <n v="6"/>
    <n v="6"/>
    <n v="8"/>
  </r>
  <r>
    <x v="1"/>
    <x v="8"/>
    <x v="4"/>
    <x v="15"/>
    <s v="-"/>
    <s v="-"/>
    <n v="11"/>
  </r>
  <r>
    <x v="1"/>
    <x v="8"/>
    <x v="4"/>
    <x v="16"/>
    <n v="56"/>
    <n v="51"/>
    <n v="75"/>
  </r>
  <r>
    <x v="1"/>
    <x v="8"/>
    <x v="4"/>
    <x v="18"/>
    <n v="582"/>
    <n v="565"/>
    <n v="613"/>
  </r>
  <r>
    <x v="1"/>
    <x v="9"/>
    <x v="0"/>
    <x v="0"/>
    <n v="14695"/>
    <n v="13362"/>
    <n v="15313"/>
  </r>
  <r>
    <x v="1"/>
    <x v="9"/>
    <x v="0"/>
    <x v="1"/>
    <n v="9600"/>
    <n v="6895"/>
    <n v="12296"/>
  </r>
  <r>
    <x v="1"/>
    <x v="9"/>
    <x v="0"/>
    <x v="2"/>
    <n v="29861"/>
    <n v="21960"/>
    <n v="33453"/>
  </r>
  <r>
    <x v="1"/>
    <x v="9"/>
    <x v="0"/>
    <x v="3"/>
    <n v="13733"/>
    <n v="11730"/>
    <n v="14497"/>
  </r>
  <r>
    <x v="1"/>
    <x v="9"/>
    <x v="0"/>
    <x v="4"/>
    <n v="12296"/>
    <n v="10558"/>
    <n v="13441"/>
  </r>
  <r>
    <x v="1"/>
    <x v="9"/>
    <x v="0"/>
    <x v="5"/>
    <n v="7302"/>
    <n v="5813"/>
    <n v="8678"/>
  </r>
  <r>
    <x v="1"/>
    <x v="9"/>
    <x v="0"/>
    <x v="6"/>
    <n v="6346"/>
    <n v="5110"/>
    <n v="7253"/>
  </r>
  <r>
    <x v="1"/>
    <x v="9"/>
    <x v="0"/>
    <x v="7"/>
    <n v="3782"/>
    <n v="2853"/>
    <n v="4584"/>
  </r>
  <r>
    <x v="1"/>
    <x v="9"/>
    <x v="0"/>
    <x v="8"/>
    <n v="8684"/>
    <n v="6639"/>
    <n v="10478"/>
  </r>
  <r>
    <x v="1"/>
    <x v="9"/>
    <x v="0"/>
    <x v="9"/>
    <n v="7582"/>
    <n v="5846"/>
    <n v="9545"/>
  </r>
  <r>
    <x v="1"/>
    <x v="9"/>
    <x v="0"/>
    <x v="10"/>
    <n v="6020"/>
    <n v="4468"/>
    <n v="7715"/>
  </r>
  <r>
    <x v="1"/>
    <x v="9"/>
    <x v="0"/>
    <x v="21"/>
    <n v="25"/>
    <n v="21"/>
    <s v="-"/>
  </r>
  <r>
    <x v="1"/>
    <x v="9"/>
    <x v="0"/>
    <x v="11"/>
    <n v="3310"/>
    <n v="2540"/>
    <n v="4015"/>
  </r>
  <r>
    <x v="1"/>
    <x v="9"/>
    <x v="0"/>
    <x v="12"/>
    <n v="18924"/>
    <n v="14842"/>
    <n v="22087"/>
  </r>
  <r>
    <x v="1"/>
    <x v="9"/>
    <x v="0"/>
    <x v="13"/>
    <n v="1344"/>
    <n v="1064"/>
    <n v="1628"/>
  </r>
  <r>
    <x v="1"/>
    <x v="9"/>
    <x v="0"/>
    <x v="14"/>
    <n v="6243"/>
    <n v="4516"/>
    <n v="7553"/>
  </r>
  <r>
    <x v="1"/>
    <x v="9"/>
    <x v="0"/>
    <x v="15"/>
    <s v="-"/>
    <s v="-"/>
    <n v="238"/>
  </r>
  <r>
    <x v="1"/>
    <x v="9"/>
    <x v="0"/>
    <x v="16"/>
    <n v="18221"/>
    <n v="14288"/>
    <n v="21264"/>
  </r>
  <r>
    <x v="1"/>
    <x v="9"/>
    <x v="0"/>
    <x v="17"/>
    <n v="2312"/>
    <n v="1733"/>
    <n v="2834"/>
  </r>
  <r>
    <x v="1"/>
    <x v="9"/>
    <x v="0"/>
    <x v="18"/>
    <n v="23073"/>
    <n v="19998"/>
    <n v="25364"/>
  </r>
  <r>
    <x v="1"/>
    <x v="9"/>
    <x v="0"/>
    <x v="19"/>
    <n v="1514"/>
    <n v="1067"/>
    <n v="1934"/>
  </r>
  <r>
    <x v="1"/>
    <x v="9"/>
    <x v="0"/>
    <x v="20"/>
    <n v="2580"/>
    <n v="2000"/>
    <n v="3350"/>
  </r>
  <r>
    <x v="1"/>
    <x v="9"/>
    <x v="1"/>
    <x v="0"/>
    <n v="35669"/>
    <n v="32862"/>
    <n v="39462"/>
  </r>
  <r>
    <x v="1"/>
    <x v="9"/>
    <x v="1"/>
    <x v="1"/>
    <n v="15304"/>
    <n v="10939"/>
    <n v="20750"/>
  </r>
  <r>
    <x v="1"/>
    <x v="9"/>
    <x v="1"/>
    <x v="2"/>
    <n v="58184"/>
    <n v="42364"/>
    <n v="67380"/>
  </r>
  <r>
    <x v="1"/>
    <x v="9"/>
    <x v="1"/>
    <x v="3"/>
    <n v="32610"/>
    <n v="27841"/>
    <n v="35653"/>
  </r>
  <r>
    <x v="1"/>
    <x v="9"/>
    <x v="1"/>
    <x v="4"/>
    <n v="20954"/>
    <n v="17860"/>
    <n v="24136"/>
  </r>
  <r>
    <x v="1"/>
    <x v="9"/>
    <x v="1"/>
    <x v="5"/>
    <n v="10983"/>
    <n v="8142"/>
    <n v="13895"/>
  </r>
  <r>
    <x v="1"/>
    <x v="9"/>
    <x v="1"/>
    <x v="6"/>
    <n v="11926"/>
    <n v="9505"/>
    <n v="14471"/>
  </r>
  <r>
    <x v="1"/>
    <x v="9"/>
    <x v="1"/>
    <x v="7"/>
    <n v="5895"/>
    <n v="4323"/>
    <n v="7925"/>
  </r>
  <r>
    <x v="1"/>
    <x v="9"/>
    <x v="1"/>
    <x v="8"/>
    <n v="15863"/>
    <n v="12021"/>
    <n v="19575"/>
  </r>
  <r>
    <x v="1"/>
    <x v="9"/>
    <x v="1"/>
    <x v="9"/>
    <n v="10903"/>
    <n v="8042"/>
    <n v="14898"/>
  </r>
  <r>
    <x v="1"/>
    <x v="9"/>
    <x v="1"/>
    <x v="10"/>
    <n v="8851"/>
    <n v="6409"/>
    <n v="12248"/>
  </r>
  <r>
    <x v="1"/>
    <x v="9"/>
    <x v="1"/>
    <x v="21"/>
    <n v="120"/>
    <n v="94"/>
    <s v="-"/>
  </r>
  <r>
    <x v="1"/>
    <x v="9"/>
    <x v="1"/>
    <x v="11"/>
    <n v="4896"/>
    <n v="3527"/>
    <n v="6545"/>
  </r>
  <r>
    <x v="1"/>
    <x v="9"/>
    <x v="1"/>
    <x v="12"/>
    <n v="34679"/>
    <n v="27307"/>
    <n v="40886"/>
  </r>
  <r>
    <x v="1"/>
    <x v="9"/>
    <x v="1"/>
    <x v="13"/>
    <n v="2282"/>
    <n v="1751"/>
    <n v="2947"/>
  </r>
  <r>
    <x v="1"/>
    <x v="9"/>
    <x v="1"/>
    <x v="14"/>
    <n v="9834"/>
    <n v="6969"/>
    <n v="13098"/>
  </r>
  <r>
    <x v="1"/>
    <x v="9"/>
    <x v="1"/>
    <x v="15"/>
    <s v="-"/>
    <s v="-"/>
    <n v="1116"/>
  </r>
  <r>
    <x v="1"/>
    <x v="9"/>
    <x v="1"/>
    <x v="16"/>
    <n v="32235"/>
    <n v="24923"/>
    <n v="39504"/>
  </r>
  <r>
    <x v="1"/>
    <x v="9"/>
    <x v="1"/>
    <x v="17"/>
    <n v="3329"/>
    <n v="2353"/>
    <n v="4491"/>
  </r>
  <r>
    <x v="1"/>
    <x v="9"/>
    <x v="1"/>
    <x v="18"/>
    <n v="41483"/>
    <n v="35290"/>
    <n v="47519"/>
  </r>
  <r>
    <x v="1"/>
    <x v="9"/>
    <x v="1"/>
    <x v="19"/>
    <n v="2343"/>
    <n v="1611"/>
    <n v="3348"/>
  </r>
  <r>
    <x v="1"/>
    <x v="9"/>
    <x v="1"/>
    <x v="20"/>
    <n v="4561"/>
    <n v="3387"/>
    <n v="6052"/>
  </r>
  <r>
    <x v="1"/>
    <x v="9"/>
    <x v="2"/>
    <x v="0"/>
    <n v="29555"/>
    <n v="27939"/>
    <n v="33146"/>
  </r>
  <r>
    <x v="1"/>
    <x v="9"/>
    <x v="2"/>
    <x v="1"/>
    <n v="19639"/>
    <n v="16324"/>
    <n v="24236"/>
  </r>
  <r>
    <x v="1"/>
    <x v="9"/>
    <x v="2"/>
    <x v="2"/>
    <n v="56747"/>
    <n v="47719"/>
    <n v="64688"/>
  </r>
  <r>
    <x v="1"/>
    <x v="9"/>
    <x v="2"/>
    <x v="3"/>
    <n v="27315"/>
    <n v="25060"/>
    <n v="30350"/>
  </r>
  <r>
    <x v="1"/>
    <x v="9"/>
    <x v="2"/>
    <x v="4"/>
    <n v="22449"/>
    <n v="20522"/>
    <n v="25904"/>
  </r>
  <r>
    <x v="1"/>
    <x v="9"/>
    <x v="2"/>
    <x v="5"/>
    <n v="13716"/>
    <n v="11845"/>
    <n v="16654"/>
  </r>
  <r>
    <x v="1"/>
    <x v="9"/>
    <x v="2"/>
    <x v="6"/>
    <n v="13911"/>
    <n v="12332"/>
    <n v="15789"/>
  </r>
  <r>
    <x v="1"/>
    <x v="9"/>
    <x v="2"/>
    <x v="7"/>
    <n v="7278"/>
    <n v="6183"/>
    <n v="8960"/>
  </r>
  <r>
    <x v="1"/>
    <x v="9"/>
    <x v="2"/>
    <x v="8"/>
    <n v="15489"/>
    <n v="13304"/>
    <n v="18274"/>
  </r>
  <r>
    <x v="1"/>
    <x v="9"/>
    <x v="2"/>
    <x v="9"/>
    <n v="15227"/>
    <n v="13189"/>
    <n v="19109"/>
  </r>
  <r>
    <x v="1"/>
    <x v="9"/>
    <x v="2"/>
    <x v="10"/>
    <n v="11508"/>
    <n v="9523"/>
    <n v="14722"/>
  </r>
  <r>
    <x v="1"/>
    <x v="9"/>
    <x v="2"/>
    <x v="21"/>
    <n v="113"/>
    <n v="89"/>
    <s v="-"/>
  </r>
  <r>
    <x v="1"/>
    <x v="9"/>
    <x v="2"/>
    <x v="11"/>
    <n v="6153"/>
    <n v="5285"/>
    <n v="7545"/>
  </r>
  <r>
    <x v="1"/>
    <x v="9"/>
    <x v="2"/>
    <x v="12"/>
    <n v="34885"/>
    <n v="30339"/>
    <n v="40824"/>
  </r>
  <r>
    <x v="1"/>
    <x v="9"/>
    <x v="2"/>
    <x v="13"/>
    <n v="2713"/>
    <n v="2314"/>
    <n v="3302"/>
  </r>
  <r>
    <x v="1"/>
    <x v="9"/>
    <x v="2"/>
    <x v="14"/>
    <n v="12123"/>
    <n v="9573"/>
    <n v="14589"/>
  </r>
  <r>
    <x v="1"/>
    <x v="9"/>
    <x v="2"/>
    <x v="15"/>
    <s v="-"/>
    <s v="-"/>
    <n v="1001"/>
  </r>
  <r>
    <x v="1"/>
    <x v="9"/>
    <x v="2"/>
    <x v="16"/>
    <n v="32765"/>
    <n v="28185"/>
    <n v="38601"/>
  </r>
  <r>
    <x v="1"/>
    <x v="9"/>
    <x v="2"/>
    <x v="17"/>
    <n v="4523"/>
    <n v="3799"/>
    <n v="5417"/>
  </r>
  <r>
    <x v="1"/>
    <x v="9"/>
    <x v="2"/>
    <x v="18"/>
    <n v="44506"/>
    <n v="40419"/>
    <n v="50975"/>
  </r>
  <r>
    <x v="1"/>
    <x v="9"/>
    <x v="2"/>
    <x v="19"/>
    <n v="3080"/>
    <n v="2487"/>
    <n v="3982"/>
  </r>
  <r>
    <x v="1"/>
    <x v="9"/>
    <x v="2"/>
    <x v="20"/>
    <n v="5127"/>
    <n v="4361"/>
    <n v="6335"/>
  </r>
  <r>
    <x v="1"/>
    <x v="9"/>
    <x v="3"/>
    <x v="0"/>
    <n v="36254"/>
    <n v="34915"/>
    <n v="38236"/>
  </r>
  <r>
    <x v="1"/>
    <x v="9"/>
    <x v="3"/>
    <x v="1"/>
    <n v="28450"/>
    <n v="26166"/>
    <n v="32292"/>
  </r>
  <r>
    <x v="1"/>
    <x v="9"/>
    <x v="3"/>
    <x v="2"/>
    <n v="75856"/>
    <n v="70048"/>
    <n v="80530"/>
  </r>
  <r>
    <x v="1"/>
    <x v="9"/>
    <x v="3"/>
    <x v="3"/>
    <n v="32514"/>
    <n v="31196"/>
    <n v="33902"/>
  </r>
  <r>
    <x v="1"/>
    <x v="9"/>
    <x v="3"/>
    <x v="4"/>
    <n v="30867"/>
    <n v="29265"/>
    <n v="33204"/>
  </r>
  <r>
    <x v="1"/>
    <x v="9"/>
    <x v="3"/>
    <x v="5"/>
    <n v="20631"/>
    <n v="19295"/>
    <n v="22601"/>
  </r>
  <r>
    <x v="1"/>
    <x v="9"/>
    <x v="3"/>
    <x v="6"/>
    <n v="16843"/>
    <n v="15915"/>
    <n v="18038"/>
  </r>
  <r>
    <x v="1"/>
    <x v="9"/>
    <x v="3"/>
    <x v="7"/>
    <n v="10683"/>
    <n v="9935"/>
    <n v="11984"/>
  </r>
  <r>
    <x v="1"/>
    <x v="9"/>
    <x v="3"/>
    <x v="8"/>
    <n v="22059"/>
    <n v="20429"/>
    <n v="24453"/>
  </r>
  <r>
    <x v="1"/>
    <x v="9"/>
    <x v="3"/>
    <x v="9"/>
    <n v="23826"/>
    <n v="22219"/>
    <n v="27222"/>
  </r>
  <r>
    <x v="1"/>
    <x v="9"/>
    <x v="3"/>
    <x v="10"/>
    <n v="20147"/>
    <n v="18408"/>
    <n v="23649"/>
  </r>
  <r>
    <x v="1"/>
    <x v="9"/>
    <x v="3"/>
    <x v="21"/>
    <n v="181"/>
    <n v="165"/>
    <s v="-"/>
  </r>
  <r>
    <x v="1"/>
    <x v="9"/>
    <x v="3"/>
    <x v="11"/>
    <n v="9856"/>
    <n v="9246"/>
    <n v="10799"/>
  </r>
  <r>
    <x v="1"/>
    <x v="9"/>
    <x v="3"/>
    <x v="12"/>
    <n v="47585"/>
    <n v="44648"/>
    <n v="51749"/>
  </r>
  <r>
    <x v="1"/>
    <x v="9"/>
    <x v="3"/>
    <x v="13"/>
    <n v="3904"/>
    <n v="3645"/>
    <n v="4449"/>
  </r>
  <r>
    <x v="1"/>
    <x v="9"/>
    <x v="3"/>
    <x v="14"/>
    <n v="16323"/>
    <n v="14384"/>
    <n v="18189"/>
  </r>
  <r>
    <x v="1"/>
    <x v="9"/>
    <x v="3"/>
    <x v="15"/>
    <s v="-"/>
    <s v="-"/>
    <n v="904"/>
  </r>
  <r>
    <x v="1"/>
    <x v="9"/>
    <x v="3"/>
    <x v="16"/>
    <n v="44241"/>
    <n v="40973"/>
    <n v="48624"/>
  </r>
  <r>
    <x v="1"/>
    <x v="9"/>
    <x v="3"/>
    <x v="17"/>
    <n v="7187"/>
    <n v="6690"/>
    <n v="7840"/>
  </r>
  <r>
    <x v="1"/>
    <x v="9"/>
    <x v="3"/>
    <x v="18"/>
    <n v="54677"/>
    <n v="51676"/>
    <n v="58898"/>
  </r>
  <r>
    <x v="1"/>
    <x v="9"/>
    <x v="3"/>
    <x v="19"/>
    <n v="5646"/>
    <n v="5041"/>
    <n v="6502"/>
  </r>
  <r>
    <x v="1"/>
    <x v="9"/>
    <x v="3"/>
    <x v="20"/>
    <n v="8392"/>
    <n v="7752"/>
    <n v="9468"/>
  </r>
  <r>
    <x v="1"/>
    <x v="9"/>
    <x v="4"/>
    <x v="0"/>
    <n v="32222"/>
    <n v="31490"/>
    <n v="32873"/>
  </r>
  <r>
    <x v="1"/>
    <x v="9"/>
    <x v="4"/>
    <x v="1"/>
    <n v="38110"/>
    <n v="36880"/>
    <n v="39679"/>
  </r>
  <r>
    <x v="1"/>
    <x v="9"/>
    <x v="4"/>
    <x v="2"/>
    <n v="74721"/>
    <n v="72641"/>
    <n v="74844"/>
  </r>
  <r>
    <x v="1"/>
    <x v="9"/>
    <x v="4"/>
    <x v="3"/>
    <n v="27408"/>
    <n v="26798"/>
    <n v="27672"/>
  </r>
  <r>
    <x v="1"/>
    <x v="9"/>
    <x v="4"/>
    <x v="4"/>
    <n v="29966"/>
    <n v="29191"/>
    <n v="30953"/>
  </r>
  <r>
    <x v="1"/>
    <x v="9"/>
    <x v="4"/>
    <x v="5"/>
    <n v="24420"/>
    <n v="23741"/>
    <n v="25130"/>
  </r>
  <r>
    <x v="1"/>
    <x v="9"/>
    <x v="4"/>
    <x v="6"/>
    <n v="15082"/>
    <n v="14670"/>
    <n v="15469"/>
  </r>
  <r>
    <x v="1"/>
    <x v="9"/>
    <x v="4"/>
    <x v="7"/>
    <n v="12348"/>
    <n v="11948"/>
    <n v="12802"/>
  </r>
  <r>
    <x v="1"/>
    <x v="9"/>
    <x v="4"/>
    <x v="8"/>
    <n v="25510"/>
    <n v="24671"/>
    <n v="26378"/>
  </r>
  <r>
    <x v="1"/>
    <x v="9"/>
    <x v="4"/>
    <x v="9"/>
    <n v="28256"/>
    <n v="27493"/>
    <n v="29057"/>
  </r>
  <r>
    <x v="1"/>
    <x v="9"/>
    <x v="4"/>
    <x v="10"/>
    <n v="25947"/>
    <n v="24895"/>
    <n v="27329"/>
  </r>
  <r>
    <x v="1"/>
    <x v="9"/>
    <x v="4"/>
    <x v="21"/>
    <n v="164"/>
    <n v="155"/>
    <s v="-"/>
  </r>
  <r>
    <x v="1"/>
    <x v="9"/>
    <x v="4"/>
    <x v="11"/>
    <n v="11506"/>
    <n v="11240"/>
    <n v="11739"/>
  </r>
  <r>
    <x v="1"/>
    <x v="9"/>
    <x v="4"/>
    <x v="12"/>
    <n v="48040"/>
    <n v="46862"/>
    <n v="48919"/>
  </r>
  <r>
    <x v="1"/>
    <x v="9"/>
    <x v="4"/>
    <x v="13"/>
    <n v="4878"/>
    <n v="4715"/>
    <n v="5063"/>
  </r>
  <r>
    <x v="1"/>
    <x v="9"/>
    <x v="4"/>
    <x v="14"/>
    <n v="18300"/>
    <n v="17322"/>
    <n v="18621"/>
  </r>
  <r>
    <x v="1"/>
    <x v="9"/>
    <x v="4"/>
    <x v="15"/>
    <s v="-"/>
    <s v="-"/>
    <n v="626"/>
  </r>
  <r>
    <x v="1"/>
    <x v="9"/>
    <x v="4"/>
    <x v="16"/>
    <n v="49187"/>
    <n v="47297"/>
    <n v="50435"/>
  </r>
  <r>
    <x v="1"/>
    <x v="9"/>
    <x v="4"/>
    <x v="17"/>
    <n v="8615"/>
    <n v="8379"/>
    <n v="8819"/>
  </r>
  <r>
    <x v="1"/>
    <x v="9"/>
    <x v="4"/>
    <x v="18"/>
    <n v="52767"/>
    <n v="51466"/>
    <n v="54415"/>
  </r>
  <r>
    <x v="1"/>
    <x v="9"/>
    <x v="4"/>
    <x v="19"/>
    <n v="5670"/>
    <n v="5423"/>
    <n v="6006"/>
  </r>
  <r>
    <x v="1"/>
    <x v="9"/>
    <x v="4"/>
    <x v="20"/>
    <n v="10133"/>
    <n v="9843"/>
    <n v="10502"/>
  </r>
  <r>
    <x v="1"/>
    <x v="10"/>
    <x v="0"/>
    <x v="0"/>
    <s v="-"/>
    <s v="-"/>
    <n v="74"/>
  </r>
  <r>
    <x v="1"/>
    <x v="10"/>
    <x v="0"/>
    <x v="1"/>
    <s v="-"/>
    <s v="-"/>
    <n v="9"/>
  </r>
  <r>
    <x v="1"/>
    <x v="10"/>
    <x v="0"/>
    <x v="2"/>
    <s v="-"/>
    <s v="-"/>
    <n v="74"/>
  </r>
  <r>
    <x v="1"/>
    <x v="10"/>
    <x v="0"/>
    <x v="3"/>
    <s v="-"/>
    <s v="-"/>
    <n v="55"/>
  </r>
  <r>
    <x v="1"/>
    <x v="10"/>
    <x v="0"/>
    <x v="4"/>
    <s v="-"/>
    <s v="-"/>
    <n v="88"/>
  </r>
  <r>
    <x v="1"/>
    <x v="10"/>
    <x v="0"/>
    <x v="5"/>
    <s v="-"/>
    <s v="-"/>
    <n v="28"/>
  </r>
  <r>
    <x v="1"/>
    <x v="10"/>
    <x v="0"/>
    <x v="6"/>
    <s v="-"/>
    <s v="-"/>
    <n v="26"/>
  </r>
  <r>
    <x v="1"/>
    <x v="10"/>
    <x v="0"/>
    <x v="7"/>
    <s v="-"/>
    <s v="-"/>
    <n v="15"/>
  </r>
  <r>
    <x v="1"/>
    <x v="10"/>
    <x v="0"/>
    <x v="8"/>
    <s v="-"/>
    <s v="-"/>
    <n v="27"/>
  </r>
  <r>
    <x v="1"/>
    <x v="10"/>
    <x v="0"/>
    <x v="9"/>
    <s v="-"/>
    <s v="-"/>
    <n v="40"/>
  </r>
  <r>
    <x v="1"/>
    <x v="10"/>
    <x v="0"/>
    <x v="10"/>
    <s v="-"/>
    <s v="-"/>
    <n v="13"/>
  </r>
  <r>
    <x v="1"/>
    <x v="10"/>
    <x v="0"/>
    <x v="11"/>
    <s v="-"/>
    <s v="-"/>
    <n v="7"/>
  </r>
  <r>
    <x v="1"/>
    <x v="10"/>
    <x v="0"/>
    <x v="12"/>
    <s v="-"/>
    <s v="-"/>
    <n v="43"/>
  </r>
  <r>
    <x v="1"/>
    <x v="10"/>
    <x v="0"/>
    <x v="13"/>
    <s v="-"/>
    <s v="-"/>
    <n v="8"/>
  </r>
  <r>
    <x v="1"/>
    <x v="10"/>
    <x v="0"/>
    <x v="14"/>
    <s v="-"/>
    <s v="-"/>
    <n v="23"/>
  </r>
  <r>
    <x v="1"/>
    <x v="10"/>
    <x v="0"/>
    <x v="15"/>
    <s v="-"/>
    <s v="-"/>
    <n v="10"/>
  </r>
  <r>
    <x v="1"/>
    <x v="10"/>
    <x v="0"/>
    <x v="16"/>
    <s v="-"/>
    <s v="-"/>
    <n v="119"/>
  </r>
  <r>
    <x v="1"/>
    <x v="10"/>
    <x v="0"/>
    <x v="18"/>
    <s v="-"/>
    <s v="-"/>
    <n v="121"/>
  </r>
  <r>
    <x v="1"/>
    <x v="10"/>
    <x v="0"/>
    <x v="19"/>
    <s v="-"/>
    <s v="-"/>
    <n v="10"/>
  </r>
  <r>
    <x v="1"/>
    <x v="10"/>
    <x v="0"/>
    <x v="20"/>
    <s v="-"/>
    <s v="-"/>
    <n v="11"/>
  </r>
  <r>
    <x v="1"/>
    <x v="10"/>
    <x v="1"/>
    <x v="0"/>
    <s v="-"/>
    <s v="-"/>
    <n v="410"/>
  </r>
  <r>
    <x v="1"/>
    <x v="10"/>
    <x v="1"/>
    <x v="1"/>
    <s v="-"/>
    <s v="-"/>
    <n v="47"/>
  </r>
  <r>
    <x v="1"/>
    <x v="10"/>
    <x v="1"/>
    <x v="2"/>
    <s v="-"/>
    <s v="-"/>
    <n v="185"/>
  </r>
  <r>
    <x v="1"/>
    <x v="10"/>
    <x v="1"/>
    <x v="3"/>
    <s v="-"/>
    <s v="-"/>
    <n v="205"/>
  </r>
  <r>
    <x v="1"/>
    <x v="10"/>
    <x v="1"/>
    <x v="4"/>
    <s v="-"/>
    <s v="-"/>
    <n v="212"/>
  </r>
  <r>
    <x v="1"/>
    <x v="10"/>
    <x v="1"/>
    <x v="5"/>
    <s v="-"/>
    <s v="-"/>
    <n v="62"/>
  </r>
  <r>
    <x v="1"/>
    <x v="10"/>
    <x v="1"/>
    <x v="6"/>
    <s v="-"/>
    <s v="-"/>
    <n v="46"/>
  </r>
  <r>
    <x v="1"/>
    <x v="10"/>
    <x v="1"/>
    <x v="7"/>
    <s v="-"/>
    <s v="-"/>
    <n v="41"/>
  </r>
  <r>
    <x v="1"/>
    <x v="10"/>
    <x v="1"/>
    <x v="8"/>
    <s v="-"/>
    <s v="-"/>
    <n v="84"/>
  </r>
  <r>
    <x v="1"/>
    <x v="10"/>
    <x v="1"/>
    <x v="9"/>
    <s v="-"/>
    <s v="-"/>
    <n v="123"/>
  </r>
  <r>
    <x v="1"/>
    <x v="10"/>
    <x v="1"/>
    <x v="10"/>
    <s v="-"/>
    <s v="-"/>
    <n v="55"/>
  </r>
  <r>
    <x v="1"/>
    <x v="10"/>
    <x v="1"/>
    <x v="11"/>
    <s v="-"/>
    <s v="-"/>
    <n v="17"/>
  </r>
  <r>
    <x v="1"/>
    <x v="10"/>
    <x v="1"/>
    <x v="12"/>
    <s v="-"/>
    <s v="-"/>
    <n v="257"/>
  </r>
  <r>
    <x v="1"/>
    <x v="10"/>
    <x v="1"/>
    <x v="13"/>
    <s v="-"/>
    <s v="-"/>
    <n v="7"/>
  </r>
  <r>
    <x v="1"/>
    <x v="10"/>
    <x v="1"/>
    <x v="14"/>
    <s v="-"/>
    <s v="-"/>
    <n v="70"/>
  </r>
  <r>
    <x v="1"/>
    <x v="10"/>
    <x v="1"/>
    <x v="15"/>
    <s v="-"/>
    <s v="-"/>
    <n v="87"/>
  </r>
  <r>
    <x v="1"/>
    <x v="10"/>
    <x v="1"/>
    <x v="16"/>
    <s v="-"/>
    <s v="-"/>
    <n v="446"/>
  </r>
  <r>
    <x v="1"/>
    <x v="10"/>
    <x v="1"/>
    <x v="17"/>
    <s v="-"/>
    <s v="-"/>
    <n v="9"/>
  </r>
  <r>
    <x v="1"/>
    <x v="10"/>
    <x v="1"/>
    <x v="18"/>
    <s v="-"/>
    <s v="-"/>
    <n v="362"/>
  </r>
  <r>
    <x v="1"/>
    <x v="10"/>
    <x v="1"/>
    <x v="19"/>
    <s v="-"/>
    <s v="-"/>
    <n v="24"/>
  </r>
  <r>
    <x v="1"/>
    <x v="10"/>
    <x v="1"/>
    <x v="20"/>
    <s v="-"/>
    <s v="-"/>
    <n v="16"/>
  </r>
  <r>
    <x v="1"/>
    <x v="10"/>
    <x v="2"/>
    <x v="0"/>
    <s v="-"/>
    <s v="-"/>
    <n v="294"/>
  </r>
  <r>
    <x v="1"/>
    <x v="10"/>
    <x v="2"/>
    <x v="1"/>
    <s v="-"/>
    <s v="-"/>
    <n v="44"/>
  </r>
  <r>
    <x v="1"/>
    <x v="10"/>
    <x v="2"/>
    <x v="2"/>
    <s v="-"/>
    <s v="-"/>
    <n v="417"/>
  </r>
  <r>
    <x v="1"/>
    <x v="10"/>
    <x v="2"/>
    <x v="3"/>
    <s v="-"/>
    <s v="-"/>
    <n v="167"/>
  </r>
  <r>
    <x v="1"/>
    <x v="10"/>
    <x v="2"/>
    <x v="4"/>
    <s v="-"/>
    <s v="-"/>
    <n v="261"/>
  </r>
  <r>
    <x v="1"/>
    <x v="10"/>
    <x v="2"/>
    <x v="5"/>
    <s v="-"/>
    <s v="-"/>
    <n v="60"/>
  </r>
  <r>
    <x v="1"/>
    <x v="10"/>
    <x v="2"/>
    <x v="6"/>
    <s v="-"/>
    <s v="-"/>
    <n v="57"/>
  </r>
  <r>
    <x v="1"/>
    <x v="10"/>
    <x v="2"/>
    <x v="7"/>
    <s v="-"/>
    <s v="-"/>
    <n v="32"/>
  </r>
  <r>
    <x v="1"/>
    <x v="10"/>
    <x v="2"/>
    <x v="8"/>
    <s v="-"/>
    <s v="-"/>
    <n v="73"/>
  </r>
  <r>
    <x v="1"/>
    <x v="10"/>
    <x v="2"/>
    <x v="9"/>
    <s v="-"/>
    <s v="-"/>
    <n v="198"/>
  </r>
  <r>
    <x v="1"/>
    <x v="10"/>
    <x v="2"/>
    <x v="10"/>
    <s v="-"/>
    <s v="-"/>
    <n v="66"/>
  </r>
  <r>
    <x v="1"/>
    <x v="10"/>
    <x v="2"/>
    <x v="11"/>
    <s v="-"/>
    <s v="-"/>
    <n v="43"/>
  </r>
  <r>
    <x v="1"/>
    <x v="10"/>
    <x v="2"/>
    <x v="12"/>
    <s v="-"/>
    <s v="-"/>
    <n v="148"/>
  </r>
  <r>
    <x v="1"/>
    <x v="10"/>
    <x v="2"/>
    <x v="13"/>
    <s v="-"/>
    <s v="-"/>
    <n v="8"/>
  </r>
  <r>
    <x v="1"/>
    <x v="10"/>
    <x v="2"/>
    <x v="14"/>
    <s v="-"/>
    <s v="-"/>
    <n v="85"/>
  </r>
  <r>
    <x v="1"/>
    <x v="10"/>
    <x v="2"/>
    <x v="15"/>
    <s v="-"/>
    <s v="-"/>
    <n v="44"/>
  </r>
  <r>
    <x v="1"/>
    <x v="10"/>
    <x v="2"/>
    <x v="16"/>
    <s v="-"/>
    <s v="-"/>
    <n v="335"/>
  </r>
  <r>
    <x v="1"/>
    <x v="10"/>
    <x v="2"/>
    <x v="17"/>
    <s v="-"/>
    <s v="-"/>
    <n v="11"/>
  </r>
  <r>
    <x v="1"/>
    <x v="10"/>
    <x v="2"/>
    <x v="18"/>
    <s v="-"/>
    <s v="-"/>
    <n v="349"/>
  </r>
  <r>
    <x v="1"/>
    <x v="10"/>
    <x v="2"/>
    <x v="19"/>
    <s v="-"/>
    <s v="-"/>
    <n v="27"/>
  </r>
  <r>
    <x v="1"/>
    <x v="10"/>
    <x v="2"/>
    <x v="20"/>
    <s v="-"/>
    <s v="-"/>
    <n v="17"/>
  </r>
  <r>
    <x v="1"/>
    <x v="10"/>
    <x v="3"/>
    <x v="0"/>
    <s v="-"/>
    <s v="-"/>
    <n v="165"/>
  </r>
  <r>
    <x v="1"/>
    <x v="10"/>
    <x v="3"/>
    <x v="1"/>
    <s v="-"/>
    <s v="-"/>
    <n v="51"/>
  </r>
  <r>
    <x v="1"/>
    <x v="10"/>
    <x v="3"/>
    <x v="2"/>
    <s v="-"/>
    <s v="-"/>
    <n v="1367"/>
  </r>
  <r>
    <x v="1"/>
    <x v="10"/>
    <x v="3"/>
    <x v="3"/>
    <s v="-"/>
    <s v="-"/>
    <n v="113"/>
  </r>
  <r>
    <x v="1"/>
    <x v="10"/>
    <x v="3"/>
    <x v="4"/>
    <s v="-"/>
    <s v="-"/>
    <n v="179"/>
  </r>
  <r>
    <x v="1"/>
    <x v="10"/>
    <x v="3"/>
    <x v="5"/>
    <s v="-"/>
    <s v="-"/>
    <n v="98"/>
  </r>
  <r>
    <x v="1"/>
    <x v="10"/>
    <x v="3"/>
    <x v="6"/>
    <s v="-"/>
    <s v="-"/>
    <n v="42"/>
  </r>
  <r>
    <x v="1"/>
    <x v="10"/>
    <x v="3"/>
    <x v="7"/>
    <s v="-"/>
    <s v="-"/>
    <n v="33"/>
  </r>
  <r>
    <x v="1"/>
    <x v="10"/>
    <x v="3"/>
    <x v="8"/>
    <s v="-"/>
    <s v="-"/>
    <n v="67"/>
  </r>
  <r>
    <x v="1"/>
    <x v="10"/>
    <x v="3"/>
    <x v="9"/>
    <s v="-"/>
    <s v="-"/>
    <n v="353"/>
  </r>
  <r>
    <x v="1"/>
    <x v="10"/>
    <x v="3"/>
    <x v="10"/>
    <s v="-"/>
    <s v="-"/>
    <n v="52"/>
  </r>
  <r>
    <x v="1"/>
    <x v="10"/>
    <x v="3"/>
    <x v="11"/>
    <s v="-"/>
    <s v="-"/>
    <n v="130"/>
  </r>
  <r>
    <x v="1"/>
    <x v="10"/>
    <x v="3"/>
    <x v="12"/>
    <s v="-"/>
    <s v="-"/>
    <n v="169"/>
  </r>
  <r>
    <x v="1"/>
    <x v="10"/>
    <x v="3"/>
    <x v="13"/>
    <s v="-"/>
    <s v="-"/>
    <n v="13"/>
  </r>
  <r>
    <x v="1"/>
    <x v="10"/>
    <x v="3"/>
    <x v="14"/>
    <s v="-"/>
    <s v="-"/>
    <n v="67"/>
  </r>
  <r>
    <x v="1"/>
    <x v="10"/>
    <x v="3"/>
    <x v="15"/>
    <s v="-"/>
    <s v="-"/>
    <n v="27"/>
  </r>
  <r>
    <x v="1"/>
    <x v="10"/>
    <x v="3"/>
    <x v="16"/>
    <s v="-"/>
    <s v="-"/>
    <n v="196"/>
  </r>
  <r>
    <x v="1"/>
    <x v="10"/>
    <x v="3"/>
    <x v="17"/>
    <s v="-"/>
    <s v="-"/>
    <n v="10"/>
  </r>
  <r>
    <x v="1"/>
    <x v="10"/>
    <x v="3"/>
    <x v="18"/>
    <s v="-"/>
    <s v="-"/>
    <n v="166"/>
  </r>
  <r>
    <x v="1"/>
    <x v="10"/>
    <x v="3"/>
    <x v="19"/>
    <s v="-"/>
    <s v="-"/>
    <n v="59"/>
  </r>
  <r>
    <x v="1"/>
    <x v="10"/>
    <x v="3"/>
    <x v="20"/>
    <s v="-"/>
    <s v="-"/>
    <n v="17"/>
  </r>
  <r>
    <x v="1"/>
    <x v="10"/>
    <x v="4"/>
    <x v="0"/>
    <s v="-"/>
    <s v="-"/>
    <n v="85"/>
  </r>
  <r>
    <x v="1"/>
    <x v="10"/>
    <x v="4"/>
    <x v="1"/>
    <s v="-"/>
    <s v="-"/>
    <n v="25"/>
  </r>
  <r>
    <x v="1"/>
    <x v="10"/>
    <x v="4"/>
    <x v="2"/>
    <s v="-"/>
    <s v="-"/>
    <n v="468"/>
  </r>
  <r>
    <x v="1"/>
    <x v="10"/>
    <x v="4"/>
    <x v="3"/>
    <s v="-"/>
    <s v="-"/>
    <n v="47"/>
  </r>
  <r>
    <x v="1"/>
    <x v="10"/>
    <x v="4"/>
    <x v="4"/>
    <s v="-"/>
    <s v="-"/>
    <n v="58"/>
  </r>
  <r>
    <x v="1"/>
    <x v="10"/>
    <x v="4"/>
    <x v="5"/>
    <s v="-"/>
    <s v="-"/>
    <n v="61"/>
  </r>
  <r>
    <x v="1"/>
    <x v="10"/>
    <x v="4"/>
    <x v="6"/>
    <s v="-"/>
    <s v="-"/>
    <n v="40"/>
  </r>
  <r>
    <x v="1"/>
    <x v="10"/>
    <x v="4"/>
    <x v="7"/>
    <s v="-"/>
    <s v="-"/>
    <n v="19"/>
  </r>
  <r>
    <x v="1"/>
    <x v="10"/>
    <x v="4"/>
    <x v="8"/>
    <s v="-"/>
    <s v="-"/>
    <n v="39"/>
  </r>
  <r>
    <x v="1"/>
    <x v="10"/>
    <x v="4"/>
    <x v="9"/>
    <s v="-"/>
    <s v="-"/>
    <n v="160"/>
  </r>
  <r>
    <x v="1"/>
    <x v="10"/>
    <x v="4"/>
    <x v="10"/>
    <s v="-"/>
    <s v="-"/>
    <n v="63"/>
  </r>
  <r>
    <x v="1"/>
    <x v="10"/>
    <x v="4"/>
    <x v="11"/>
    <s v="-"/>
    <s v="-"/>
    <n v="78"/>
  </r>
  <r>
    <x v="1"/>
    <x v="10"/>
    <x v="4"/>
    <x v="12"/>
    <s v="-"/>
    <s v="-"/>
    <n v="101"/>
  </r>
  <r>
    <x v="1"/>
    <x v="10"/>
    <x v="4"/>
    <x v="14"/>
    <s v="-"/>
    <s v="-"/>
    <n v="21"/>
  </r>
  <r>
    <x v="1"/>
    <x v="10"/>
    <x v="4"/>
    <x v="15"/>
    <s v="-"/>
    <s v="-"/>
    <n v="38"/>
  </r>
  <r>
    <x v="1"/>
    <x v="10"/>
    <x v="4"/>
    <x v="16"/>
    <s v="-"/>
    <s v="-"/>
    <n v="130"/>
  </r>
  <r>
    <x v="1"/>
    <x v="10"/>
    <x v="4"/>
    <x v="17"/>
    <s v="-"/>
    <s v="-"/>
    <n v="13"/>
  </r>
  <r>
    <x v="1"/>
    <x v="10"/>
    <x v="4"/>
    <x v="18"/>
    <s v="-"/>
    <s v="-"/>
    <n v="110"/>
  </r>
  <r>
    <x v="1"/>
    <x v="10"/>
    <x v="4"/>
    <x v="19"/>
    <s v="-"/>
    <s v="-"/>
    <n v="34"/>
  </r>
  <r>
    <x v="1"/>
    <x v="10"/>
    <x v="4"/>
    <x v="20"/>
    <s v="-"/>
    <s v="-"/>
    <n v="22"/>
  </r>
  <r>
    <x v="1"/>
    <x v="11"/>
    <x v="0"/>
    <x v="0"/>
    <n v="2311"/>
    <n v="2040"/>
    <n v="2604"/>
  </r>
  <r>
    <x v="1"/>
    <x v="11"/>
    <x v="0"/>
    <x v="1"/>
    <n v="1467"/>
    <n v="1080"/>
    <n v="1901"/>
  </r>
  <r>
    <x v="1"/>
    <x v="11"/>
    <x v="0"/>
    <x v="2"/>
    <n v="3793"/>
    <n v="2807"/>
    <n v="4274"/>
  </r>
  <r>
    <x v="1"/>
    <x v="11"/>
    <x v="0"/>
    <x v="3"/>
    <n v="2646"/>
    <n v="2238"/>
    <n v="2874"/>
  </r>
  <r>
    <x v="1"/>
    <x v="11"/>
    <x v="0"/>
    <x v="4"/>
    <n v="2657"/>
    <n v="2280"/>
    <n v="3128"/>
  </r>
  <r>
    <x v="1"/>
    <x v="11"/>
    <x v="0"/>
    <x v="5"/>
    <n v="695"/>
    <n v="556"/>
    <n v="936"/>
  </r>
  <r>
    <x v="1"/>
    <x v="11"/>
    <x v="0"/>
    <x v="6"/>
    <n v="573"/>
    <n v="465"/>
    <n v="668"/>
  </r>
  <r>
    <x v="1"/>
    <x v="11"/>
    <x v="0"/>
    <x v="7"/>
    <n v="455"/>
    <n v="348"/>
    <n v="602"/>
  </r>
  <r>
    <x v="1"/>
    <x v="11"/>
    <x v="0"/>
    <x v="8"/>
    <n v="716"/>
    <n v="590"/>
    <n v="879"/>
  </r>
  <r>
    <x v="1"/>
    <x v="11"/>
    <x v="0"/>
    <x v="9"/>
    <n v="856"/>
    <n v="704"/>
    <n v="1153"/>
  </r>
  <r>
    <x v="1"/>
    <x v="11"/>
    <x v="0"/>
    <x v="10"/>
    <n v="680"/>
    <n v="516"/>
    <n v="950"/>
  </r>
  <r>
    <x v="1"/>
    <x v="11"/>
    <x v="0"/>
    <x v="21"/>
    <n v="9"/>
    <n v="7"/>
    <s v="-"/>
  </r>
  <r>
    <x v="1"/>
    <x v="11"/>
    <x v="0"/>
    <x v="11"/>
    <n v="212"/>
    <n v="161"/>
    <n v="292"/>
  </r>
  <r>
    <x v="1"/>
    <x v="11"/>
    <x v="0"/>
    <x v="12"/>
    <n v="1953"/>
    <n v="1603"/>
    <n v="2230"/>
  </r>
  <r>
    <x v="1"/>
    <x v="11"/>
    <x v="0"/>
    <x v="13"/>
    <n v="141"/>
    <n v="118"/>
    <n v="190"/>
  </r>
  <r>
    <x v="1"/>
    <x v="11"/>
    <x v="0"/>
    <x v="14"/>
    <n v="535"/>
    <n v="422"/>
    <n v="679"/>
  </r>
  <r>
    <x v="1"/>
    <x v="11"/>
    <x v="0"/>
    <x v="15"/>
    <s v="-"/>
    <s v="-"/>
    <n v="249"/>
  </r>
  <r>
    <x v="1"/>
    <x v="11"/>
    <x v="0"/>
    <x v="16"/>
    <n v="2379"/>
    <n v="1911"/>
    <n v="2784"/>
  </r>
  <r>
    <x v="1"/>
    <x v="11"/>
    <x v="0"/>
    <x v="17"/>
    <n v="180"/>
    <n v="152"/>
    <n v="235"/>
  </r>
  <r>
    <x v="1"/>
    <x v="11"/>
    <x v="0"/>
    <x v="18"/>
    <n v="4635"/>
    <n v="3933"/>
    <n v="5566"/>
  </r>
  <r>
    <x v="1"/>
    <x v="11"/>
    <x v="0"/>
    <x v="19"/>
    <n v="87"/>
    <n v="68"/>
    <n v="121"/>
  </r>
  <r>
    <x v="1"/>
    <x v="11"/>
    <x v="0"/>
    <x v="20"/>
    <n v="225"/>
    <n v="183"/>
    <n v="325"/>
  </r>
  <r>
    <x v="1"/>
    <x v="11"/>
    <x v="1"/>
    <x v="0"/>
    <n v="11253"/>
    <n v="10154"/>
    <n v="13264"/>
  </r>
  <r>
    <x v="1"/>
    <x v="11"/>
    <x v="1"/>
    <x v="1"/>
    <n v="3309"/>
    <n v="2437"/>
    <n v="3868"/>
  </r>
  <r>
    <x v="1"/>
    <x v="11"/>
    <x v="1"/>
    <x v="2"/>
    <n v="8541"/>
    <n v="6399"/>
    <n v="10213"/>
  </r>
  <r>
    <x v="1"/>
    <x v="11"/>
    <x v="1"/>
    <x v="3"/>
    <n v="7918"/>
    <n v="6756"/>
    <n v="8948"/>
  </r>
  <r>
    <x v="1"/>
    <x v="11"/>
    <x v="1"/>
    <x v="4"/>
    <n v="4749"/>
    <n v="4087"/>
    <n v="5766"/>
  </r>
  <r>
    <x v="1"/>
    <x v="11"/>
    <x v="1"/>
    <x v="5"/>
    <n v="1385"/>
    <n v="1109"/>
    <n v="1737"/>
  </r>
  <r>
    <x v="1"/>
    <x v="11"/>
    <x v="1"/>
    <x v="6"/>
    <n v="1379"/>
    <n v="1127"/>
    <n v="1686"/>
  </r>
  <r>
    <x v="1"/>
    <x v="11"/>
    <x v="1"/>
    <x v="7"/>
    <n v="842"/>
    <n v="661"/>
    <n v="1150"/>
  </r>
  <r>
    <x v="1"/>
    <x v="11"/>
    <x v="1"/>
    <x v="8"/>
    <n v="1630"/>
    <n v="1312"/>
    <n v="1837"/>
  </r>
  <r>
    <x v="1"/>
    <x v="11"/>
    <x v="1"/>
    <x v="9"/>
    <n v="1842"/>
    <n v="1446"/>
    <n v="2128"/>
  </r>
  <r>
    <x v="1"/>
    <x v="11"/>
    <x v="1"/>
    <x v="10"/>
    <n v="1790"/>
    <n v="1375"/>
    <n v="2337"/>
  </r>
  <r>
    <x v="1"/>
    <x v="11"/>
    <x v="1"/>
    <x v="21"/>
    <n v="168"/>
    <n v="123"/>
    <s v="-"/>
  </r>
  <r>
    <x v="1"/>
    <x v="11"/>
    <x v="1"/>
    <x v="11"/>
    <n v="558"/>
    <n v="425"/>
    <n v="764"/>
  </r>
  <r>
    <x v="1"/>
    <x v="11"/>
    <x v="1"/>
    <x v="12"/>
    <n v="7452"/>
    <n v="6033"/>
    <n v="7787"/>
  </r>
  <r>
    <x v="1"/>
    <x v="11"/>
    <x v="1"/>
    <x v="13"/>
    <n v="357"/>
    <n v="276"/>
    <n v="425"/>
  </r>
  <r>
    <x v="1"/>
    <x v="11"/>
    <x v="1"/>
    <x v="14"/>
    <n v="926"/>
    <n v="706"/>
    <n v="1220"/>
  </r>
  <r>
    <x v="1"/>
    <x v="11"/>
    <x v="1"/>
    <x v="15"/>
    <s v="-"/>
    <s v="-"/>
    <n v="1607"/>
  </r>
  <r>
    <x v="1"/>
    <x v="11"/>
    <x v="1"/>
    <x v="16"/>
    <n v="4429"/>
    <n v="3559"/>
    <n v="5493"/>
  </r>
  <r>
    <x v="1"/>
    <x v="11"/>
    <x v="1"/>
    <x v="17"/>
    <n v="378"/>
    <n v="282"/>
    <n v="435"/>
  </r>
  <r>
    <x v="1"/>
    <x v="11"/>
    <x v="1"/>
    <x v="18"/>
    <n v="10512"/>
    <n v="8974"/>
    <n v="12726"/>
  </r>
  <r>
    <x v="1"/>
    <x v="11"/>
    <x v="1"/>
    <x v="19"/>
    <n v="209"/>
    <n v="170"/>
    <n v="300"/>
  </r>
  <r>
    <x v="1"/>
    <x v="11"/>
    <x v="1"/>
    <x v="20"/>
    <n v="423"/>
    <n v="329"/>
    <n v="567"/>
  </r>
  <r>
    <x v="1"/>
    <x v="11"/>
    <x v="2"/>
    <x v="0"/>
    <n v="9678"/>
    <n v="9032"/>
    <n v="11295"/>
  </r>
  <r>
    <x v="1"/>
    <x v="11"/>
    <x v="2"/>
    <x v="1"/>
    <n v="4247"/>
    <n v="3635"/>
    <n v="5122"/>
  </r>
  <r>
    <x v="1"/>
    <x v="11"/>
    <x v="2"/>
    <x v="2"/>
    <n v="9141"/>
    <n v="7730"/>
    <n v="10411"/>
  </r>
  <r>
    <x v="1"/>
    <x v="11"/>
    <x v="2"/>
    <x v="3"/>
    <n v="8082"/>
    <n v="7416"/>
    <n v="9112"/>
  </r>
  <r>
    <x v="1"/>
    <x v="11"/>
    <x v="2"/>
    <x v="4"/>
    <n v="6677"/>
    <n v="6105"/>
    <n v="7832"/>
  </r>
  <r>
    <x v="1"/>
    <x v="11"/>
    <x v="2"/>
    <x v="5"/>
    <n v="1906"/>
    <n v="1677"/>
    <n v="2368"/>
  </r>
  <r>
    <x v="1"/>
    <x v="11"/>
    <x v="2"/>
    <x v="6"/>
    <n v="2313"/>
    <n v="2079"/>
    <n v="2606"/>
  </r>
  <r>
    <x v="1"/>
    <x v="11"/>
    <x v="2"/>
    <x v="7"/>
    <n v="1299"/>
    <n v="1154"/>
    <n v="1605"/>
  </r>
  <r>
    <x v="1"/>
    <x v="11"/>
    <x v="2"/>
    <x v="8"/>
    <n v="1710"/>
    <n v="1541"/>
    <n v="1994"/>
  </r>
  <r>
    <x v="1"/>
    <x v="11"/>
    <x v="2"/>
    <x v="9"/>
    <n v="2313"/>
    <n v="2068"/>
    <n v="2822"/>
  </r>
  <r>
    <x v="1"/>
    <x v="11"/>
    <x v="2"/>
    <x v="10"/>
    <n v="2432"/>
    <n v="2091"/>
    <n v="3092"/>
  </r>
  <r>
    <x v="1"/>
    <x v="11"/>
    <x v="2"/>
    <x v="21"/>
    <n v="47"/>
    <n v="39"/>
    <s v="-"/>
  </r>
  <r>
    <x v="1"/>
    <x v="11"/>
    <x v="2"/>
    <x v="11"/>
    <n v="597"/>
    <n v="523"/>
    <n v="694"/>
  </r>
  <r>
    <x v="1"/>
    <x v="11"/>
    <x v="2"/>
    <x v="12"/>
    <n v="5402"/>
    <n v="4854"/>
    <n v="6218"/>
  </r>
  <r>
    <x v="1"/>
    <x v="11"/>
    <x v="2"/>
    <x v="13"/>
    <n v="441"/>
    <n v="391"/>
    <n v="565"/>
  </r>
  <r>
    <x v="1"/>
    <x v="11"/>
    <x v="2"/>
    <x v="14"/>
    <n v="1603"/>
    <n v="1345"/>
    <n v="1915"/>
  </r>
  <r>
    <x v="1"/>
    <x v="11"/>
    <x v="2"/>
    <x v="15"/>
    <s v="-"/>
    <s v="-"/>
    <n v="493"/>
  </r>
  <r>
    <x v="1"/>
    <x v="11"/>
    <x v="2"/>
    <x v="16"/>
    <n v="5468"/>
    <n v="4848"/>
    <n v="6500"/>
  </r>
  <r>
    <x v="1"/>
    <x v="11"/>
    <x v="2"/>
    <x v="17"/>
    <n v="596"/>
    <n v="529"/>
    <n v="691"/>
  </r>
  <r>
    <x v="1"/>
    <x v="11"/>
    <x v="2"/>
    <x v="18"/>
    <n v="14982"/>
    <n v="13580"/>
    <n v="17496"/>
  </r>
  <r>
    <x v="1"/>
    <x v="11"/>
    <x v="2"/>
    <x v="19"/>
    <n v="305"/>
    <n v="260"/>
    <n v="378"/>
  </r>
  <r>
    <x v="1"/>
    <x v="11"/>
    <x v="2"/>
    <x v="20"/>
    <n v="542"/>
    <n v="462"/>
    <n v="708"/>
  </r>
  <r>
    <x v="1"/>
    <x v="11"/>
    <x v="3"/>
    <x v="0"/>
    <n v="6075"/>
    <n v="5803"/>
    <n v="6819"/>
  </r>
  <r>
    <x v="1"/>
    <x v="11"/>
    <x v="3"/>
    <x v="1"/>
    <n v="3843"/>
    <n v="3586"/>
    <n v="4294"/>
  </r>
  <r>
    <x v="1"/>
    <x v="11"/>
    <x v="3"/>
    <x v="2"/>
    <n v="6299"/>
    <n v="5839"/>
    <n v="6681"/>
  </r>
  <r>
    <x v="1"/>
    <x v="11"/>
    <x v="3"/>
    <x v="3"/>
    <n v="4869"/>
    <n v="4643"/>
    <n v="5219"/>
  </r>
  <r>
    <x v="1"/>
    <x v="11"/>
    <x v="3"/>
    <x v="4"/>
    <n v="5877"/>
    <n v="5561"/>
    <n v="6457"/>
  </r>
  <r>
    <x v="1"/>
    <x v="11"/>
    <x v="3"/>
    <x v="5"/>
    <n v="1900"/>
    <n v="1798"/>
    <n v="2094"/>
  </r>
  <r>
    <x v="1"/>
    <x v="11"/>
    <x v="3"/>
    <x v="6"/>
    <n v="1772"/>
    <n v="1680"/>
    <n v="1944"/>
  </r>
  <r>
    <x v="1"/>
    <x v="11"/>
    <x v="3"/>
    <x v="7"/>
    <n v="1349"/>
    <n v="1259"/>
    <n v="1511"/>
  </r>
  <r>
    <x v="1"/>
    <x v="11"/>
    <x v="3"/>
    <x v="8"/>
    <n v="1732"/>
    <n v="1638"/>
    <n v="1909"/>
  </r>
  <r>
    <x v="1"/>
    <x v="11"/>
    <x v="3"/>
    <x v="9"/>
    <n v="2059"/>
    <n v="1957"/>
    <n v="2360"/>
  </r>
  <r>
    <x v="1"/>
    <x v="11"/>
    <x v="3"/>
    <x v="10"/>
    <n v="3160"/>
    <n v="2934"/>
    <n v="3662"/>
  </r>
  <r>
    <x v="1"/>
    <x v="11"/>
    <x v="3"/>
    <x v="21"/>
    <n v="45"/>
    <n v="39"/>
    <s v="-"/>
  </r>
  <r>
    <x v="1"/>
    <x v="11"/>
    <x v="3"/>
    <x v="11"/>
    <n v="475"/>
    <n v="433"/>
    <n v="561"/>
  </r>
  <r>
    <x v="1"/>
    <x v="11"/>
    <x v="3"/>
    <x v="12"/>
    <n v="3316"/>
    <n v="3131"/>
    <n v="3741"/>
  </r>
  <r>
    <x v="1"/>
    <x v="11"/>
    <x v="3"/>
    <x v="13"/>
    <n v="344"/>
    <n v="329"/>
    <n v="408"/>
  </r>
  <r>
    <x v="1"/>
    <x v="11"/>
    <x v="3"/>
    <x v="14"/>
    <n v="1212"/>
    <n v="1111"/>
    <n v="1319"/>
  </r>
  <r>
    <x v="1"/>
    <x v="11"/>
    <x v="3"/>
    <x v="15"/>
    <s v="-"/>
    <s v="-"/>
    <n v="760"/>
  </r>
  <r>
    <x v="1"/>
    <x v="11"/>
    <x v="3"/>
    <x v="16"/>
    <n v="4988"/>
    <n v="4675"/>
    <n v="5715"/>
  </r>
  <r>
    <x v="1"/>
    <x v="11"/>
    <x v="3"/>
    <x v="17"/>
    <n v="638"/>
    <n v="596"/>
    <n v="669"/>
  </r>
  <r>
    <x v="1"/>
    <x v="11"/>
    <x v="3"/>
    <x v="18"/>
    <n v="11563"/>
    <n v="10879"/>
    <n v="12898"/>
  </r>
  <r>
    <x v="1"/>
    <x v="11"/>
    <x v="3"/>
    <x v="19"/>
    <n v="330"/>
    <n v="290"/>
    <n v="375"/>
  </r>
  <r>
    <x v="1"/>
    <x v="11"/>
    <x v="3"/>
    <x v="20"/>
    <n v="682"/>
    <n v="635"/>
    <n v="797"/>
  </r>
  <r>
    <x v="1"/>
    <x v="11"/>
    <x v="4"/>
    <x v="0"/>
    <n v="5159"/>
    <n v="5008"/>
    <n v="5684"/>
  </r>
  <r>
    <x v="1"/>
    <x v="11"/>
    <x v="4"/>
    <x v="1"/>
    <n v="4344"/>
    <n v="4210"/>
    <n v="4859"/>
  </r>
  <r>
    <x v="1"/>
    <x v="11"/>
    <x v="4"/>
    <x v="2"/>
    <n v="4991"/>
    <n v="4808"/>
    <n v="5432"/>
  </r>
  <r>
    <x v="1"/>
    <x v="11"/>
    <x v="4"/>
    <x v="3"/>
    <n v="4587"/>
    <n v="4434"/>
    <n v="5022"/>
  </r>
  <r>
    <x v="1"/>
    <x v="11"/>
    <x v="4"/>
    <x v="4"/>
    <n v="4744"/>
    <n v="4633"/>
    <n v="5174"/>
  </r>
  <r>
    <x v="1"/>
    <x v="11"/>
    <x v="4"/>
    <x v="5"/>
    <n v="1886"/>
    <n v="1821"/>
    <n v="2098"/>
  </r>
  <r>
    <x v="1"/>
    <x v="11"/>
    <x v="4"/>
    <x v="6"/>
    <n v="1856"/>
    <n v="1802"/>
    <n v="2029"/>
  </r>
  <r>
    <x v="1"/>
    <x v="11"/>
    <x v="4"/>
    <x v="7"/>
    <n v="1541"/>
    <n v="1496"/>
    <n v="1721"/>
  </r>
  <r>
    <x v="1"/>
    <x v="11"/>
    <x v="4"/>
    <x v="8"/>
    <n v="2007"/>
    <n v="1947"/>
    <n v="2265"/>
  </r>
  <r>
    <x v="1"/>
    <x v="11"/>
    <x v="4"/>
    <x v="9"/>
    <n v="1762"/>
    <n v="1707"/>
    <n v="2019"/>
  </r>
  <r>
    <x v="1"/>
    <x v="11"/>
    <x v="4"/>
    <x v="10"/>
    <n v="3965"/>
    <n v="3846"/>
    <n v="4382"/>
  </r>
  <r>
    <x v="1"/>
    <x v="11"/>
    <x v="4"/>
    <x v="21"/>
    <n v="52"/>
    <n v="46"/>
    <s v="-"/>
  </r>
  <r>
    <x v="1"/>
    <x v="11"/>
    <x v="4"/>
    <x v="11"/>
    <n v="474"/>
    <n v="459"/>
    <n v="534"/>
  </r>
  <r>
    <x v="1"/>
    <x v="11"/>
    <x v="4"/>
    <x v="12"/>
    <n v="2958"/>
    <n v="2881"/>
    <n v="3275"/>
  </r>
  <r>
    <x v="1"/>
    <x v="11"/>
    <x v="4"/>
    <x v="13"/>
    <n v="299"/>
    <n v="288"/>
    <n v="349"/>
  </r>
  <r>
    <x v="1"/>
    <x v="11"/>
    <x v="4"/>
    <x v="14"/>
    <n v="1139"/>
    <n v="1061"/>
    <n v="1283"/>
  </r>
  <r>
    <x v="1"/>
    <x v="11"/>
    <x v="4"/>
    <x v="15"/>
    <s v="-"/>
    <s v="-"/>
    <n v="1061"/>
  </r>
  <r>
    <x v="1"/>
    <x v="11"/>
    <x v="4"/>
    <x v="16"/>
    <n v="6379"/>
    <n v="6138"/>
    <n v="7084"/>
  </r>
  <r>
    <x v="1"/>
    <x v="11"/>
    <x v="4"/>
    <x v="17"/>
    <n v="710"/>
    <n v="689"/>
    <n v="779"/>
  </r>
  <r>
    <x v="1"/>
    <x v="11"/>
    <x v="4"/>
    <x v="18"/>
    <n v="10240"/>
    <n v="9908"/>
    <n v="11390"/>
  </r>
  <r>
    <x v="1"/>
    <x v="11"/>
    <x v="4"/>
    <x v="19"/>
    <n v="232"/>
    <n v="221"/>
    <n v="260"/>
  </r>
  <r>
    <x v="1"/>
    <x v="11"/>
    <x v="4"/>
    <x v="20"/>
    <n v="903"/>
    <n v="874"/>
    <n v="1015"/>
  </r>
  <r>
    <x v="1"/>
    <x v="12"/>
    <x v="0"/>
    <x v="0"/>
    <n v="73"/>
    <n v="65"/>
    <s v="-"/>
  </r>
  <r>
    <x v="1"/>
    <x v="12"/>
    <x v="0"/>
    <x v="1"/>
    <n v="11"/>
    <n v="10"/>
    <s v="-"/>
  </r>
  <r>
    <x v="1"/>
    <x v="12"/>
    <x v="0"/>
    <x v="2"/>
    <n v="67"/>
    <n v="48"/>
    <s v="-"/>
  </r>
  <r>
    <x v="1"/>
    <x v="12"/>
    <x v="0"/>
    <x v="3"/>
    <n v="61"/>
    <n v="50"/>
    <s v="-"/>
  </r>
  <r>
    <x v="1"/>
    <x v="12"/>
    <x v="0"/>
    <x v="4"/>
    <n v="80"/>
    <n v="64"/>
    <s v="-"/>
  </r>
  <r>
    <x v="1"/>
    <x v="12"/>
    <x v="0"/>
    <x v="5"/>
    <n v="26"/>
    <n v="23"/>
    <s v="-"/>
  </r>
  <r>
    <x v="1"/>
    <x v="12"/>
    <x v="0"/>
    <x v="6"/>
    <n v="25"/>
    <n v="20"/>
    <s v="-"/>
  </r>
  <r>
    <x v="1"/>
    <x v="12"/>
    <x v="0"/>
    <x v="7"/>
    <n v="17"/>
    <n v="16"/>
    <s v="-"/>
  </r>
  <r>
    <x v="1"/>
    <x v="12"/>
    <x v="0"/>
    <x v="8"/>
    <n v="13"/>
    <n v="9"/>
    <s v="-"/>
  </r>
  <r>
    <x v="1"/>
    <x v="12"/>
    <x v="0"/>
    <x v="9"/>
    <n v="35"/>
    <n v="26"/>
    <s v="-"/>
  </r>
  <r>
    <x v="1"/>
    <x v="12"/>
    <x v="0"/>
    <x v="10"/>
    <n v="11"/>
    <n v="8"/>
    <s v="-"/>
  </r>
  <r>
    <x v="1"/>
    <x v="12"/>
    <x v="0"/>
    <x v="12"/>
    <n v="45"/>
    <n v="36"/>
    <s v="-"/>
  </r>
  <r>
    <x v="1"/>
    <x v="12"/>
    <x v="0"/>
    <x v="14"/>
    <n v="23"/>
    <n v="21"/>
    <s v="-"/>
  </r>
  <r>
    <x v="1"/>
    <x v="12"/>
    <x v="0"/>
    <x v="16"/>
    <n v="125"/>
    <n v="104"/>
    <s v="-"/>
  </r>
  <r>
    <x v="1"/>
    <x v="12"/>
    <x v="0"/>
    <x v="17"/>
    <n v="6"/>
    <s v="-"/>
    <s v="-"/>
  </r>
  <r>
    <x v="1"/>
    <x v="12"/>
    <x v="0"/>
    <x v="18"/>
    <n v="125"/>
    <n v="111"/>
    <s v="-"/>
  </r>
  <r>
    <x v="1"/>
    <x v="12"/>
    <x v="0"/>
    <x v="19"/>
    <n v="11"/>
    <n v="11"/>
    <s v="-"/>
  </r>
  <r>
    <x v="1"/>
    <x v="12"/>
    <x v="0"/>
    <x v="20"/>
    <n v="10"/>
    <n v="8"/>
    <s v="-"/>
  </r>
  <r>
    <x v="1"/>
    <x v="12"/>
    <x v="1"/>
    <x v="0"/>
    <n v="489"/>
    <n v="435"/>
    <s v="-"/>
  </r>
  <r>
    <x v="1"/>
    <x v="12"/>
    <x v="1"/>
    <x v="1"/>
    <n v="51"/>
    <n v="39"/>
    <s v="-"/>
  </r>
  <r>
    <x v="1"/>
    <x v="12"/>
    <x v="1"/>
    <x v="2"/>
    <n v="234"/>
    <n v="174"/>
    <s v="-"/>
  </r>
  <r>
    <x v="1"/>
    <x v="12"/>
    <x v="1"/>
    <x v="3"/>
    <n v="241"/>
    <n v="216"/>
    <s v="-"/>
  </r>
  <r>
    <x v="1"/>
    <x v="12"/>
    <x v="1"/>
    <x v="4"/>
    <n v="214"/>
    <n v="190"/>
    <s v="-"/>
  </r>
  <r>
    <x v="1"/>
    <x v="12"/>
    <x v="1"/>
    <x v="5"/>
    <n v="66"/>
    <n v="61"/>
    <s v="-"/>
  </r>
  <r>
    <x v="1"/>
    <x v="12"/>
    <x v="1"/>
    <x v="6"/>
    <n v="59"/>
    <n v="50"/>
    <s v="-"/>
  </r>
  <r>
    <x v="1"/>
    <x v="12"/>
    <x v="1"/>
    <x v="7"/>
    <n v="49"/>
    <n v="40"/>
    <s v="-"/>
  </r>
  <r>
    <x v="1"/>
    <x v="12"/>
    <x v="1"/>
    <x v="8"/>
    <n v="78"/>
    <n v="63"/>
    <s v="-"/>
  </r>
  <r>
    <x v="1"/>
    <x v="12"/>
    <x v="1"/>
    <x v="9"/>
    <n v="130"/>
    <n v="99"/>
    <s v="-"/>
  </r>
  <r>
    <x v="1"/>
    <x v="12"/>
    <x v="1"/>
    <x v="10"/>
    <n v="42"/>
    <n v="33"/>
    <s v="-"/>
  </r>
  <r>
    <x v="1"/>
    <x v="12"/>
    <x v="1"/>
    <x v="21"/>
    <n v="7"/>
    <n v="6"/>
    <s v="-"/>
  </r>
  <r>
    <x v="1"/>
    <x v="12"/>
    <x v="1"/>
    <x v="11"/>
    <n v="23"/>
    <n v="19"/>
    <s v="-"/>
  </r>
  <r>
    <x v="1"/>
    <x v="12"/>
    <x v="1"/>
    <x v="12"/>
    <n v="246"/>
    <n v="193"/>
    <s v="-"/>
  </r>
  <r>
    <x v="1"/>
    <x v="12"/>
    <x v="1"/>
    <x v="14"/>
    <n v="65"/>
    <n v="54"/>
    <s v="-"/>
  </r>
  <r>
    <x v="1"/>
    <x v="12"/>
    <x v="1"/>
    <x v="16"/>
    <n v="537"/>
    <n v="461"/>
    <s v="-"/>
  </r>
  <r>
    <x v="1"/>
    <x v="12"/>
    <x v="1"/>
    <x v="17"/>
    <n v="8"/>
    <n v="7"/>
    <s v="-"/>
  </r>
  <r>
    <x v="1"/>
    <x v="12"/>
    <x v="1"/>
    <x v="18"/>
    <n v="362"/>
    <n v="306"/>
    <s v="-"/>
  </r>
  <r>
    <x v="1"/>
    <x v="12"/>
    <x v="1"/>
    <x v="19"/>
    <n v="17"/>
    <n v="15"/>
    <s v="-"/>
  </r>
  <r>
    <x v="1"/>
    <x v="12"/>
    <x v="1"/>
    <x v="20"/>
    <n v="31"/>
    <n v="24"/>
    <s v="-"/>
  </r>
  <r>
    <x v="1"/>
    <x v="12"/>
    <x v="2"/>
    <x v="0"/>
    <n v="341"/>
    <n v="325"/>
    <s v="-"/>
  </r>
  <r>
    <x v="1"/>
    <x v="12"/>
    <x v="2"/>
    <x v="1"/>
    <n v="52"/>
    <n v="45"/>
    <s v="-"/>
  </r>
  <r>
    <x v="1"/>
    <x v="12"/>
    <x v="2"/>
    <x v="2"/>
    <n v="341"/>
    <n v="296"/>
    <s v="-"/>
  </r>
  <r>
    <x v="1"/>
    <x v="12"/>
    <x v="2"/>
    <x v="3"/>
    <n v="185"/>
    <n v="180"/>
    <s v="-"/>
  </r>
  <r>
    <x v="1"/>
    <x v="12"/>
    <x v="2"/>
    <x v="4"/>
    <n v="237"/>
    <n v="212"/>
    <s v="-"/>
  </r>
  <r>
    <x v="1"/>
    <x v="12"/>
    <x v="2"/>
    <x v="5"/>
    <n v="68"/>
    <n v="55"/>
    <s v="-"/>
  </r>
  <r>
    <x v="1"/>
    <x v="12"/>
    <x v="2"/>
    <x v="6"/>
    <n v="69"/>
    <n v="64"/>
    <s v="-"/>
  </r>
  <r>
    <x v="1"/>
    <x v="12"/>
    <x v="2"/>
    <x v="7"/>
    <n v="36"/>
    <n v="34"/>
    <s v="-"/>
  </r>
  <r>
    <x v="1"/>
    <x v="12"/>
    <x v="2"/>
    <x v="8"/>
    <n v="63"/>
    <n v="56"/>
    <s v="-"/>
  </r>
  <r>
    <x v="1"/>
    <x v="12"/>
    <x v="2"/>
    <x v="9"/>
    <n v="185"/>
    <n v="165"/>
    <s v="-"/>
  </r>
  <r>
    <x v="1"/>
    <x v="12"/>
    <x v="2"/>
    <x v="10"/>
    <n v="69"/>
    <n v="61"/>
    <s v="-"/>
  </r>
  <r>
    <x v="1"/>
    <x v="12"/>
    <x v="2"/>
    <x v="21"/>
    <n v="9"/>
    <n v="9"/>
    <s v="-"/>
  </r>
  <r>
    <x v="1"/>
    <x v="12"/>
    <x v="2"/>
    <x v="11"/>
    <n v="35"/>
    <n v="32"/>
    <s v="-"/>
  </r>
  <r>
    <x v="1"/>
    <x v="12"/>
    <x v="2"/>
    <x v="12"/>
    <n v="136"/>
    <n v="126"/>
    <s v="-"/>
  </r>
  <r>
    <x v="1"/>
    <x v="12"/>
    <x v="2"/>
    <x v="14"/>
    <n v="83"/>
    <n v="73"/>
    <s v="-"/>
  </r>
  <r>
    <x v="1"/>
    <x v="12"/>
    <x v="2"/>
    <x v="16"/>
    <n v="396"/>
    <n v="367"/>
    <s v="-"/>
  </r>
  <r>
    <x v="1"/>
    <x v="12"/>
    <x v="2"/>
    <x v="17"/>
    <n v="13"/>
    <n v="12"/>
    <s v="-"/>
  </r>
  <r>
    <x v="1"/>
    <x v="12"/>
    <x v="2"/>
    <x v="18"/>
    <n v="382"/>
    <n v="349"/>
    <s v="-"/>
  </r>
  <r>
    <x v="1"/>
    <x v="12"/>
    <x v="2"/>
    <x v="19"/>
    <n v="18"/>
    <n v="13"/>
    <s v="-"/>
  </r>
  <r>
    <x v="1"/>
    <x v="12"/>
    <x v="2"/>
    <x v="20"/>
    <n v="16"/>
    <n v="15"/>
    <s v="-"/>
  </r>
  <r>
    <x v="1"/>
    <x v="12"/>
    <x v="3"/>
    <x v="0"/>
    <n v="165"/>
    <n v="161"/>
    <s v="-"/>
  </r>
  <r>
    <x v="1"/>
    <x v="12"/>
    <x v="3"/>
    <x v="1"/>
    <n v="41"/>
    <n v="38"/>
    <s v="-"/>
  </r>
  <r>
    <x v="1"/>
    <x v="12"/>
    <x v="3"/>
    <x v="2"/>
    <n v="1285"/>
    <n v="1193"/>
    <s v="-"/>
  </r>
  <r>
    <x v="1"/>
    <x v="12"/>
    <x v="3"/>
    <x v="3"/>
    <n v="127"/>
    <n v="120"/>
    <s v="-"/>
  </r>
  <r>
    <x v="1"/>
    <x v="12"/>
    <x v="3"/>
    <x v="4"/>
    <n v="177"/>
    <n v="170"/>
    <s v="-"/>
  </r>
  <r>
    <x v="1"/>
    <x v="12"/>
    <x v="3"/>
    <x v="5"/>
    <n v="83"/>
    <n v="80"/>
    <s v="-"/>
  </r>
  <r>
    <x v="1"/>
    <x v="12"/>
    <x v="3"/>
    <x v="6"/>
    <n v="36"/>
    <n v="33"/>
    <s v="-"/>
  </r>
  <r>
    <x v="1"/>
    <x v="12"/>
    <x v="3"/>
    <x v="7"/>
    <n v="30"/>
    <n v="30"/>
    <s v="-"/>
  </r>
  <r>
    <x v="1"/>
    <x v="12"/>
    <x v="3"/>
    <x v="8"/>
    <n v="52"/>
    <n v="50"/>
    <s v="-"/>
  </r>
  <r>
    <x v="1"/>
    <x v="12"/>
    <x v="3"/>
    <x v="9"/>
    <n v="333"/>
    <n v="320"/>
    <s v="-"/>
  </r>
  <r>
    <x v="1"/>
    <x v="12"/>
    <x v="3"/>
    <x v="10"/>
    <n v="46"/>
    <n v="41"/>
    <s v="-"/>
  </r>
  <r>
    <x v="1"/>
    <x v="12"/>
    <x v="3"/>
    <x v="11"/>
    <n v="129"/>
    <n v="122"/>
    <s v="-"/>
  </r>
  <r>
    <x v="1"/>
    <x v="12"/>
    <x v="3"/>
    <x v="12"/>
    <n v="153"/>
    <n v="142"/>
    <s v="-"/>
  </r>
  <r>
    <x v="1"/>
    <x v="12"/>
    <x v="3"/>
    <x v="13"/>
    <n v="14"/>
    <n v="10"/>
    <s v="-"/>
  </r>
  <r>
    <x v="1"/>
    <x v="12"/>
    <x v="3"/>
    <x v="14"/>
    <n v="63"/>
    <n v="56"/>
    <s v="-"/>
  </r>
  <r>
    <x v="1"/>
    <x v="12"/>
    <x v="3"/>
    <x v="16"/>
    <n v="186"/>
    <n v="173"/>
    <s v="-"/>
  </r>
  <r>
    <x v="1"/>
    <x v="12"/>
    <x v="3"/>
    <x v="17"/>
    <n v="12"/>
    <n v="11"/>
    <s v="-"/>
  </r>
  <r>
    <x v="1"/>
    <x v="12"/>
    <x v="3"/>
    <x v="18"/>
    <n v="146"/>
    <n v="132"/>
    <s v="-"/>
  </r>
  <r>
    <x v="1"/>
    <x v="12"/>
    <x v="3"/>
    <x v="19"/>
    <n v="53"/>
    <n v="47"/>
    <s v="-"/>
  </r>
  <r>
    <x v="1"/>
    <x v="12"/>
    <x v="3"/>
    <x v="20"/>
    <n v="16"/>
    <n v="16"/>
    <s v="-"/>
  </r>
  <r>
    <x v="1"/>
    <x v="12"/>
    <x v="4"/>
    <x v="0"/>
    <n v="88"/>
    <n v="86"/>
    <s v="-"/>
  </r>
  <r>
    <x v="1"/>
    <x v="12"/>
    <x v="4"/>
    <x v="1"/>
    <n v="19"/>
    <n v="18"/>
    <s v="-"/>
  </r>
  <r>
    <x v="1"/>
    <x v="12"/>
    <x v="4"/>
    <x v="2"/>
    <n v="524"/>
    <n v="500"/>
    <s v="-"/>
  </r>
  <r>
    <x v="1"/>
    <x v="12"/>
    <x v="4"/>
    <x v="3"/>
    <n v="46"/>
    <n v="47"/>
    <s v="-"/>
  </r>
  <r>
    <x v="1"/>
    <x v="12"/>
    <x v="4"/>
    <x v="4"/>
    <n v="60"/>
    <n v="62"/>
    <s v="-"/>
  </r>
  <r>
    <x v="1"/>
    <x v="12"/>
    <x v="4"/>
    <x v="5"/>
    <n v="63"/>
    <n v="62"/>
    <s v="-"/>
  </r>
  <r>
    <x v="1"/>
    <x v="12"/>
    <x v="4"/>
    <x v="6"/>
    <n v="32"/>
    <n v="30"/>
    <s v="-"/>
  </r>
  <r>
    <x v="1"/>
    <x v="12"/>
    <x v="4"/>
    <x v="7"/>
    <n v="18"/>
    <n v="17"/>
    <s v="-"/>
  </r>
  <r>
    <x v="1"/>
    <x v="12"/>
    <x v="4"/>
    <x v="8"/>
    <n v="37"/>
    <n v="34"/>
    <s v="-"/>
  </r>
  <r>
    <x v="1"/>
    <x v="12"/>
    <x v="4"/>
    <x v="9"/>
    <n v="166"/>
    <n v="162"/>
    <s v="-"/>
  </r>
  <r>
    <x v="1"/>
    <x v="12"/>
    <x v="4"/>
    <x v="10"/>
    <n v="45"/>
    <n v="44"/>
    <s v="-"/>
  </r>
  <r>
    <x v="1"/>
    <x v="12"/>
    <x v="4"/>
    <x v="11"/>
    <n v="69"/>
    <n v="67"/>
    <s v="-"/>
  </r>
  <r>
    <x v="1"/>
    <x v="12"/>
    <x v="4"/>
    <x v="12"/>
    <n v="99"/>
    <n v="94"/>
    <s v="-"/>
  </r>
  <r>
    <x v="1"/>
    <x v="12"/>
    <x v="4"/>
    <x v="13"/>
    <n v="8"/>
    <n v="8"/>
    <s v="-"/>
  </r>
  <r>
    <x v="1"/>
    <x v="12"/>
    <x v="4"/>
    <x v="14"/>
    <n v="24"/>
    <n v="25"/>
    <s v="-"/>
  </r>
  <r>
    <x v="1"/>
    <x v="12"/>
    <x v="4"/>
    <x v="16"/>
    <n v="120"/>
    <n v="115"/>
    <s v="-"/>
  </r>
  <r>
    <x v="1"/>
    <x v="12"/>
    <x v="4"/>
    <x v="17"/>
    <n v="11"/>
    <n v="11"/>
    <s v="-"/>
  </r>
  <r>
    <x v="1"/>
    <x v="12"/>
    <x v="4"/>
    <x v="18"/>
    <n v="94"/>
    <n v="89"/>
    <s v="-"/>
  </r>
  <r>
    <x v="1"/>
    <x v="12"/>
    <x v="4"/>
    <x v="19"/>
    <n v="27"/>
    <n v="25"/>
    <s v="-"/>
  </r>
  <r>
    <x v="1"/>
    <x v="12"/>
    <x v="4"/>
    <x v="20"/>
    <n v="23"/>
    <n v="22"/>
    <s v="-"/>
  </r>
  <r>
    <x v="2"/>
    <x v="13"/>
    <x v="0"/>
    <x v="0"/>
    <n v="3800"/>
    <n v="2919"/>
    <n v="4639"/>
  </r>
  <r>
    <x v="2"/>
    <x v="13"/>
    <x v="0"/>
    <x v="1"/>
    <n v="5182"/>
    <n v="3177"/>
    <n v="9519"/>
  </r>
  <r>
    <x v="2"/>
    <x v="13"/>
    <x v="0"/>
    <x v="2"/>
    <n v="5614"/>
    <n v="3599"/>
    <n v="7295"/>
  </r>
  <r>
    <x v="2"/>
    <x v="13"/>
    <x v="0"/>
    <x v="3"/>
    <n v="3700"/>
    <n v="2729"/>
    <n v="4941"/>
  </r>
  <r>
    <x v="2"/>
    <x v="13"/>
    <x v="0"/>
    <x v="4"/>
    <n v="9387"/>
    <n v="6390"/>
    <n v="13170"/>
  </r>
  <r>
    <x v="2"/>
    <x v="13"/>
    <x v="0"/>
    <x v="5"/>
    <n v="4350"/>
    <n v="2899"/>
    <n v="6900"/>
  </r>
  <r>
    <x v="2"/>
    <x v="13"/>
    <x v="0"/>
    <x v="6"/>
    <n v="2416"/>
    <n v="1677"/>
    <n v="3592"/>
  </r>
  <r>
    <x v="2"/>
    <x v="13"/>
    <x v="0"/>
    <x v="7"/>
    <n v="3452"/>
    <n v="2125"/>
    <n v="5868"/>
  </r>
  <r>
    <x v="2"/>
    <x v="13"/>
    <x v="0"/>
    <x v="8"/>
    <n v="3310"/>
    <n v="2137"/>
    <n v="5083"/>
  </r>
  <r>
    <x v="2"/>
    <x v="13"/>
    <x v="0"/>
    <x v="9"/>
    <n v="1568"/>
    <n v="1028"/>
    <n v="2330"/>
  </r>
  <r>
    <x v="2"/>
    <x v="13"/>
    <x v="0"/>
    <x v="10"/>
    <n v="6022"/>
    <n v="3666"/>
    <n v="9714"/>
  </r>
  <r>
    <x v="2"/>
    <x v="13"/>
    <x v="0"/>
    <x v="21"/>
    <n v="29"/>
    <n v="17"/>
    <s v="-"/>
  </r>
  <r>
    <x v="2"/>
    <x v="13"/>
    <x v="0"/>
    <x v="11"/>
    <n v="487"/>
    <n v="342"/>
    <n v="705"/>
  </r>
  <r>
    <x v="2"/>
    <x v="13"/>
    <x v="0"/>
    <x v="12"/>
    <n v="3596"/>
    <n v="2519"/>
    <n v="4931"/>
  </r>
  <r>
    <x v="2"/>
    <x v="13"/>
    <x v="0"/>
    <x v="13"/>
    <n v="2468"/>
    <n v="1608"/>
    <n v="3910"/>
  </r>
  <r>
    <x v="2"/>
    <x v="13"/>
    <x v="0"/>
    <x v="14"/>
    <n v="2073"/>
    <n v="1240"/>
    <n v="3261"/>
  </r>
  <r>
    <x v="2"/>
    <x v="13"/>
    <x v="0"/>
    <x v="15"/>
    <s v="-"/>
    <s v="-"/>
    <n v="286"/>
  </r>
  <r>
    <x v="2"/>
    <x v="13"/>
    <x v="0"/>
    <x v="16"/>
    <n v="9515"/>
    <n v="6214"/>
    <n v="13837"/>
  </r>
  <r>
    <x v="2"/>
    <x v="13"/>
    <x v="0"/>
    <x v="17"/>
    <n v="860"/>
    <n v="525"/>
    <n v="1282"/>
  </r>
  <r>
    <x v="2"/>
    <x v="13"/>
    <x v="0"/>
    <x v="18"/>
    <n v="6685"/>
    <n v="5045"/>
    <n v="8278"/>
  </r>
  <r>
    <x v="2"/>
    <x v="13"/>
    <x v="0"/>
    <x v="19"/>
    <n v="382"/>
    <n v="230"/>
    <n v="498"/>
  </r>
  <r>
    <x v="2"/>
    <x v="13"/>
    <x v="0"/>
    <x v="20"/>
    <n v="1497"/>
    <n v="1018"/>
    <n v="2603"/>
  </r>
  <r>
    <x v="2"/>
    <x v="13"/>
    <x v="1"/>
    <x v="0"/>
    <n v="7603"/>
    <n v="5782"/>
    <n v="9475"/>
  </r>
  <r>
    <x v="2"/>
    <x v="13"/>
    <x v="1"/>
    <x v="1"/>
    <n v="7104"/>
    <n v="4206"/>
    <n v="13419"/>
  </r>
  <r>
    <x v="2"/>
    <x v="13"/>
    <x v="1"/>
    <x v="2"/>
    <n v="8922"/>
    <n v="5788"/>
    <n v="12465"/>
  </r>
  <r>
    <x v="2"/>
    <x v="13"/>
    <x v="1"/>
    <x v="3"/>
    <n v="7222"/>
    <n v="5334"/>
    <n v="9422"/>
  </r>
  <r>
    <x v="2"/>
    <x v="13"/>
    <x v="1"/>
    <x v="4"/>
    <n v="14279"/>
    <n v="9439"/>
    <n v="21076"/>
  </r>
  <r>
    <x v="2"/>
    <x v="13"/>
    <x v="1"/>
    <x v="5"/>
    <n v="5821"/>
    <n v="3512"/>
    <n v="10020"/>
  </r>
  <r>
    <x v="2"/>
    <x v="13"/>
    <x v="1"/>
    <x v="6"/>
    <n v="3984"/>
    <n v="2678"/>
    <n v="6111"/>
  </r>
  <r>
    <x v="2"/>
    <x v="13"/>
    <x v="1"/>
    <x v="7"/>
    <n v="4771"/>
    <n v="2803"/>
    <n v="8743"/>
  </r>
  <r>
    <x v="2"/>
    <x v="13"/>
    <x v="1"/>
    <x v="8"/>
    <n v="4909"/>
    <n v="3116"/>
    <n v="7502"/>
  </r>
  <r>
    <x v="2"/>
    <x v="13"/>
    <x v="1"/>
    <x v="9"/>
    <n v="1907"/>
    <n v="1218"/>
    <n v="3186"/>
  </r>
  <r>
    <x v="2"/>
    <x v="13"/>
    <x v="1"/>
    <x v="10"/>
    <n v="7684"/>
    <n v="4393"/>
    <n v="13610"/>
  </r>
  <r>
    <x v="2"/>
    <x v="13"/>
    <x v="1"/>
    <x v="21"/>
    <n v="55"/>
    <n v="34"/>
    <s v="-"/>
  </r>
  <r>
    <x v="2"/>
    <x v="13"/>
    <x v="1"/>
    <x v="11"/>
    <n v="645"/>
    <n v="384"/>
    <n v="1032"/>
  </r>
  <r>
    <x v="2"/>
    <x v="13"/>
    <x v="1"/>
    <x v="12"/>
    <n v="5535"/>
    <n v="3844"/>
    <n v="7540"/>
  </r>
  <r>
    <x v="2"/>
    <x v="13"/>
    <x v="1"/>
    <x v="13"/>
    <n v="3143"/>
    <n v="1950"/>
    <n v="5390"/>
  </r>
  <r>
    <x v="2"/>
    <x v="13"/>
    <x v="1"/>
    <x v="14"/>
    <n v="2726"/>
    <n v="1575"/>
    <n v="4663"/>
  </r>
  <r>
    <x v="2"/>
    <x v="13"/>
    <x v="1"/>
    <x v="15"/>
    <s v="-"/>
    <s v="-"/>
    <n v="1059"/>
  </r>
  <r>
    <x v="2"/>
    <x v="13"/>
    <x v="1"/>
    <x v="16"/>
    <n v="14390"/>
    <n v="8863"/>
    <n v="21786"/>
  </r>
  <r>
    <x v="2"/>
    <x v="13"/>
    <x v="1"/>
    <x v="17"/>
    <n v="1151"/>
    <n v="664"/>
    <n v="1893"/>
  </r>
  <r>
    <x v="2"/>
    <x v="13"/>
    <x v="1"/>
    <x v="18"/>
    <n v="10076"/>
    <n v="7303"/>
    <n v="13418"/>
  </r>
  <r>
    <x v="2"/>
    <x v="13"/>
    <x v="1"/>
    <x v="19"/>
    <n v="463"/>
    <n v="287"/>
    <n v="763"/>
  </r>
  <r>
    <x v="2"/>
    <x v="13"/>
    <x v="1"/>
    <x v="20"/>
    <n v="2112"/>
    <n v="1304"/>
    <n v="3886"/>
  </r>
  <r>
    <x v="2"/>
    <x v="13"/>
    <x v="2"/>
    <x v="0"/>
    <n v="5234"/>
    <n v="4343"/>
    <n v="6355"/>
  </r>
  <r>
    <x v="2"/>
    <x v="13"/>
    <x v="2"/>
    <x v="1"/>
    <n v="7145"/>
    <n v="5267"/>
    <n v="10597"/>
  </r>
  <r>
    <x v="2"/>
    <x v="13"/>
    <x v="2"/>
    <x v="2"/>
    <n v="6349"/>
    <n v="4788"/>
    <n v="8005"/>
  </r>
  <r>
    <x v="2"/>
    <x v="13"/>
    <x v="2"/>
    <x v="3"/>
    <n v="4758"/>
    <n v="3970"/>
    <n v="5951"/>
  </r>
  <r>
    <x v="2"/>
    <x v="13"/>
    <x v="2"/>
    <x v="4"/>
    <n v="10518"/>
    <n v="8383"/>
    <n v="13694"/>
  </r>
  <r>
    <x v="2"/>
    <x v="13"/>
    <x v="2"/>
    <x v="5"/>
    <n v="5259"/>
    <n v="3996"/>
    <n v="7416"/>
  </r>
  <r>
    <x v="2"/>
    <x v="13"/>
    <x v="2"/>
    <x v="6"/>
    <n v="3437"/>
    <n v="2791"/>
    <n v="4432"/>
  </r>
  <r>
    <x v="2"/>
    <x v="13"/>
    <x v="2"/>
    <x v="7"/>
    <n v="4541"/>
    <n v="3461"/>
    <n v="6599"/>
  </r>
  <r>
    <x v="2"/>
    <x v="13"/>
    <x v="2"/>
    <x v="8"/>
    <n v="3747"/>
    <n v="2908"/>
    <n v="5056"/>
  </r>
  <r>
    <x v="2"/>
    <x v="13"/>
    <x v="2"/>
    <x v="9"/>
    <n v="1694"/>
    <n v="1333"/>
    <n v="2445"/>
  </r>
  <r>
    <x v="2"/>
    <x v="13"/>
    <x v="2"/>
    <x v="10"/>
    <n v="7307"/>
    <n v="5331"/>
    <n v="10503"/>
  </r>
  <r>
    <x v="2"/>
    <x v="13"/>
    <x v="2"/>
    <x v="21"/>
    <n v="47"/>
    <n v="40"/>
    <s v="-"/>
  </r>
  <r>
    <x v="2"/>
    <x v="13"/>
    <x v="2"/>
    <x v="11"/>
    <n v="542"/>
    <n v="430"/>
    <n v="757"/>
  </r>
  <r>
    <x v="2"/>
    <x v="13"/>
    <x v="2"/>
    <x v="12"/>
    <n v="3877"/>
    <n v="3136"/>
    <n v="5046"/>
  </r>
  <r>
    <x v="2"/>
    <x v="13"/>
    <x v="2"/>
    <x v="13"/>
    <n v="3003"/>
    <n v="2231"/>
    <n v="4247"/>
  </r>
  <r>
    <x v="2"/>
    <x v="13"/>
    <x v="2"/>
    <x v="14"/>
    <n v="2607"/>
    <n v="1879"/>
    <n v="3586"/>
  </r>
  <r>
    <x v="2"/>
    <x v="13"/>
    <x v="2"/>
    <x v="15"/>
    <s v="-"/>
    <s v="-"/>
    <n v="723"/>
  </r>
  <r>
    <x v="2"/>
    <x v="13"/>
    <x v="2"/>
    <x v="16"/>
    <n v="11707"/>
    <n v="8922"/>
    <n v="15364"/>
  </r>
  <r>
    <x v="2"/>
    <x v="13"/>
    <x v="2"/>
    <x v="17"/>
    <n v="1022"/>
    <n v="765"/>
    <n v="1361"/>
  </r>
  <r>
    <x v="2"/>
    <x v="13"/>
    <x v="2"/>
    <x v="18"/>
    <n v="7514"/>
    <n v="6307"/>
    <n v="9270"/>
  </r>
  <r>
    <x v="2"/>
    <x v="13"/>
    <x v="2"/>
    <x v="19"/>
    <n v="412"/>
    <n v="324"/>
    <n v="560"/>
  </r>
  <r>
    <x v="2"/>
    <x v="13"/>
    <x v="2"/>
    <x v="20"/>
    <n v="1918"/>
    <n v="1481"/>
    <n v="2859"/>
  </r>
  <r>
    <x v="2"/>
    <x v="13"/>
    <x v="3"/>
    <x v="0"/>
    <n v="4824"/>
    <n v="4438"/>
    <n v="5221"/>
  </r>
  <r>
    <x v="2"/>
    <x v="13"/>
    <x v="3"/>
    <x v="1"/>
    <n v="7705"/>
    <n v="6695"/>
    <n v="9311"/>
  </r>
  <r>
    <x v="2"/>
    <x v="13"/>
    <x v="3"/>
    <x v="2"/>
    <n v="5964"/>
    <n v="5279"/>
    <n v="6545"/>
  </r>
  <r>
    <x v="2"/>
    <x v="13"/>
    <x v="3"/>
    <x v="3"/>
    <n v="4419"/>
    <n v="4095"/>
    <n v="4758"/>
  </r>
  <r>
    <x v="2"/>
    <x v="13"/>
    <x v="3"/>
    <x v="4"/>
    <n v="10001"/>
    <n v="8980"/>
    <n v="11233"/>
  </r>
  <r>
    <x v="2"/>
    <x v="13"/>
    <x v="3"/>
    <x v="5"/>
    <n v="5522"/>
    <n v="4813"/>
    <n v="6460"/>
  </r>
  <r>
    <x v="2"/>
    <x v="13"/>
    <x v="3"/>
    <x v="6"/>
    <n v="3198"/>
    <n v="2915"/>
    <n v="3545"/>
  </r>
  <r>
    <x v="2"/>
    <x v="13"/>
    <x v="3"/>
    <x v="7"/>
    <n v="5088"/>
    <n v="4423"/>
    <n v="6042"/>
  </r>
  <r>
    <x v="2"/>
    <x v="13"/>
    <x v="3"/>
    <x v="8"/>
    <n v="3907"/>
    <n v="3445"/>
    <n v="4508"/>
  </r>
  <r>
    <x v="2"/>
    <x v="13"/>
    <x v="3"/>
    <x v="9"/>
    <n v="1979"/>
    <n v="1798"/>
    <n v="2247"/>
  </r>
  <r>
    <x v="2"/>
    <x v="13"/>
    <x v="3"/>
    <x v="10"/>
    <n v="8979"/>
    <n v="7745"/>
    <n v="10926"/>
  </r>
  <r>
    <x v="2"/>
    <x v="13"/>
    <x v="3"/>
    <x v="21"/>
    <n v="44"/>
    <n v="37"/>
    <s v="-"/>
  </r>
  <r>
    <x v="2"/>
    <x v="13"/>
    <x v="3"/>
    <x v="11"/>
    <n v="553"/>
    <n v="496"/>
    <n v="623"/>
  </r>
  <r>
    <x v="2"/>
    <x v="13"/>
    <x v="3"/>
    <x v="12"/>
    <n v="3675"/>
    <n v="3328"/>
    <n v="4175"/>
  </r>
  <r>
    <x v="2"/>
    <x v="13"/>
    <x v="3"/>
    <x v="13"/>
    <n v="3384"/>
    <n v="2955"/>
    <n v="4075"/>
  </r>
  <r>
    <x v="2"/>
    <x v="13"/>
    <x v="3"/>
    <x v="14"/>
    <n v="2591"/>
    <n v="2189"/>
    <n v="2982"/>
  </r>
  <r>
    <x v="2"/>
    <x v="13"/>
    <x v="3"/>
    <x v="15"/>
    <s v="-"/>
    <s v="-"/>
    <n v="426"/>
  </r>
  <r>
    <x v="2"/>
    <x v="13"/>
    <x v="3"/>
    <x v="16"/>
    <n v="11161"/>
    <n v="9797"/>
    <n v="12823"/>
  </r>
  <r>
    <x v="2"/>
    <x v="13"/>
    <x v="3"/>
    <x v="17"/>
    <n v="1000"/>
    <n v="910"/>
    <n v="1166"/>
  </r>
  <r>
    <x v="2"/>
    <x v="13"/>
    <x v="3"/>
    <x v="18"/>
    <n v="6727"/>
    <n v="6118"/>
    <n v="7392"/>
  </r>
  <r>
    <x v="2"/>
    <x v="13"/>
    <x v="3"/>
    <x v="19"/>
    <n v="565"/>
    <n v="498"/>
    <n v="662"/>
  </r>
  <r>
    <x v="2"/>
    <x v="13"/>
    <x v="3"/>
    <x v="20"/>
    <n v="2271"/>
    <n v="2031"/>
    <n v="2715"/>
  </r>
  <r>
    <x v="2"/>
    <x v="13"/>
    <x v="4"/>
    <x v="0"/>
    <n v="2018"/>
    <n v="1920"/>
    <n v="2102"/>
  </r>
  <r>
    <x v="2"/>
    <x v="13"/>
    <x v="4"/>
    <x v="1"/>
    <n v="4615"/>
    <n v="4340"/>
    <n v="4888"/>
  </r>
  <r>
    <x v="2"/>
    <x v="13"/>
    <x v="4"/>
    <x v="2"/>
    <n v="2696"/>
    <n v="2562"/>
    <n v="2659"/>
  </r>
  <r>
    <x v="2"/>
    <x v="13"/>
    <x v="4"/>
    <x v="3"/>
    <n v="1878"/>
    <n v="1795"/>
    <n v="1895"/>
  </r>
  <r>
    <x v="2"/>
    <x v="13"/>
    <x v="4"/>
    <x v="4"/>
    <n v="4120"/>
    <n v="3895"/>
    <n v="4320"/>
  </r>
  <r>
    <x v="2"/>
    <x v="13"/>
    <x v="4"/>
    <x v="5"/>
    <n v="3083"/>
    <n v="2911"/>
    <n v="3263"/>
  </r>
  <r>
    <x v="2"/>
    <x v="13"/>
    <x v="4"/>
    <x v="6"/>
    <n v="1407"/>
    <n v="1352"/>
    <n v="1443"/>
  </r>
  <r>
    <x v="2"/>
    <x v="13"/>
    <x v="4"/>
    <x v="7"/>
    <n v="2716"/>
    <n v="2549"/>
    <n v="2833"/>
  </r>
  <r>
    <x v="2"/>
    <x v="13"/>
    <x v="4"/>
    <x v="8"/>
    <n v="2080"/>
    <n v="1966"/>
    <n v="2076"/>
  </r>
  <r>
    <x v="2"/>
    <x v="13"/>
    <x v="4"/>
    <x v="9"/>
    <n v="1015"/>
    <n v="985"/>
    <n v="1040"/>
  </r>
  <r>
    <x v="2"/>
    <x v="13"/>
    <x v="4"/>
    <x v="10"/>
    <n v="5297"/>
    <n v="4911"/>
    <n v="5735"/>
  </r>
  <r>
    <x v="2"/>
    <x v="13"/>
    <x v="4"/>
    <x v="21"/>
    <n v="15"/>
    <n v="13"/>
    <s v="-"/>
  </r>
  <r>
    <x v="2"/>
    <x v="13"/>
    <x v="4"/>
    <x v="11"/>
    <n v="318"/>
    <n v="306"/>
    <n v="311"/>
  </r>
  <r>
    <x v="2"/>
    <x v="13"/>
    <x v="4"/>
    <x v="12"/>
    <n v="1911"/>
    <n v="1844"/>
    <n v="1954"/>
  </r>
  <r>
    <x v="2"/>
    <x v="13"/>
    <x v="4"/>
    <x v="13"/>
    <n v="2133"/>
    <n v="2014"/>
    <n v="2217"/>
  </r>
  <r>
    <x v="2"/>
    <x v="13"/>
    <x v="4"/>
    <x v="14"/>
    <n v="1363"/>
    <n v="1276"/>
    <n v="1412"/>
  </r>
  <r>
    <x v="2"/>
    <x v="13"/>
    <x v="4"/>
    <x v="15"/>
    <s v="-"/>
    <s v="-"/>
    <n v="159"/>
  </r>
  <r>
    <x v="2"/>
    <x v="13"/>
    <x v="4"/>
    <x v="16"/>
    <n v="5800"/>
    <n v="5459"/>
    <n v="5897"/>
  </r>
  <r>
    <x v="2"/>
    <x v="13"/>
    <x v="4"/>
    <x v="17"/>
    <n v="576"/>
    <n v="536"/>
    <n v="600"/>
  </r>
  <r>
    <x v="2"/>
    <x v="13"/>
    <x v="4"/>
    <x v="18"/>
    <n v="2633"/>
    <n v="2564"/>
    <n v="2755"/>
  </r>
  <r>
    <x v="2"/>
    <x v="13"/>
    <x v="4"/>
    <x v="19"/>
    <n v="261"/>
    <n v="250"/>
    <n v="282"/>
  </r>
  <r>
    <x v="2"/>
    <x v="13"/>
    <x v="4"/>
    <x v="20"/>
    <n v="1339"/>
    <n v="1290"/>
    <n v="1449"/>
  </r>
  <r>
    <x v="3"/>
    <x v="14"/>
    <x v="0"/>
    <x v="0"/>
    <n v="758"/>
    <n v="559"/>
    <n v="994"/>
  </r>
  <r>
    <x v="3"/>
    <x v="14"/>
    <x v="0"/>
    <x v="1"/>
    <n v="78"/>
    <n v="46"/>
    <n v="129"/>
  </r>
  <r>
    <x v="3"/>
    <x v="14"/>
    <x v="0"/>
    <x v="2"/>
    <n v="206"/>
    <n v="136"/>
    <n v="255"/>
  </r>
  <r>
    <x v="3"/>
    <x v="14"/>
    <x v="0"/>
    <x v="3"/>
    <n v="359"/>
    <n v="258"/>
    <n v="501"/>
  </r>
  <r>
    <x v="3"/>
    <x v="14"/>
    <x v="0"/>
    <x v="4"/>
    <n v="2540"/>
    <n v="1866"/>
    <n v="3347"/>
  </r>
  <r>
    <x v="3"/>
    <x v="14"/>
    <x v="0"/>
    <x v="5"/>
    <n v="148"/>
    <n v="106"/>
    <n v="224"/>
  </r>
  <r>
    <x v="3"/>
    <x v="14"/>
    <x v="0"/>
    <x v="6"/>
    <n v="103"/>
    <n v="76"/>
    <n v="139"/>
  </r>
  <r>
    <x v="3"/>
    <x v="14"/>
    <x v="0"/>
    <x v="7"/>
    <n v="76"/>
    <n v="47"/>
    <n v="100"/>
  </r>
  <r>
    <x v="3"/>
    <x v="14"/>
    <x v="0"/>
    <x v="8"/>
    <n v="92"/>
    <n v="58"/>
    <n v="119"/>
  </r>
  <r>
    <x v="3"/>
    <x v="14"/>
    <x v="0"/>
    <x v="9"/>
    <n v="23"/>
    <n v="18"/>
    <n v="25"/>
  </r>
  <r>
    <x v="3"/>
    <x v="14"/>
    <x v="0"/>
    <x v="10"/>
    <n v="94"/>
    <n v="61"/>
    <n v="145"/>
  </r>
  <r>
    <x v="3"/>
    <x v="14"/>
    <x v="0"/>
    <x v="11"/>
    <n v="8"/>
    <n v="7"/>
    <n v="10"/>
  </r>
  <r>
    <x v="3"/>
    <x v="14"/>
    <x v="0"/>
    <x v="12"/>
    <n v="175"/>
    <n v="128"/>
    <n v="224"/>
  </r>
  <r>
    <x v="3"/>
    <x v="14"/>
    <x v="0"/>
    <x v="13"/>
    <n v="6"/>
    <s v="-"/>
    <n v="11"/>
  </r>
  <r>
    <x v="3"/>
    <x v="14"/>
    <x v="0"/>
    <x v="14"/>
    <n v="26"/>
    <n v="14"/>
    <n v="45"/>
  </r>
  <r>
    <x v="3"/>
    <x v="14"/>
    <x v="0"/>
    <x v="15"/>
    <s v="-"/>
    <s v="-"/>
    <n v="10"/>
  </r>
  <r>
    <x v="3"/>
    <x v="14"/>
    <x v="0"/>
    <x v="16"/>
    <n v="310"/>
    <n v="224"/>
    <n v="434"/>
  </r>
  <r>
    <x v="3"/>
    <x v="14"/>
    <x v="0"/>
    <x v="17"/>
    <n v="17"/>
    <n v="13"/>
    <n v="26"/>
  </r>
  <r>
    <x v="3"/>
    <x v="14"/>
    <x v="0"/>
    <x v="18"/>
    <n v="540"/>
    <n v="410"/>
    <n v="666"/>
  </r>
  <r>
    <x v="3"/>
    <x v="14"/>
    <x v="0"/>
    <x v="19"/>
    <n v="7"/>
    <s v="-"/>
    <n v="7"/>
  </r>
  <r>
    <x v="3"/>
    <x v="14"/>
    <x v="0"/>
    <x v="20"/>
    <n v="26"/>
    <n v="17"/>
    <n v="52"/>
  </r>
  <r>
    <x v="3"/>
    <x v="14"/>
    <x v="1"/>
    <x v="0"/>
    <n v="1436"/>
    <n v="1082"/>
    <n v="1905"/>
  </r>
  <r>
    <x v="3"/>
    <x v="14"/>
    <x v="1"/>
    <x v="1"/>
    <n v="152"/>
    <n v="93"/>
    <n v="233"/>
  </r>
  <r>
    <x v="3"/>
    <x v="14"/>
    <x v="1"/>
    <x v="2"/>
    <n v="415"/>
    <n v="248"/>
    <n v="577"/>
  </r>
  <r>
    <x v="3"/>
    <x v="14"/>
    <x v="1"/>
    <x v="3"/>
    <n v="619"/>
    <n v="421"/>
    <n v="900"/>
  </r>
  <r>
    <x v="3"/>
    <x v="14"/>
    <x v="1"/>
    <x v="4"/>
    <n v="3759"/>
    <n v="2609"/>
    <n v="5571"/>
  </r>
  <r>
    <x v="3"/>
    <x v="14"/>
    <x v="1"/>
    <x v="5"/>
    <n v="253"/>
    <n v="166"/>
    <n v="358"/>
  </r>
  <r>
    <x v="3"/>
    <x v="14"/>
    <x v="1"/>
    <x v="6"/>
    <n v="180"/>
    <n v="131"/>
    <n v="267"/>
  </r>
  <r>
    <x v="3"/>
    <x v="14"/>
    <x v="1"/>
    <x v="7"/>
    <n v="110"/>
    <n v="68"/>
    <n v="178"/>
  </r>
  <r>
    <x v="3"/>
    <x v="14"/>
    <x v="1"/>
    <x v="8"/>
    <n v="149"/>
    <n v="101"/>
    <n v="219"/>
  </r>
  <r>
    <x v="3"/>
    <x v="14"/>
    <x v="1"/>
    <x v="9"/>
    <n v="50"/>
    <n v="34"/>
    <n v="68"/>
  </r>
  <r>
    <x v="3"/>
    <x v="14"/>
    <x v="1"/>
    <x v="10"/>
    <n v="121"/>
    <n v="75"/>
    <n v="191"/>
  </r>
  <r>
    <x v="3"/>
    <x v="14"/>
    <x v="1"/>
    <x v="11"/>
    <n v="17"/>
    <n v="10"/>
    <n v="23"/>
  </r>
  <r>
    <x v="3"/>
    <x v="14"/>
    <x v="1"/>
    <x v="12"/>
    <n v="327"/>
    <n v="232"/>
    <n v="388"/>
  </r>
  <r>
    <x v="3"/>
    <x v="14"/>
    <x v="1"/>
    <x v="13"/>
    <n v="18"/>
    <n v="10"/>
    <n v="32"/>
  </r>
  <r>
    <x v="3"/>
    <x v="14"/>
    <x v="1"/>
    <x v="14"/>
    <n v="33"/>
    <n v="24"/>
    <n v="70"/>
  </r>
  <r>
    <x v="3"/>
    <x v="14"/>
    <x v="1"/>
    <x v="15"/>
    <s v="-"/>
    <s v="-"/>
    <n v="34"/>
  </r>
  <r>
    <x v="3"/>
    <x v="14"/>
    <x v="1"/>
    <x v="16"/>
    <n v="510"/>
    <n v="329"/>
    <n v="704"/>
  </r>
  <r>
    <x v="3"/>
    <x v="14"/>
    <x v="1"/>
    <x v="17"/>
    <n v="20"/>
    <n v="12"/>
    <n v="40"/>
  </r>
  <r>
    <x v="3"/>
    <x v="14"/>
    <x v="1"/>
    <x v="18"/>
    <n v="962"/>
    <n v="669"/>
    <n v="1220"/>
  </r>
  <r>
    <x v="3"/>
    <x v="14"/>
    <x v="1"/>
    <x v="19"/>
    <n v="9"/>
    <n v="7"/>
    <n v="16"/>
  </r>
  <r>
    <x v="3"/>
    <x v="14"/>
    <x v="1"/>
    <x v="20"/>
    <n v="39"/>
    <n v="25"/>
    <n v="69"/>
  </r>
  <r>
    <x v="3"/>
    <x v="14"/>
    <x v="2"/>
    <x v="0"/>
    <n v="1041"/>
    <n v="880"/>
    <n v="1280"/>
  </r>
  <r>
    <x v="3"/>
    <x v="14"/>
    <x v="2"/>
    <x v="1"/>
    <n v="108"/>
    <n v="78"/>
    <n v="142"/>
  </r>
  <r>
    <x v="3"/>
    <x v="14"/>
    <x v="2"/>
    <x v="2"/>
    <n v="236"/>
    <n v="173"/>
    <n v="283"/>
  </r>
  <r>
    <x v="3"/>
    <x v="14"/>
    <x v="2"/>
    <x v="3"/>
    <n v="500"/>
    <n v="399"/>
    <n v="632"/>
  </r>
  <r>
    <x v="3"/>
    <x v="14"/>
    <x v="2"/>
    <x v="4"/>
    <n v="2837"/>
    <n v="2373"/>
    <n v="3724"/>
  </r>
  <r>
    <x v="3"/>
    <x v="14"/>
    <x v="2"/>
    <x v="5"/>
    <n v="214"/>
    <n v="163"/>
    <n v="283"/>
  </r>
  <r>
    <x v="3"/>
    <x v="14"/>
    <x v="2"/>
    <x v="6"/>
    <n v="180"/>
    <n v="152"/>
    <n v="215"/>
  </r>
  <r>
    <x v="3"/>
    <x v="14"/>
    <x v="2"/>
    <x v="7"/>
    <n v="108"/>
    <n v="84"/>
    <n v="140"/>
  </r>
  <r>
    <x v="3"/>
    <x v="14"/>
    <x v="2"/>
    <x v="8"/>
    <n v="97"/>
    <n v="71"/>
    <n v="128"/>
  </r>
  <r>
    <x v="3"/>
    <x v="14"/>
    <x v="2"/>
    <x v="9"/>
    <n v="43"/>
    <n v="39"/>
    <n v="58"/>
  </r>
  <r>
    <x v="3"/>
    <x v="14"/>
    <x v="2"/>
    <x v="10"/>
    <n v="93"/>
    <n v="80"/>
    <n v="142"/>
  </r>
  <r>
    <x v="3"/>
    <x v="14"/>
    <x v="2"/>
    <x v="11"/>
    <n v="9"/>
    <n v="7"/>
    <n v="13"/>
  </r>
  <r>
    <x v="3"/>
    <x v="14"/>
    <x v="2"/>
    <x v="12"/>
    <n v="226"/>
    <n v="191"/>
    <n v="255"/>
  </r>
  <r>
    <x v="3"/>
    <x v="14"/>
    <x v="2"/>
    <x v="13"/>
    <n v="21"/>
    <n v="14"/>
    <n v="28"/>
  </r>
  <r>
    <x v="3"/>
    <x v="14"/>
    <x v="2"/>
    <x v="14"/>
    <n v="31"/>
    <n v="25"/>
    <n v="39"/>
  </r>
  <r>
    <x v="3"/>
    <x v="14"/>
    <x v="2"/>
    <x v="15"/>
    <s v="-"/>
    <s v="-"/>
    <n v="26"/>
  </r>
  <r>
    <x v="3"/>
    <x v="14"/>
    <x v="2"/>
    <x v="16"/>
    <n v="442"/>
    <n v="349"/>
    <n v="540"/>
  </r>
  <r>
    <x v="3"/>
    <x v="14"/>
    <x v="2"/>
    <x v="17"/>
    <n v="20"/>
    <n v="16"/>
    <n v="28"/>
  </r>
  <r>
    <x v="3"/>
    <x v="14"/>
    <x v="2"/>
    <x v="18"/>
    <n v="663"/>
    <n v="596"/>
    <n v="781"/>
  </r>
  <r>
    <x v="3"/>
    <x v="14"/>
    <x v="2"/>
    <x v="19"/>
    <n v="10"/>
    <n v="7"/>
    <n v="12"/>
  </r>
  <r>
    <x v="3"/>
    <x v="14"/>
    <x v="2"/>
    <x v="20"/>
    <n v="30"/>
    <n v="20"/>
    <n v="42"/>
  </r>
  <r>
    <x v="3"/>
    <x v="14"/>
    <x v="3"/>
    <x v="0"/>
    <n v="1124"/>
    <n v="1045"/>
    <n v="1297"/>
  </r>
  <r>
    <x v="3"/>
    <x v="14"/>
    <x v="3"/>
    <x v="1"/>
    <n v="133"/>
    <n v="119"/>
    <n v="145"/>
  </r>
  <r>
    <x v="3"/>
    <x v="14"/>
    <x v="3"/>
    <x v="2"/>
    <n v="232"/>
    <n v="208"/>
    <n v="262"/>
  </r>
  <r>
    <x v="3"/>
    <x v="14"/>
    <x v="3"/>
    <x v="3"/>
    <n v="557"/>
    <n v="518"/>
    <n v="625"/>
  </r>
  <r>
    <x v="3"/>
    <x v="14"/>
    <x v="3"/>
    <x v="4"/>
    <n v="2667"/>
    <n v="2444"/>
    <n v="3249"/>
  </r>
  <r>
    <x v="3"/>
    <x v="14"/>
    <x v="3"/>
    <x v="5"/>
    <n v="231"/>
    <n v="207"/>
    <n v="258"/>
  </r>
  <r>
    <x v="3"/>
    <x v="14"/>
    <x v="3"/>
    <x v="6"/>
    <n v="203"/>
    <n v="194"/>
    <n v="226"/>
  </r>
  <r>
    <x v="3"/>
    <x v="14"/>
    <x v="3"/>
    <x v="7"/>
    <n v="105"/>
    <n v="93"/>
    <n v="118"/>
  </r>
  <r>
    <x v="3"/>
    <x v="14"/>
    <x v="3"/>
    <x v="8"/>
    <n v="102"/>
    <n v="89"/>
    <n v="109"/>
  </r>
  <r>
    <x v="3"/>
    <x v="14"/>
    <x v="3"/>
    <x v="9"/>
    <n v="49"/>
    <n v="41"/>
    <n v="54"/>
  </r>
  <r>
    <x v="3"/>
    <x v="14"/>
    <x v="3"/>
    <x v="10"/>
    <n v="111"/>
    <n v="95"/>
    <n v="137"/>
  </r>
  <r>
    <x v="3"/>
    <x v="14"/>
    <x v="3"/>
    <x v="11"/>
    <n v="13"/>
    <n v="11"/>
    <n v="13"/>
  </r>
  <r>
    <x v="3"/>
    <x v="14"/>
    <x v="3"/>
    <x v="12"/>
    <n v="211"/>
    <n v="197"/>
    <n v="219"/>
  </r>
  <r>
    <x v="3"/>
    <x v="14"/>
    <x v="3"/>
    <x v="13"/>
    <n v="33"/>
    <n v="32"/>
    <n v="35"/>
  </r>
  <r>
    <x v="3"/>
    <x v="14"/>
    <x v="3"/>
    <x v="14"/>
    <n v="23"/>
    <n v="20"/>
    <n v="32"/>
  </r>
  <r>
    <x v="3"/>
    <x v="14"/>
    <x v="3"/>
    <x v="15"/>
    <s v="-"/>
    <s v="-"/>
    <n v="18"/>
  </r>
  <r>
    <x v="3"/>
    <x v="14"/>
    <x v="3"/>
    <x v="16"/>
    <n v="421"/>
    <n v="372"/>
    <n v="480"/>
  </r>
  <r>
    <x v="3"/>
    <x v="14"/>
    <x v="3"/>
    <x v="17"/>
    <n v="35"/>
    <n v="34"/>
    <n v="34"/>
  </r>
  <r>
    <x v="3"/>
    <x v="14"/>
    <x v="3"/>
    <x v="18"/>
    <n v="676"/>
    <n v="630"/>
    <n v="779"/>
  </r>
  <r>
    <x v="3"/>
    <x v="14"/>
    <x v="3"/>
    <x v="19"/>
    <s v="-"/>
    <s v="-"/>
    <n v="10"/>
  </r>
  <r>
    <x v="3"/>
    <x v="14"/>
    <x v="3"/>
    <x v="20"/>
    <n v="37"/>
    <n v="33"/>
    <n v="41"/>
  </r>
  <r>
    <x v="3"/>
    <x v="14"/>
    <x v="4"/>
    <x v="0"/>
    <n v="558"/>
    <n v="531"/>
    <n v="684"/>
  </r>
  <r>
    <x v="3"/>
    <x v="14"/>
    <x v="4"/>
    <x v="1"/>
    <n v="44"/>
    <n v="43"/>
    <n v="57"/>
  </r>
  <r>
    <x v="3"/>
    <x v="14"/>
    <x v="4"/>
    <x v="2"/>
    <n v="74"/>
    <n v="72"/>
    <n v="86"/>
  </r>
  <r>
    <x v="3"/>
    <x v="14"/>
    <x v="4"/>
    <x v="3"/>
    <n v="286"/>
    <n v="275"/>
    <n v="295"/>
  </r>
  <r>
    <x v="3"/>
    <x v="14"/>
    <x v="4"/>
    <x v="4"/>
    <n v="1311"/>
    <n v="1245"/>
    <n v="1647"/>
  </r>
  <r>
    <x v="3"/>
    <x v="14"/>
    <x v="4"/>
    <x v="5"/>
    <n v="132"/>
    <n v="120"/>
    <n v="146"/>
  </r>
  <r>
    <x v="3"/>
    <x v="14"/>
    <x v="4"/>
    <x v="6"/>
    <n v="102"/>
    <n v="98"/>
    <n v="114"/>
  </r>
  <r>
    <x v="3"/>
    <x v="14"/>
    <x v="4"/>
    <x v="7"/>
    <n v="53"/>
    <n v="49"/>
    <n v="53"/>
  </r>
  <r>
    <x v="3"/>
    <x v="14"/>
    <x v="4"/>
    <x v="8"/>
    <n v="61"/>
    <n v="59"/>
    <n v="62"/>
  </r>
  <r>
    <x v="3"/>
    <x v="14"/>
    <x v="4"/>
    <x v="9"/>
    <n v="16"/>
    <n v="15"/>
    <n v="15"/>
  </r>
  <r>
    <x v="3"/>
    <x v="14"/>
    <x v="4"/>
    <x v="10"/>
    <n v="43"/>
    <n v="40"/>
    <n v="51"/>
  </r>
  <r>
    <x v="3"/>
    <x v="14"/>
    <x v="4"/>
    <x v="11"/>
    <s v="-"/>
    <s v="-"/>
    <n v="6"/>
  </r>
  <r>
    <x v="3"/>
    <x v="14"/>
    <x v="4"/>
    <x v="12"/>
    <n v="92"/>
    <n v="91"/>
    <n v="100"/>
  </r>
  <r>
    <x v="3"/>
    <x v="14"/>
    <x v="4"/>
    <x v="13"/>
    <n v="6"/>
    <n v="6"/>
    <n v="7"/>
  </r>
  <r>
    <x v="3"/>
    <x v="14"/>
    <x v="4"/>
    <x v="14"/>
    <n v="11"/>
    <n v="10"/>
    <n v="11"/>
  </r>
  <r>
    <x v="3"/>
    <x v="14"/>
    <x v="4"/>
    <x v="15"/>
    <s v="-"/>
    <s v="-"/>
    <n v="11"/>
  </r>
  <r>
    <x v="3"/>
    <x v="14"/>
    <x v="4"/>
    <x v="16"/>
    <n v="255"/>
    <n v="239"/>
    <n v="255"/>
  </r>
  <r>
    <x v="3"/>
    <x v="14"/>
    <x v="4"/>
    <x v="17"/>
    <n v="11"/>
    <n v="12"/>
    <n v="14"/>
  </r>
  <r>
    <x v="3"/>
    <x v="14"/>
    <x v="4"/>
    <x v="18"/>
    <n v="279"/>
    <n v="260"/>
    <n v="344"/>
  </r>
  <r>
    <x v="3"/>
    <x v="14"/>
    <x v="4"/>
    <x v="19"/>
    <n v="6"/>
    <n v="6"/>
    <s v="-"/>
  </r>
  <r>
    <x v="3"/>
    <x v="14"/>
    <x v="4"/>
    <x v="20"/>
    <n v="16"/>
    <n v="14"/>
    <n v="21"/>
  </r>
  <r>
    <x v="3"/>
    <x v="15"/>
    <x v="0"/>
    <x v="0"/>
    <n v="431"/>
    <n v="352"/>
    <n v="455"/>
  </r>
  <r>
    <x v="3"/>
    <x v="15"/>
    <x v="0"/>
    <x v="1"/>
    <n v="59"/>
    <n v="39"/>
    <n v="65"/>
  </r>
  <r>
    <x v="3"/>
    <x v="15"/>
    <x v="0"/>
    <x v="2"/>
    <n v="251"/>
    <n v="185"/>
    <n v="305"/>
  </r>
  <r>
    <x v="3"/>
    <x v="15"/>
    <x v="0"/>
    <x v="3"/>
    <n v="145"/>
    <n v="113"/>
    <n v="146"/>
  </r>
  <r>
    <x v="3"/>
    <x v="15"/>
    <x v="0"/>
    <x v="4"/>
    <n v="1568"/>
    <n v="1351"/>
    <n v="1564"/>
  </r>
  <r>
    <x v="3"/>
    <x v="15"/>
    <x v="0"/>
    <x v="5"/>
    <n v="45"/>
    <n v="34"/>
    <n v="52"/>
  </r>
  <r>
    <x v="3"/>
    <x v="15"/>
    <x v="0"/>
    <x v="6"/>
    <n v="91"/>
    <n v="77"/>
    <n v="96"/>
  </r>
  <r>
    <x v="3"/>
    <x v="15"/>
    <x v="0"/>
    <x v="7"/>
    <n v="56"/>
    <n v="38"/>
    <n v="70"/>
  </r>
  <r>
    <x v="3"/>
    <x v="15"/>
    <x v="0"/>
    <x v="8"/>
    <n v="72"/>
    <n v="60"/>
    <n v="71"/>
  </r>
  <r>
    <x v="3"/>
    <x v="15"/>
    <x v="0"/>
    <x v="9"/>
    <n v="23"/>
    <n v="23"/>
    <n v="31"/>
  </r>
  <r>
    <x v="3"/>
    <x v="15"/>
    <x v="0"/>
    <x v="10"/>
    <n v="71"/>
    <n v="46"/>
    <n v="81"/>
  </r>
  <r>
    <x v="3"/>
    <x v="15"/>
    <x v="0"/>
    <x v="11"/>
    <n v="22"/>
    <n v="19"/>
    <n v="21"/>
  </r>
  <r>
    <x v="3"/>
    <x v="15"/>
    <x v="0"/>
    <x v="12"/>
    <n v="113"/>
    <n v="79"/>
    <n v="114"/>
  </r>
  <r>
    <x v="3"/>
    <x v="15"/>
    <x v="0"/>
    <x v="13"/>
    <n v="7"/>
    <s v="-"/>
    <n v="9"/>
  </r>
  <r>
    <x v="3"/>
    <x v="15"/>
    <x v="0"/>
    <x v="14"/>
    <n v="50"/>
    <n v="40"/>
    <n v="56"/>
  </r>
  <r>
    <x v="3"/>
    <x v="15"/>
    <x v="0"/>
    <x v="15"/>
    <s v="-"/>
    <s v="-"/>
    <n v="9"/>
  </r>
  <r>
    <x v="3"/>
    <x v="15"/>
    <x v="0"/>
    <x v="16"/>
    <n v="277"/>
    <n v="232"/>
    <n v="289"/>
  </r>
  <r>
    <x v="3"/>
    <x v="15"/>
    <x v="0"/>
    <x v="17"/>
    <n v="13"/>
    <n v="9"/>
    <n v="20"/>
  </r>
  <r>
    <x v="3"/>
    <x v="15"/>
    <x v="0"/>
    <x v="18"/>
    <n v="596"/>
    <n v="511"/>
    <n v="665"/>
  </r>
  <r>
    <x v="3"/>
    <x v="15"/>
    <x v="0"/>
    <x v="19"/>
    <n v="11"/>
    <n v="9"/>
    <n v="13"/>
  </r>
  <r>
    <x v="3"/>
    <x v="15"/>
    <x v="0"/>
    <x v="20"/>
    <n v="37"/>
    <n v="24"/>
    <n v="43"/>
  </r>
  <r>
    <x v="3"/>
    <x v="15"/>
    <x v="1"/>
    <x v="0"/>
    <n v="1056"/>
    <n v="921"/>
    <n v="1189"/>
  </r>
  <r>
    <x v="3"/>
    <x v="15"/>
    <x v="1"/>
    <x v="1"/>
    <n v="156"/>
    <n v="130"/>
    <n v="130"/>
  </r>
  <r>
    <x v="3"/>
    <x v="15"/>
    <x v="1"/>
    <x v="2"/>
    <n v="583"/>
    <n v="440"/>
    <n v="647"/>
  </r>
  <r>
    <x v="3"/>
    <x v="15"/>
    <x v="1"/>
    <x v="3"/>
    <n v="426"/>
    <n v="351"/>
    <n v="488"/>
  </r>
  <r>
    <x v="3"/>
    <x v="15"/>
    <x v="1"/>
    <x v="4"/>
    <n v="3534"/>
    <n v="3126"/>
    <n v="3879"/>
  </r>
  <r>
    <x v="3"/>
    <x v="15"/>
    <x v="1"/>
    <x v="5"/>
    <n v="124"/>
    <n v="100"/>
    <n v="97"/>
  </r>
  <r>
    <x v="3"/>
    <x v="15"/>
    <x v="1"/>
    <x v="6"/>
    <n v="199"/>
    <n v="173"/>
    <n v="233"/>
  </r>
  <r>
    <x v="3"/>
    <x v="15"/>
    <x v="1"/>
    <x v="7"/>
    <n v="126"/>
    <n v="99"/>
    <n v="155"/>
  </r>
  <r>
    <x v="3"/>
    <x v="15"/>
    <x v="1"/>
    <x v="8"/>
    <n v="178"/>
    <n v="146"/>
    <n v="182"/>
  </r>
  <r>
    <x v="3"/>
    <x v="15"/>
    <x v="1"/>
    <x v="9"/>
    <n v="125"/>
    <n v="110"/>
    <n v="92"/>
  </r>
  <r>
    <x v="3"/>
    <x v="15"/>
    <x v="1"/>
    <x v="10"/>
    <n v="127"/>
    <n v="87"/>
    <n v="153"/>
  </r>
  <r>
    <x v="3"/>
    <x v="15"/>
    <x v="1"/>
    <x v="11"/>
    <n v="55"/>
    <n v="37"/>
    <n v="60"/>
  </r>
  <r>
    <x v="3"/>
    <x v="15"/>
    <x v="1"/>
    <x v="12"/>
    <n v="302"/>
    <n v="246"/>
    <n v="273"/>
  </r>
  <r>
    <x v="3"/>
    <x v="15"/>
    <x v="1"/>
    <x v="13"/>
    <n v="56"/>
    <n v="31"/>
    <n v="42"/>
  </r>
  <r>
    <x v="3"/>
    <x v="15"/>
    <x v="1"/>
    <x v="14"/>
    <n v="90"/>
    <n v="63"/>
    <n v="106"/>
  </r>
  <r>
    <x v="3"/>
    <x v="15"/>
    <x v="1"/>
    <x v="15"/>
    <s v="-"/>
    <s v="-"/>
    <n v="45"/>
  </r>
  <r>
    <x v="3"/>
    <x v="15"/>
    <x v="1"/>
    <x v="16"/>
    <n v="583"/>
    <n v="495"/>
    <n v="631"/>
  </r>
  <r>
    <x v="3"/>
    <x v="15"/>
    <x v="1"/>
    <x v="17"/>
    <n v="21"/>
    <n v="15"/>
    <n v="20"/>
  </r>
  <r>
    <x v="3"/>
    <x v="15"/>
    <x v="1"/>
    <x v="18"/>
    <n v="1178"/>
    <n v="1014"/>
    <n v="1225"/>
  </r>
  <r>
    <x v="3"/>
    <x v="15"/>
    <x v="1"/>
    <x v="19"/>
    <n v="25"/>
    <n v="22"/>
    <n v="28"/>
  </r>
  <r>
    <x v="3"/>
    <x v="15"/>
    <x v="1"/>
    <x v="20"/>
    <n v="68"/>
    <n v="48"/>
    <n v="96"/>
  </r>
  <r>
    <x v="3"/>
    <x v="15"/>
    <x v="2"/>
    <x v="0"/>
    <n v="1104"/>
    <n v="1030"/>
    <n v="1209"/>
  </r>
  <r>
    <x v="3"/>
    <x v="15"/>
    <x v="2"/>
    <x v="1"/>
    <n v="165"/>
    <n v="150"/>
    <n v="132"/>
  </r>
  <r>
    <x v="3"/>
    <x v="15"/>
    <x v="2"/>
    <x v="2"/>
    <n v="597"/>
    <n v="519"/>
    <n v="566"/>
  </r>
  <r>
    <x v="3"/>
    <x v="15"/>
    <x v="2"/>
    <x v="3"/>
    <n v="388"/>
    <n v="348"/>
    <n v="379"/>
  </r>
  <r>
    <x v="3"/>
    <x v="15"/>
    <x v="2"/>
    <x v="4"/>
    <n v="4475"/>
    <n v="4270"/>
    <n v="4542"/>
  </r>
  <r>
    <x v="3"/>
    <x v="15"/>
    <x v="2"/>
    <x v="5"/>
    <n v="106"/>
    <n v="97"/>
    <n v="93"/>
  </r>
  <r>
    <x v="3"/>
    <x v="15"/>
    <x v="2"/>
    <x v="6"/>
    <n v="293"/>
    <n v="266"/>
    <n v="297"/>
  </r>
  <r>
    <x v="3"/>
    <x v="15"/>
    <x v="2"/>
    <x v="7"/>
    <n v="161"/>
    <n v="141"/>
    <n v="179"/>
  </r>
  <r>
    <x v="3"/>
    <x v="15"/>
    <x v="2"/>
    <x v="8"/>
    <n v="162"/>
    <n v="148"/>
    <n v="177"/>
  </r>
  <r>
    <x v="3"/>
    <x v="15"/>
    <x v="2"/>
    <x v="9"/>
    <n v="103"/>
    <n v="93"/>
    <n v="85"/>
  </r>
  <r>
    <x v="3"/>
    <x v="15"/>
    <x v="2"/>
    <x v="10"/>
    <n v="132"/>
    <n v="117"/>
    <n v="158"/>
  </r>
  <r>
    <x v="3"/>
    <x v="15"/>
    <x v="2"/>
    <x v="11"/>
    <n v="60"/>
    <n v="51"/>
    <n v="63"/>
  </r>
  <r>
    <x v="3"/>
    <x v="15"/>
    <x v="2"/>
    <x v="12"/>
    <n v="241"/>
    <n v="215"/>
    <n v="236"/>
  </r>
  <r>
    <x v="3"/>
    <x v="15"/>
    <x v="2"/>
    <x v="13"/>
    <n v="47"/>
    <n v="37"/>
    <n v="39"/>
  </r>
  <r>
    <x v="3"/>
    <x v="15"/>
    <x v="2"/>
    <x v="14"/>
    <n v="93"/>
    <n v="84"/>
    <n v="102"/>
  </r>
  <r>
    <x v="3"/>
    <x v="15"/>
    <x v="2"/>
    <x v="15"/>
    <s v="-"/>
    <s v="-"/>
    <n v="31"/>
  </r>
  <r>
    <x v="3"/>
    <x v="15"/>
    <x v="2"/>
    <x v="16"/>
    <n v="716"/>
    <n v="664"/>
    <n v="741"/>
  </r>
  <r>
    <x v="3"/>
    <x v="15"/>
    <x v="2"/>
    <x v="17"/>
    <n v="33"/>
    <n v="27"/>
    <n v="36"/>
  </r>
  <r>
    <x v="3"/>
    <x v="15"/>
    <x v="2"/>
    <x v="18"/>
    <n v="1341"/>
    <n v="1236"/>
    <n v="1410"/>
  </r>
  <r>
    <x v="3"/>
    <x v="15"/>
    <x v="2"/>
    <x v="19"/>
    <n v="26"/>
    <n v="23"/>
    <n v="23"/>
  </r>
  <r>
    <x v="3"/>
    <x v="15"/>
    <x v="2"/>
    <x v="20"/>
    <n v="71"/>
    <n v="60"/>
    <n v="78"/>
  </r>
  <r>
    <x v="3"/>
    <x v="15"/>
    <x v="3"/>
    <x v="0"/>
    <n v="779"/>
    <n v="728"/>
    <n v="825"/>
  </r>
  <r>
    <x v="3"/>
    <x v="15"/>
    <x v="3"/>
    <x v="1"/>
    <n v="64"/>
    <n v="58"/>
    <n v="70"/>
  </r>
  <r>
    <x v="3"/>
    <x v="15"/>
    <x v="3"/>
    <x v="2"/>
    <n v="286"/>
    <n v="265"/>
    <n v="297"/>
  </r>
  <r>
    <x v="3"/>
    <x v="15"/>
    <x v="3"/>
    <x v="3"/>
    <n v="248"/>
    <n v="230"/>
    <n v="275"/>
  </r>
  <r>
    <x v="3"/>
    <x v="15"/>
    <x v="3"/>
    <x v="4"/>
    <n v="3168"/>
    <n v="3051"/>
    <n v="3194"/>
  </r>
  <r>
    <x v="3"/>
    <x v="15"/>
    <x v="3"/>
    <x v="5"/>
    <n v="53"/>
    <n v="47"/>
    <n v="60"/>
  </r>
  <r>
    <x v="3"/>
    <x v="15"/>
    <x v="3"/>
    <x v="6"/>
    <n v="143"/>
    <n v="134"/>
    <n v="149"/>
  </r>
  <r>
    <x v="3"/>
    <x v="15"/>
    <x v="3"/>
    <x v="7"/>
    <n v="64"/>
    <n v="58"/>
    <n v="73"/>
  </r>
  <r>
    <x v="3"/>
    <x v="15"/>
    <x v="3"/>
    <x v="8"/>
    <n v="100"/>
    <n v="96"/>
    <n v="111"/>
  </r>
  <r>
    <x v="3"/>
    <x v="15"/>
    <x v="3"/>
    <x v="9"/>
    <n v="49"/>
    <n v="43"/>
    <n v="44"/>
  </r>
  <r>
    <x v="3"/>
    <x v="15"/>
    <x v="3"/>
    <x v="10"/>
    <n v="72"/>
    <n v="67"/>
    <n v="86"/>
  </r>
  <r>
    <x v="3"/>
    <x v="15"/>
    <x v="3"/>
    <x v="11"/>
    <n v="12"/>
    <n v="10"/>
    <n v="9"/>
  </r>
  <r>
    <x v="3"/>
    <x v="15"/>
    <x v="3"/>
    <x v="12"/>
    <n v="97"/>
    <n v="93"/>
    <n v="113"/>
  </r>
  <r>
    <x v="3"/>
    <x v="15"/>
    <x v="3"/>
    <x v="13"/>
    <n v="28"/>
    <n v="28"/>
    <n v="25"/>
  </r>
  <r>
    <x v="3"/>
    <x v="15"/>
    <x v="3"/>
    <x v="14"/>
    <n v="42"/>
    <n v="39"/>
    <n v="39"/>
  </r>
  <r>
    <x v="3"/>
    <x v="15"/>
    <x v="3"/>
    <x v="15"/>
    <s v="-"/>
    <s v="-"/>
    <n v="28"/>
  </r>
  <r>
    <x v="3"/>
    <x v="15"/>
    <x v="3"/>
    <x v="16"/>
    <n v="340"/>
    <n v="327"/>
    <n v="353"/>
  </r>
  <r>
    <x v="3"/>
    <x v="15"/>
    <x v="3"/>
    <x v="17"/>
    <n v="18"/>
    <n v="19"/>
    <n v="13"/>
  </r>
  <r>
    <x v="3"/>
    <x v="15"/>
    <x v="3"/>
    <x v="18"/>
    <n v="781"/>
    <n v="748"/>
    <n v="835"/>
  </r>
  <r>
    <x v="3"/>
    <x v="15"/>
    <x v="3"/>
    <x v="19"/>
    <n v="9"/>
    <n v="8"/>
    <n v="7"/>
  </r>
  <r>
    <x v="3"/>
    <x v="15"/>
    <x v="3"/>
    <x v="20"/>
    <n v="61"/>
    <n v="51"/>
    <n v="64"/>
  </r>
  <r>
    <x v="3"/>
    <x v="15"/>
    <x v="4"/>
    <x v="0"/>
    <n v="462"/>
    <n v="448"/>
    <n v="508"/>
  </r>
  <r>
    <x v="3"/>
    <x v="15"/>
    <x v="4"/>
    <x v="1"/>
    <n v="53"/>
    <n v="50"/>
    <n v="47"/>
  </r>
  <r>
    <x v="3"/>
    <x v="15"/>
    <x v="4"/>
    <x v="2"/>
    <n v="86"/>
    <n v="87"/>
    <n v="92"/>
  </r>
  <r>
    <x v="3"/>
    <x v="15"/>
    <x v="4"/>
    <x v="3"/>
    <n v="118"/>
    <n v="118"/>
    <n v="125"/>
  </r>
  <r>
    <x v="3"/>
    <x v="15"/>
    <x v="4"/>
    <x v="4"/>
    <n v="1471"/>
    <n v="1451"/>
    <n v="1472"/>
  </r>
  <r>
    <x v="3"/>
    <x v="15"/>
    <x v="4"/>
    <x v="5"/>
    <n v="23"/>
    <n v="22"/>
    <n v="21"/>
  </r>
  <r>
    <x v="3"/>
    <x v="15"/>
    <x v="4"/>
    <x v="6"/>
    <n v="63"/>
    <n v="63"/>
    <n v="68"/>
  </r>
  <r>
    <x v="3"/>
    <x v="15"/>
    <x v="4"/>
    <x v="7"/>
    <n v="27"/>
    <n v="25"/>
    <n v="25"/>
  </r>
  <r>
    <x v="3"/>
    <x v="15"/>
    <x v="4"/>
    <x v="8"/>
    <n v="49"/>
    <n v="48"/>
    <n v="55"/>
  </r>
  <r>
    <x v="3"/>
    <x v="15"/>
    <x v="4"/>
    <x v="9"/>
    <n v="19"/>
    <n v="19"/>
    <n v="22"/>
  </r>
  <r>
    <x v="3"/>
    <x v="15"/>
    <x v="4"/>
    <x v="10"/>
    <n v="51"/>
    <n v="46"/>
    <n v="54"/>
  </r>
  <r>
    <x v="3"/>
    <x v="15"/>
    <x v="4"/>
    <x v="11"/>
    <n v="7"/>
    <n v="7"/>
    <n v="7"/>
  </r>
  <r>
    <x v="3"/>
    <x v="15"/>
    <x v="4"/>
    <x v="12"/>
    <n v="25"/>
    <n v="22"/>
    <n v="25"/>
  </r>
  <r>
    <x v="3"/>
    <x v="15"/>
    <x v="4"/>
    <x v="13"/>
    <n v="9"/>
    <n v="9"/>
    <n v="8"/>
  </r>
  <r>
    <x v="3"/>
    <x v="15"/>
    <x v="4"/>
    <x v="14"/>
    <n v="10"/>
    <n v="10"/>
    <n v="12"/>
  </r>
  <r>
    <x v="3"/>
    <x v="15"/>
    <x v="4"/>
    <x v="15"/>
    <s v="-"/>
    <s v="-"/>
    <n v="14"/>
  </r>
  <r>
    <x v="3"/>
    <x v="15"/>
    <x v="4"/>
    <x v="16"/>
    <n v="176"/>
    <n v="172"/>
    <n v="188"/>
  </r>
  <r>
    <x v="3"/>
    <x v="15"/>
    <x v="4"/>
    <x v="17"/>
    <n v="7"/>
    <n v="7"/>
    <n v="8"/>
  </r>
  <r>
    <x v="3"/>
    <x v="15"/>
    <x v="4"/>
    <x v="18"/>
    <n v="463"/>
    <n v="446"/>
    <n v="494"/>
  </r>
  <r>
    <x v="3"/>
    <x v="15"/>
    <x v="4"/>
    <x v="20"/>
    <n v="16"/>
    <n v="16"/>
    <n v="21"/>
  </r>
  <r>
    <x v="3"/>
    <x v="16"/>
    <x v="0"/>
    <x v="0"/>
    <n v="577"/>
    <n v="430"/>
    <n v="719"/>
  </r>
  <r>
    <x v="3"/>
    <x v="16"/>
    <x v="0"/>
    <x v="1"/>
    <n v="16"/>
    <n v="9"/>
    <n v="31"/>
  </r>
  <r>
    <x v="3"/>
    <x v="16"/>
    <x v="0"/>
    <x v="2"/>
    <n v="49"/>
    <n v="35"/>
    <n v="69"/>
  </r>
  <r>
    <x v="3"/>
    <x v="16"/>
    <x v="0"/>
    <x v="3"/>
    <n v="65"/>
    <n v="53"/>
    <n v="67"/>
  </r>
  <r>
    <x v="3"/>
    <x v="16"/>
    <x v="0"/>
    <x v="4"/>
    <n v="933"/>
    <n v="709"/>
    <n v="1186"/>
  </r>
  <r>
    <x v="3"/>
    <x v="16"/>
    <x v="0"/>
    <x v="5"/>
    <n v="11"/>
    <n v="9"/>
    <n v="11"/>
  </r>
  <r>
    <x v="3"/>
    <x v="16"/>
    <x v="0"/>
    <x v="6"/>
    <n v="42"/>
    <n v="34"/>
    <n v="47"/>
  </r>
  <r>
    <x v="3"/>
    <x v="16"/>
    <x v="0"/>
    <x v="7"/>
    <n v="6"/>
    <s v="-"/>
    <n v="7"/>
  </r>
  <r>
    <x v="3"/>
    <x v="16"/>
    <x v="0"/>
    <x v="8"/>
    <n v="19"/>
    <n v="13"/>
    <n v="20"/>
  </r>
  <r>
    <x v="3"/>
    <x v="16"/>
    <x v="0"/>
    <x v="9"/>
    <s v="-"/>
    <s v="-"/>
    <n v="9"/>
  </r>
  <r>
    <x v="3"/>
    <x v="16"/>
    <x v="0"/>
    <x v="10"/>
    <n v="18"/>
    <n v="13"/>
    <n v="31"/>
  </r>
  <r>
    <x v="3"/>
    <x v="16"/>
    <x v="0"/>
    <x v="12"/>
    <n v="35"/>
    <n v="18"/>
    <n v="44"/>
  </r>
  <r>
    <x v="3"/>
    <x v="16"/>
    <x v="0"/>
    <x v="14"/>
    <s v="-"/>
    <s v="-"/>
    <n v="7"/>
  </r>
  <r>
    <x v="3"/>
    <x v="16"/>
    <x v="0"/>
    <x v="16"/>
    <n v="41"/>
    <n v="29"/>
    <n v="47"/>
  </r>
  <r>
    <x v="3"/>
    <x v="16"/>
    <x v="0"/>
    <x v="17"/>
    <s v="-"/>
    <s v="-"/>
    <n v="6"/>
  </r>
  <r>
    <x v="3"/>
    <x v="16"/>
    <x v="0"/>
    <x v="18"/>
    <n v="440"/>
    <n v="349"/>
    <n v="496"/>
  </r>
  <r>
    <x v="3"/>
    <x v="16"/>
    <x v="1"/>
    <x v="0"/>
    <n v="963"/>
    <n v="709"/>
    <n v="1193"/>
  </r>
  <r>
    <x v="3"/>
    <x v="16"/>
    <x v="1"/>
    <x v="1"/>
    <n v="18"/>
    <n v="9"/>
    <n v="26"/>
  </r>
  <r>
    <x v="3"/>
    <x v="16"/>
    <x v="1"/>
    <x v="2"/>
    <n v="105"/>
    <n v="62"/>
    <n v="116"/>
  </r>
  <r>
    <x v="3"/>
    <x v="16"/>
    <x v="1"/>
    <x v="3"/>
    <n v="115"/>
    <n v="92"/>
    <n v="144"/>
  </r>
  <r>
    <x v="3"/>
    <x v="16"/>
    <x v="1"/>
    <x v="4"/>
    <n v="1310"/>
    <n v="948"/>
    <n v="1818"/>
  </r>
  <r>
    <x v="3"/>
    <x v="16"/>
    <x v="1"/>
    <x v="5"/>
    <n v="6"/>
    <s v="-"/>
    <n v="11"/>
  </r>
  <r>
    <x v="3"/>
    <x v="16"/>
    <x v="1"/>
    <x v="6"/>
    <n v="49"/>
    <n v="36"/>
    <n v="71"/>
  </r>
  <r>
    <x v="3"/>
    <x v="16"/>
    <x v="1"/>
    <x v="7"/>
    <n v="6"/>
    <n v="6"/>
    <n v="17"/>
  </r>
  <r>
    <x v="3"/>
    <x v="16"/>
    <x v="1"/>
    <x v="8"/>
    <n v="34"/>
    <n v="20"/>
    <n v="42"/>
  </r>
  <r>
    <x v="3"/>
    <x v="16"/>
    <x v="1"/>
    <x v="9"/>
    <n v="17"/>
    <n v="11"/>
    <n v="18"/>
  </r>
  <r>
    <x v="3"/>
    <x v="16"/>
    <x v="1"/>
    <x v="10"/>
    <n v="26"/>
    <n v="19"/>
    <n v="33"/>
  </r>
  <r>
    <x v="3"/>
    <x v="16"/>
    <x v="1"/>
    <x v="11"/>
    <s v="-"/>
    <s v="-"/>
    <n v="6"/>
  </r>
  <r>
    <x v="3"/>
    <x v="16"/>
    <x v="1"/>
    <x v="12"/>
    <n v="40"/>
    <n v="31"/>
    <n v="33"/>
  </r>
  <r>
    <x v="3"/>
    <x v="16"/>
    <x v="1"/>
    <x v="14"/>
    <n v="10"/>
    <s v="-"/>
    <n v="10"/>
  </r>
  <r>
    <x v="3"/>
    <x v="16"/>
    <x v="1"/>
    <x v="15"/>
    <s v="-"/>
    <s v="-"/>
    <n v="9"/>
  </r>
  <r>
    <x v="3"/>
    <x v="16"/>
    <x v="1"/>
    <x v="16"/>
    <n v="77"/>
    <n v="52"/>
    <n v="113"/>
  </r>
  <r>
    <x v="3"/>
    <x v="16"/>
    <x v="1"/>
    <x v="18"/>
    <n v="611"/>
    <n v="466"/>
    <n v="802"/>
  </r>
  <r>
    <x v="3"/>
    <x v="16"/>
    <x v="1"/>
    <x v="20"/>
    <s v="-"/>
    <s v="-"/>
    <n v="6"/>
  </r>
  <r>
    <x v="3"/>
    <x v="16"/>
    <x v="2"/>
    <x v="0"/>
    <n v="660"/>
    <n v="554"/>
    <n v="797"/>
  </r>
  <r>
    <x v="3"/>
    <x v="16"/>
    <x v="2"/>
    <x v="1"/>
    <n v="23"/>
    <n v="17"/>
    <n v="36"/>
  </r>
  <r>
    <x v="3"/>
    <x v="16"/>
    <x v="2"/>
    <x v="2"/>
    <n v="68"/>
    <n v="58"/>
    <n v="87"/>
  </r>
  <r>
    <x v="3"/>
    <x v="16"/>
    <x v="2"/>
    <x v="3"/>
    <n v="112"/>
    <n v="94"/>
    <n v="128"/>
  </r>
  <r>
    <x v="3"/>
    <x v="16"/>
    <x v="2"/>
    <x v="4"/>
    <n v="1032"/>
    <n v="882"/>
    <n v="1252"/>
  </r>
  <r>
    <x v="3"/>
    <x v="16"/>
    <x v="2"/>
    <x v="5"/>
    <n v="19"/>
    <n v="17"/>
    <n v="21"/>
  </r>
  <r>
    <x v="3"/>
    <x v="16"/>
    <x v="2"/>
    <x v="6"/>
    <n v="46"/>
    <n v="41"/>
    <n v="62"/>
  </r>
  <r>
    <x v="3"/>
    <x v="16"/>
    <x v="2"/>
    <x v="7"/>
    <n v="10"/>
    <n v="9"/>
    <n v="7"/>
  </r>
  <r>
    <x v="3"/>
    <x v="16"/>
    <x v="2"/>
    <x v="8"/>
    <n v="22"/>
    <n v="21"/>
    <n v="23"/>
  </r>
  <r>
    <x v="3"/>
    <x v="16"/>
    <x v="2"/>
    <x v="9"/>
    <n v="11"/>
    <n v="8"/>
    <n v="15"/>
  </r>
  <r>
    <x v="3"/>
    <x v="16"/>
    <x v="2"/>
    <x v="10"/>
    <n v="39"/>
    <n v="32"/>
    <n v="42"/>
  </r>
  <r>
    <x v="3"/>
    <x v="16"/>
    <x v="2"/>
    <x v="12"/>
    <n v="28"/>
    <n v="23"/>
    <n v="37"/>
  </r>
  <r>
    <x v="3"/>
    <x v="16"/>
    <x v="2"/>
    <x v="13"/>
    <s v="-"/>
    <s v="-"/>
    <n v="6"/>
  </r>
  <r>
    <x v="3"/>
    <x v="16"/>
    <x v="2"/>
    <x v="14"/>
    <n v="6"/>
    <s v="-"/>
    <n v="11"/>
  </r>
  <r>
    <x v="3"/>
    <x v="16"/>
    <x v="2"/>
    <x v="15"/>
    <s v="-"/>
    <s v="-"/>
    <n v="15"/>
  </r>
  <r>
    <x v="3"/>
    <x v="16"/>
    <x v="2"/>
    <x v="16"/>
    <n v="65"/>
    <n v="57"/>
    <n v="69"/>
  </r>
  <r>
    <x v="3"/>
    <x v="16"/>
    <x v="2"/>
    <x v="17"/>
    <s v="-"/>
    <s v="-"/>
    <n v="6"/>
  </r>
  <r>
    <x v="3"/>
    <x v="16"/>
    <x v="2"/>
    <x v="18"/>
    <n v="468"/>
    <n v="401"/>
    <n v="552"/>
  </r>
  <r>
    <x v="3"/>
    <x v="16"/>
    <x v="2"/>
    <x v="20"/>
    <n v="7"/>
    <s v="-"/>
    <n v="11"/>
  </r>
  <r>
    <x v="3"/>
    <x v="16"/>
    <x v="3"/>
    <x v="0"/>
    <n v="837"/>
    <n v="787"/>
    <n v="905"/>
  </r>
  <r>
    <x v="3"/>
    <x v="16"/>
    <x v="3"/>
    <x v="1"/>
    <n v="21"/>
    <n v="18"/>
    <n v="21"/>
  </r>
  <r>
    <x v="3"/>
    <x v="16"/>
    <x v="3"/>
    <x v="2"/>
    <n v="58"/>
    <n v="53"/>
    <n v="70"/>
  </r>
  <r>
    <x v="3"/>
    <x v="16"/>
    <x v="3"/>
    <x v="3"/>
    <n v="114"/>
    <n v="107"/>
    <n v="119"/>
  </r>
  <r>
    <x v="3"/>
    <x v="16"/>
    <x v="3"/>
    <x v="4"/>
    <n v="1082"/>
    <n v="1008"/>
    <n v="1185"/>
  </r>
  <r>
    <x v="3"/>
    <x v="16"/>
    <x v="3"/>
    <x v="5"/>
    <n v="6"/>
    <n v="6"/>
    <s v="-"/>
  </r>
  <r>
    <x v="3"/>
    <x v="16"/>
    <x v="3"/>
    <x v="6"/>
    <n v="42"/>
    <n v="38"/>
    <n v="49"/>
  </r>
  <r>
    <x v="3"/>
    <x v="16"/>
    <x v="3"/>
    <x v="7"/>
    <n v="10"/>
    <n v="9"/>
    <n v="11"/>
  </r>
  <r>
    <x v="3"/>
    <x v="16"/>
    <x v="3"/>
    <x v="8"/>
    <n v="30"/>
    <n v="28"/>
    <n v="29"/>
  </r>
  <r>
    <x v="3"/>
    <x v="16"/>
    <x v="3"/>
    <x v="9"/>
    <n v="7"/>
    <n v="7"/>
    <n v="6"/>
  </r>
  <r>
    <x v="3"/>
    <x v="16"/>
    <x v="3"/>
    <x v="10"/>
    <n v="39"/>
    <n v="36"/>
    <n v="44"/>
  </r>
  <r>
    <x v="3"/>
    <x v="16"/>
    <x v="3"/>
    <x v="12"/>
    <n v="26"/>
    <n v="23"/>
    <n v="27"/>
  </r>
  <r>
    <x v="3"/>
    <x v="16"/>
    <x v="3"/>
    <x v="13"/>
    <n v="7"/>
    <n v="7"/>
    <n v="6"/>
  </r>
  <r>
    <x v="3"/>
    <x v="16"/>
    <x v="3"/>
    <x v="14"/>
    <n v="11"/>
    <n v="9"/>
    <n v="12"/>
  </r>
  <r>
    <x v="3"/>
    <x v="16"/>
    <x v="3"/>
    <x v="16"/>
    <n v="70"/>
    <n v="63"/>
    <n v="84"/>
  </r>
  <r>
    <x v="3"/>
    <x v="16"/>
    <x v="3"/>
    <x v="18"/>
    <n v="474"/>
    <n v="450"/>
    <n v="517"/>
  </r>
  <r>
    <x v="3"/>
    <x v="16"/>
    <x v="3"/>
    <x v="20"/>
    <n v="8"/>
    <n v="7"/>
    <n v="7"/>
  </r>
  <r>
    <x v="3"/>
    <x v="16"/>
    <x v="4"/>
    <x v="0"/>
    <n v="419"/>
    <n v="397"/>
    <n v="460"/>
  </r>
  <r>
    <x v="3"/>
    <x v="16"/>
    <x v="4"/>
    <x v="1"/>
    <n v="12"/>
    <n v="11"/>
    <n v="13"/>
  </r>
  <r>
    <x v="3"/>
    <x v="16"/>
    <x v="4"/>
    <x v="2"/>
    <n v="37"/>
    <n v="33"/>
    <n v="29"/>
  </r>
  <r>
    <x v="3"/>
    <x v="16"/>
    <x v="4"/>
    <x v="3"/>
    <n v="53"/>
    <n v="52"/>
    <n v="54"/>
  </r>
  <r>
    <x v="3"/>
    <x v="16"/>
    <x v="4"/>
    <x v="4"/>
    <n v="518"/>
    <n v="489"/>
    <n v="585"/>
  </r>
  <r>
    <x v="3"/>
    <x v="16"/>
    <x v="4"/>
    <x v="6"/>
    <n v="33"/>
    <n v="33"/>
    <n v="34"/>
  </r>
  <r>
    <x v="3"/>
    <x v="16"/>
    <x v="4"/>
    <x v="7"/>
    <n v="10"/>
    <n v="9"/>
    <n v="7"/>
  </r>
  <r>
    <x v="3"/>
    <x v="16"/>
    <x v="4"/>
    <x v="8"/>
    <n v="9"/>
    <n v="8"/>
    <n v="12"/>
  </r>
  <r>
    <x v="3"/>
    <x v="16"/>
    <x v="4"/>
    <x v="9"/>
    <n v="6"/>
    <n v="6"/>
    <n v="6"/>
  </r>
  <r>
    <x v="3"/>
    <x v="16"/>
    <x v="4"/>
    <x v="10"/>
    <n v="15"/>
    <n v="16"/>
    <n v="16"/>
  </r>
  <r>
    <x v="3"/>
    <x v="16"/>
    <x v="4"/>
    <x v="12"/>
    <n v="12"/>
    <n v="10"/>
    <n v="11"/>
  </r>
  <r>
    <x v="3"/>
    <x v="16"/>
    <x v="4"/>
    <x v="16"/>
    <n v="35"/>
    <n v="33"/>
    <n v="39"/>
  </r>
  <r>
    <x v="3"/>
    <x v="16"/>
    <x v="4"/>
    <x v="18"/>
    <n v="268"/>
    <n v="257"/>
    <n v="276"/>
  </r>
  <r>
    <x v="3"/>
    <x v="17"/>
    <x v="0"/>
    <x v="0"/>
    <n v="107"/>
    <n v="92"/>
    <n v="120"/>
  </r>
  <r>
    <x v="3"/>
    <x v="17"/>
    <x v="0"/>
    <x v="1"/>
    <n v="79"/>
    <n v="62"/>
    <n v="100"/>
  </r>
  <r>
    <x v="3"/>
    <x v="17"/>
    <x v="0"/>
    <x v="2"/>
    <n v="67"/>
    <n v="50"/>
    <n v="75"/>
  </r>
  <r>
    <x v="3"/>
    <x v="17"/>
    <x v="0"/>
    <x v="3"/>
    <n v="77"/>
    <n v="61"/>
    <n v="93"/>
  </r>
  <r>
    <x v="3"/>
    <x v="17"/>
    <x v="0"/>
    <x v="4"/>
    <n v="251"/>
    <n v="184"/>
    <n v="295"/>
  </r>
  <r>
    <x v="3"/>
    <x v="17"/>
    <x v="0"/>
    <x v="5"/>
    <n v="39"/>
    <n v="26"/>
    <n v="51"/>
  </r>
  <r>
    <x v="3"/>
    <x v="17"/>
    <x v="0"/>
    <x v="6"/>
    <n v="21"/>
    <n v="18"/>
    <n v="25"/>
  </r>
  <r>
    <x v="3"/>
    <x v="17"/>
    <x v="0"/>
    <x v="7"/>
    <n v="15"/>
    <n v="12"/>
    <n v="19"/>
  </r>
  <r>
    <x v="3"/>
    <x v="17"/>
    <x v="0"/>
    <x v="8"/>
    <n v="78"/>
    <n v="49"/>
    <n v="87"/>
  </r>
  <r>
    <x v="3"/>
    <x v="17"/>
    <x v="0"/>
    <x v="9"/>
    <n v="22"/>
    <n v="14"/>
    <n v="27"/>
  </r>
  <r>
    <x v="3"/>
    <x v="17"/>
    <x v="0"/>
    <x v="10"/>
    <n v="39"/>
    <n v="23"/>
    <n v="46"/>
  </r>
  <r>
    <x v="3"/>
    <x v="17"/>
    <x v="0"/>
    <x v="11"/>
    <n v="16"/>
    <n v="13"/>
    <n v="14"/>
  </r>
  <r>
    <x v="3"/>
    <x v="17"/>
    <x v="0"/>
    <x v="12"/>
    <n v="81"/>
    <n v="69"/>
    <n v="95"/>
  </r>
  <r>
    <x v="3"/>
    <x v="17"/>
    <x v="0"/>
    <x v="14"/>
    <n v="27"/>
    <n v="16"/>
    <n v="29"/>
  </r>
  <r>
    <x v="3"/>
    <x v="17"/>
    <x v="0"/>
    <x v="15"/>
    <s v="-"/>
    <s v="-"/>
    <n v="16"/>
  </r>
  <r>
    <x v="3"/>
    <x v="17"/>
    <x v="0"/>
    <x v="16"/>
    <n v="144"/>
    <n v="113"/>
    <n v="147"/>
  </r>
  <r>
    <x v="3"/>
    <x v="17"/>
    <x v="0"/>
    <x v="17"/>
    <n v="11"/>
    <n v="6"/>
    <n v="13"/>
  </r>
  <r>
    <x v="3"/>
    <x v="17"/>
    <x v="0"/>
    <x v="18"/>
    <n v="455"/>
    <n v="343"/>
    <n v="559"/>
  </r>
  <r>
    <x v="3"/>
    <x v="17"/>
    <x v="0"/>
    <x v="19"/>
    <n v="7"/>
    <n v="7"/>
    <n v="11"/>
  </r>
  <r>
    <x v="3"/>
    <x v="17"/>
    <x v="0"/>
    <x v="20"/>
    <n v="8"/>
    <n v="7"/>
    <n v="16"/>
  </r>
  <r>
    <x v="3"/>
    <x v="17"/>
    <x v="1"/>
    <x v="0"/>
    <n v="333"/>
    <n v="268"/>
    <n v="356"/>
  </r>
  <r>
    <x v="3"/>
    <x v="17"/>
    <x v="1"/>
    <x v="1"/>
    <n v="376"/>
    <n v="315"/>
    <n v="189"/>
  </r>
  <r>
    <x v="3"/>
    <x v="17"/>
    <x v="1"/>
    <x v="2"/>
    <n v="197"/>
    <n v="145"/>
    <n v="227"/>
  </r>
  <r>
    <x v="3"/>
    <x v="17"/>
    <x v="1"/>
    <x v="3"/>
    <n v="226"/>
    <n v="169"/>
    <n v="279"/>
  </r>
  <r>
    <x v="3"/>
    <x v="17"/>
    <x v="1"/>
    <x v="4"/>
    <n v="599"/>
    <n v="460"/>
    <n v="677"/>
  </r>
  <r>
    <x v="3"/>
    <x v="17"/>
    <x v="1"/>
    <x v="5"/>
    <n v="307"/>
    <n v="273"/>
    <n v="148"/>
  </r>
  <r>
    <x v="3"/>
    <x v="17"/>
    <x v="1"/>
    <x v="6"/>
    <n v="57"/>
    <n v="42"/>
    <n v="79"/>
  </r>
  <r>
    <x v="3"/>
    <x v="17"/>
    <x v="1"/>
    <x v="7"/>
    <n v="38"/>
    <n v="30"/>
    <n v="51"/>
  </r>
  <r>
    <x v="3"/>
    <x v="17"/>
    <x v="1"/>
    <x v="8"/>
    <n v="119"/>
    <n v="90"/>
    <n v="118"/>
  </r>
  <r>
    <x v="3"/>
    <x v="17"/>
    <x v="1"/>
    <x v="9"/>
    <n v="545"/>
    <n v="498"/>
    <n v="90"/>
  </r>
  <r>
    <x v="3"/>
    <x v="17"/>
    <x v="1"/>
    <x v="10"/>
    <n v="91"/>
    <n v="78"/>
    <n v="69"/>
  </r>
  <r>
    <x v="3"/>
    <x v="17"/>
    <x v="1"/>
    <x v="21"/>
    <n v="91"/>
    <n v="88"/>
    <s v="-"/>
  </r>
  <r>
    <x v="3"/>
    <x v="17"/>
    <x v="1"/>
    <x v="11"/>
    <n v="29"/>
    <n v="22"/>
    <n v="24"/>
  </r>
  <r>
    <x v="3"/>
    <x v="17"/>
    <x v="1"/>
    <x v="12"/>
    <n v="277"/>
    <n v="229"/>
    <n v="215"/>
  </r>
  <r>
    <x v="3"/>
    <x v="17"/>
    <x v="1"/>
    <x v="13"/>
    <n v="28"/>
    <n v="24"/>
    <n v="37"/>
  </r>
  <r>
    <x v="3"/>
    <x v="17"/>
    <x v="1"/>
    <x v="14"/>
    <n v="30"/>
    <n v="19"/>
    <n v="42"/>
  </r>
  <r>
    <x v="3"/>
    <x v="17"/>
    <x v="1"/>
    <x v="15"/>
    <s v="-"/>
    <s v="-"/>
    <n v="90"/>
  </r>
  <r>
    <x v="3"/>
    <x v="17"/>
    <x v="1"/>
    <x v="16"/>
    <n v="299"/>
    <n v="242"/>
    <n v="343"/>
  </r>
  <r>
    <x v="3"/>
    <x v="17"/>
    <x v="1"/>
    <x v="17"/>
    <n v="22"/>
    <n v="16"/>
    <n v="25"/>
  </r>
  <r>
    <x v="3"/>
    <x v="17"/>
    <x v="1"/>
    <x v="18"/>
    <n v="817"/>
    <n v="640"/>
    <n v="874"/>
  </r>
  <r>
    <x v="3"/>
    <x v="17"/>
    <x v="1"/>
    <x v="19"/>
    <n v="10"/>
    <n v="8"/>
    <s v="-"/>
  </r>
  <r>
    <x v="3"/>
    <x v="17"/>
    <x v="1"/>
    <x v="20"/>
    <n v="7"/>
    <n v="7"/>
    <n v="8"/>
  </r>
  <r>
    <x v="3"/>
    <x v="17"/>
    <x v="2"/>
    <x v="0"/>
    <n v="213"/>
    <n v="196"/>
    <n v="227"/>
  </r>
  <r>
    <x v="3"/>
    <x v="17"/>
    <x v="2"/>
    <x v="1"/>
    <n v="373"/>
    <n v="343"/>
    <n v="170"/>
  </r>
  <r>
    <x v="3"/>
    <x v="17"/>
    <x v="2"/>
    <x v="2"/>
    <n v="121"/>
    <n v="98"/>
    <n v="144"/>
  </r>
  <r>
    <x v="3"/>
    <x v="17"/>
    <x v="2"/>
    <x v="3"/>
    <n v="154"/>
    <n v="135"/>
    <n v="199"/>
  </r>
  <r>
    <x v="3"/>
    <x v="17"/>
    <x v="2"/>
    <x v="4"/>
    <n v="427"/>
    <n v="375"/>
    <n v="441"/>
  </r>
  <r>
    <x v="3"/>
    <x v="17"/>
    <x v="2"/>
    <x v="5"/>
    <n v="233"/>
    <n v="234"/>
    <n v="88"/>
  </r>
  <r>
    <x v="3"/>
    <x v="17"/>
    <x v="2"/>
    <x v="6"/>
    <n v="77"/>
    <n v="63"/>
    <n v="74"/>
  </r>
  <r>
    <x v="3"/>
    <x v="17"/>
    <x v="2"/>
    <x v="7"/>
    <n v="43"/>
    <n v="38"/>
    <n v="42"/>
  </r>
  <r>
    <x v="3"/>
    <x v="17"/>
    <x v="2"/>
    <x v="8"/>
    <n v="102"/>
    <n v="88"/>
    <n v="100"/>
  </r>
  <r>
    <x v="3"/>
    <x v="17"/>
    <x v="2"/>
    <x v="9"/>
    <n v="432"/>
    <n v="401"/>
    <n v="81"/>
  </r>
  <r>
    <x v="3"/>
    <x v="17"/>
    <x v="2"/>
    <x v="10"/>
    <n v="111"/>
    <n v="89"/>
    <n v="108"/>
  </r>
  <r>
    <x v="3"/>
    <x v="17"/>
    <x v="2"/>
    <x v="21"/>
    <n v="65"/>
    <n v="64"/>
    <s v="-"/>
  </r>
  <r>
    <x v="3"/>
    <x v="17"/>
    <x v="2"/>
    <x v="11"/>
    <n v="38"/>
    <n v="37"/>
    <n v="24"/>
  </r>
  <r>
    <x v="3"/>
    <x v="17"/>
    <x v="2"/>
    <x v="12"/>
    <n v="186"/>
    <n v="168"/>
    <n v="160"/>
  </r>
  <r>
    <x v="3"/>
    <x v="17"/>
    <x v="2"/>
    <x v="13"/>
    <n v="25"/>
    <n v="23"/>
    <n v="20"/>
  </r>
  <r>
    <x v="3"/>
    <x v="17"/>
    <x v="2"/>
    <x v="14"/>
    <n v="31"/>
    <n v="25"/>
    <n v="35"/>
  </r>
  <r>
    <x v="3"/>
    <x v="17"/>
    <x v="2"/>
    <x v="15"/>
    <s v="-"/>
    <s v="-"/>
    <n v="79"/>
  </r>
  <r>
    <x v="3"/>
    <x v="17"/>
    <x v="2"/>
    <x v="16"/>
    <n v="229"/>
    <n v="203"/>
    <n v="252"/>
  </r>
  <r>
    <x v="3"/>
    <x v="17"/>
    <x v="2"/>
    <x v="17"/>
    <n v="23"/>
    <n v="21"/>
    <n v="16"/>
  </r>
  <r>
    <x v="3"/>
    <x v="17"/>
    <x v="2"/>
    <x v="18"/>
    <n v="590"/>
    <n v="526"/>
    <n v="659"/>
  </r>
  <r>
    <x v="3"/>
    <x v="17"/>
    <x v="2"/>
    <x v="19"/>
    <n v="16"/>
    <n v="13"/>
    <n v="14"/>
  </r>
  <r>
    <x v="3"/>
    <x v="17"/>
    <x v="2"/>
    <x v="20"/>
    <n v="12"/>
    <n v="11"/>
    <n v="13"/>
  </r>
  <r>
    <x v="3"/>
    <x v="17"/>
    <x v="3"/>
    <x v="0"/>
    <n v="145"/>
    <n v="133"/>
    <n v="145"/>
  </r>
  <r>
    <x v="3"/>
    <x v="17"/>
    <x v="3"/>
    <x v="1"/>
    <n v="90"/>
    <n v="81"/>
    <n v="67"/>
  </r>
  <r>
    <x v="3"/>
    <x v="17"/>
    <x v="3"/>
    <x v="2"/>
    <n v="78"/>
    <n v="72"/>
    <n v="81"/>
  </r>
  <r>
    <x v="3"/>
    <x v="17"/>
    <x v="3"/>
    <x v="3"/>
    <n v="120"/>
    <n v="112"/>
    <n v="136"/>
  </r>
  <r>
    <x v="3"/>
    <x v="17"/>
    <x v="3"/>
    <x v="4"/>
    <n v="279"/>
    <n v="254"/>
    <n v="308"/>
  </r>
  <r>
    <x v="3"/>
    <x v="17"/>
    <x v="3"/>
    <x v="5"/>
    <n v="47"/>
    <n v="38"/>
    <n v="39"/>
  </r>
  <r>
    <x v="3"/>
    <x v="17"/>
    <x v="3"/>
    <x v="6"/>
    <n v="40"/>
    <n v="39"/>
    <n v="47"/>
  </r>
  <r>
    <x v="3"/>
    <x v="17"/>
    <x v="3"/>
    <x v="7"/>
    <n v="28"/>
    <n v="26"/>
    <n v="26"/>
  </r>
  <r>
    <x v="3"/>
    <x v="17"/>
    <x v="3"/>
    <x v="8"/>
    <n v="40"/>
    <n v="35"/>
    <n v="40"/>
  </r>
  <r>
    <x v="3"/>
    <x v="17"/>
    <x v="3"/>
    <x v="9"/>
    <n v="50"/>
    <n v="46"/>
    <n v="26"/>
  </r>
  <r>
    <x v="3"/>
    <x v="17"/>
    <x v="3"/>
    <x v="10"/>
    <n v="44"/>
    <n v="40"/>
    <n v="52"/>
  </r>
  <r>
    <x v="3"/>
    <x v="17"/>
    <x v="3"/>
    <x v="21"/>
    <n v="7"/>
    <s v="-"/>
    <s v="-"/>
  </r>
  <r>
    <x v="3"/>
    <x v="17"/>
    <x v="3"/>
    <x v="11"/>
    <n v="9"/>
    <n v="8"/>
    <n v="8"/>
  </r>
  <r>
    <x v="3"/>
    <x v="17"/>
    <x v="3"/>
    <x v="12"/>
    <n v="61"/>
    <n v="57"/>
    <n v="73"/>
  </r>
  <r>
    <x v="3"/>
    <x v="17"/>
    <x v="3"/>
    <x v="13"/>
    <n v="9"/>
    <n v="8"/>
    <n v="7"/>
  </r>
  <r>
    <x v="3"/>
    <x v="17"/>
    <x v="3"/>
    <x v="14"/>
    <n v="34"/>
    <n v="29"/>
    <n v="32"/>
  </r>
  <r>
    <x v="3"/>
    <x v="17"/>
    <x v="3"/>
    <x v="15"/>
    <s v="-"/>
    <s v="-"/>
    <n v="27"/>
  </r>
  <r>
    <x v="3"/>
    <x v="17"/>
    <x v="3"/>
    <x v="16"/>
    <n v="148"/>
    <n v="136"/>
    <n v="155"/>
  </r>
  <r>
    <x v="3"/>
    <x v="17"/>
    <x v="3"/>
    <x v="17"/>
    <n v="10"/>
    <n v="8"/>
    <n v="10"/>
  </r>
  <r>
    <x v="3"/>
    <x v="17"/>
    <x v="3"/>
    <x v="18"/>
    <n v="460"/>
    <n v="423"/>
    <n v="482"/>
  </r>
  <r>
    <x v="3"/>
    <x v="17"/>
    <x v="3"/>
    <x v="19"/>
    <n v="10"/>
    <n v="8"/>
    <n v="8"/>
  </r>
  <r>
    <x v="3"/>
    <x v="17"/>
    <x v="3"/>
    <x v="20"/>
    <n v="7"/>
    <n v="8"/>
    <n v="11"/>
  </r>
  <r>
    <x v="3"/>
    <x v="17"/>
    <x v="4"/>
    <x v="0"/>
    <n v="49"/>
    <n v="46"/>
    <n v="58"/>
  </r>
  <r>
    <x v="3"/>
    <x v="17"/>
    <x v="4"/>
    <x v="1"/>
    <n v="26"/>
    <n v="26"/>
    <n v="27"/>
  </r>
  <r>
    <x v="3"/>
    <x v="17"/>
    <x v="4"/>
    <x v="2"/>
    <n v="27"/>
    <n v="25"/>
    <n v="26"/>
  </r>
  <r>
    <x v="3"/>
    <x v="17"/>
    <x v="4"/>
    <x v="3"/>
    <n v="65"/>
    <n v="62"/>
    <n v="68"/>
  </r>
  <r>
    <x v="3"/>
    <x v="17"/>
    <x v="4"/>
    <x v="4"/>
    <n v="129"/>
    <n v="122"/>
    <n v="138"/>
  </r>
  <r>
    <x v="3"/>
    <x v="17"/>
    <x v="4"/>
    <x v="5"/>
    <n v="23"/>
    <n v="21"/>
    <n v="23"/>
  </r>
  <r>
    <x v="3"/>
    <x v="17"/>
    <x v="4"/>
    <x v="6"/>
    <n v="28"/>
    <n v="25"/>
    <n v="26"/>
  </r>
  <r>
    <x v="3"/>
    <x v="17"/>
    <x v="4"/>
    <x v="7"/>
    <n v="12"/>
    <n v="11"/>
    <n v="11"/>
  </r>
  <r>
    <x v="3"/>
    <x v="17"/>
    <x v="4"/>
    <x v="8"/>
    <n v="18"/>
    <n v="18"/>
    <n v="17"/>
  </r>
  <r>
    <x v="3"/>
    <x v="17"/>
    <x v="4"/>
    <x v="9"/>
    <n v="9"/>
    <n v="8"/>
    <n v="10"/>
  </r>
  <r>
    <x v="3"/>
    <x v="17"/>
    <x v="4"/>
    <x v="10"/>
    <n v="33"/>
    <n v="30"/>
    <n v="43"/>
  </r>
  <r>
    <x v="3"/>
    <x v="17"/>
    <x v="4"/>
    <x v="12"/>
    <n v="35"/>
    <n v="34"/>
    <n v="37"/>
  </r>
  <r>
    <x v="3"/>
    <x v="17"/>
    <x v="4"/>
    <x v="14"/>
    <s v="-"/>
    <s v="-"/>
    <n v="7"/>
  </r>
  <r>
    <x v="3"/>
    <x v="17"/>
    <x v="4"/>
    <x v="15"/>
    <s v="-"/>
    <s v="-"/>
    <n v="10"/>
  </r>
  <r>
    <x v="3"/>
    <x v="17"/>
    <x v="4"/>
    <x v="16"/>
    <n v="76"/>
    <n v="71"/>
    <n v="71"/>
  </r>
  <r>
    <x v="3"/>
    <x v="17"/>
    <x v="4"/>
    <x v="18"/>
    <n v="213"/>
    <n v="206"/>
    <n v="209"/>
  </r>
  <r>
    <x v="3"/>
    <x v="17"/>
    <x v="4"/>
    <x v="20"/>
    <s v="-"/>
    <s v="-"/>
    <n v="6"/>
  </r>
  <r>
    <x v="3"/>
    <x v="18"/>
    <x v="0"/>
    <x v="0"/>
    <n v="38"/>
    <n v="32"/>
    <n v="49"/>
  </r>
  <r>
    <x v="3"/>
    <x v="18"/>
    <x v="0"/>
    <x v="1"/>
    <n v="15"/>
    <n v="9"/>
    <n v="21"/>
  </r>
  <r>
    <x v="3"/>
    <x v="18"/>
    <x v="0"/>
    <x v="2"/>
    <n v="22"/>
    <n v="15"/>
    <n v="34"/>
  </r>
  <r>
    <x v="3"/>
    <x v="18"/>
    <x v="0"/>
    <x v="3"/>
    <n v="32"/>
    <n v="24"/>
    <n v="37"/>
  </r>
  <r>
    <x v="3"/>
    <x v="18"/>
    <x v="0"/>
    <x v="4"/>
    <n v="64"/>
    <n v="50"/>
    <n v="81"/>
  </r>
  <r>
    <x v="3"/>
    <x v="18"/>
    <x v="0"/>
    <x v="5"/>
    <n v="14"/>
    <n v="8"/>
    <n v="21"/>
  </r>
  <r>
    <x v="3"/>
    <x v="18"/>
    <x v="0"/>
    <x v="6"/>
    <s v="-"/>
    <s v="-"/>
    <n v="11"/>
  </r>
  <r>
    <x v="3"/>
    <x v="18"/>
    <x v="0"/>
    <x v="7"/>
    <s v="-"/>
    <s v="-"/>
    <n v="9"/>
  </r>
  <r>
    <x v="3"/>
    <x v="18"/>
    <x v="0"/>
    <x v="8"/>
    <n v="23"/>
    <n v="19"/>
    <n v="31"/>
  </r>
  <r>
    <x v="3"/>
    <x v="18"/>
    <x v="0"/>
    <x v="9"/>
    <n v="12"/>
    <n v="10"/>
    <n v="16"/>
  </r>
  <r>
    <x v="3"/>
    <x v="18"/>
    <x v="0"/>
    <x v="12"/>
    <n v="34"/>
    <n v="27"/>
    <n v="42"/>
  </r>
  <r>
    <x v="3"/>
    <x v="18"/>
    <x v="0"/>
    <x v="14"/>
    <n v="11"/>
    <n v="7"/>
    <n v="16"/>
  </r>
  <r>
    <x v="3"/>
    <x v="18"/>
    <x v="0"/>
    <x v="16"/>
    <n v="38"/>
    <n v="28"/>
    <n v="46"/>
  </r>
  <r>
    <x v="3"/>
    <x v="18"/>
    <x v="0"/>
    <x v="18"/>
    <n v="95"/>
    <n v="70"/>
    <n v="106"/>
  </r>
  <r>
    <x v="3"/>
    <x v="18"/>
    <x v="0"/>
    <x v="19"/>
    <s v="-"/>
    <s v="-"/>
    <n v="6"/>
  </r>
  <r>
    <x v="3"/>
    <x v="18"/>
    <x v="1"/>
    <x v="0"/>
    <n v="144"/>
    <n v="107"/>
    <n v="94"/>
  </r>
  <r>
    <x v="3"/>
    <x v="18"/>
    <x v="1"/>
    <x v="1"/>
    <n v="46"/>
    <n v="30"/>
    <n v="39"/>
  </r>
  <r>
    <x v="3"/>
    <x v="18"/>
    <x v="1"/>
    <x v="2"/>
    <n v="54"/>
    <n v="42"/>
    <n v="59"/>
  </r>
  <r>
    <x v="3"/>
    <x v="18"/>
    <x v="1"/>
    <x v="3"/>
    <n v="44"/>
    <n v="33"/>
    <n v="64"/>
  </r>
  <r>
    <x v="3"/>
    <x v="18"/>
    <x v="1"/>
    <x v="4"/>
    <n v="143"/>
    <n v="109"/>
    <n v="152"/>
  </r>
  <r>
    <x v="3"/>
    <x v="18"/>
    <x v="1"/>
    <x v="5"/>
    <n v="80"/>
    <n v="73"/>
    <n v="45"/>
  </r>
  <r>
    <x v="3"/>
    <x v="18"/>
    <x v="1"/>
    <x v="6"/>
    <n v="17"/>
    <n v="15"/>
    <n v="22"/>
  </r>
  <r>
    <x v="3"/>
    <x v="18"/>
    <x v="1"/>
    <x v="7"/>
    <n v="17"/>
    <n v="14"/>
    <n v="25"/>
  </r>
  <r>
    <x v="3"/>
    <x v="18"/>
    <x v="1"/>
    <x v="8"/>
    <n v="38"/>
    <n v="24"/>
    <n v="37"/>
  </r>
  <r>
    <x v="3"/>
    <x v="18"/>
    <x v="1"/>
    <x v="9"/>
    <n v="108"/>
    <n v="98"/>
    <n v="23"/>
  </r>
  <r>
    <x v="3"/>
    <x v="18"/>
    <x v="1"/>
    <x v="10"/>
    <n v="14"/>
    <n v="11"/>
    <n v="8"/>
  </r>
  <r>
    <x v="3"/>
    <x v="18"/>
    <x v="1"/>
    <x v="11"/>
    <n v="13"/>
    <n v="12"/>
    <n v="8"/>
  </r>
  <r>
    <x v="3"/>
    <x v="18"/>
    <x v="1"/>
    <x v="12"/>
    <n v="63"/>
    <n v="51"/>
    <n v="53"/>
  </r>
  <r>
    <x v="3"/>
    <x v="18"/>
    <x v="1"/>
    <x v="13"/>
    <n v="11"/>
    <n v="9"/>
    <n v="11"/>
  </r>
  <r>
    <x v="3"/>
    <x v="18"/>
    <x v="1"/>
    <x v="14"/>
    <n v="12"/>
    <n v="10"/>
    <n v="9"/>
  </r>
  <r>
    <x v="3"/>
    <x v="18"/>
    <x v="1"/>
    <x v="15"/>
    <s v="-"/>
    <s v="-"/>
    <n v="20"/>
  </r>
  <r>
    <x v="3"/>
    <x v="18"/>
    <x v="1"/>
    <x v="16"/>
    <n v="84"/>
    <n v="63"/>
    <n v="89"/>
  </r>
  <r>
    <x v="3"/>
    <x v="18"/>
    <x v="1"/>
    <x v="18"/>
    <n v="163"/>
    <n v="126"/>
    <n v="163"/>
  </r>
  <r>
    <x v="3"/>
    <x v="18"/>
    <x v="1"/>
    <x v="20"/>
    <s v="-"/>
    <s v="-"/>
    <n v="7"/>
  </r>
  <r>
    <x v="3"/>
    <x v="18"/>
    <x v="2"/>
    <x v="0"/>
    <n v="120"/>
    <n v="104"/>
    <n v="91"/>
  </r>
  <r>
    <x v="3"/>
    <x v="18"/>
    <x v="2"/>
    <x v="1"/>
    <n v="38"/>
    <n v="36"/>
    <n v="35"/>
  </r>
  <r>
    <x v="3"/>
    <x v="18"/>
    <x v="2"/>
    <x v="2"/>
    <n v="36"/>
    <n v="32"/>
    <n v="39"/>
  </r>
  <r>
    <x v="3"/>
    <x v="18"/>
    <x v="2"/>
    <x v="3"/>
    <n v="51"/>
    <n v="43"/>
    <n v="54"/>
  </r>
  <r>
    <x v="3"/>
    <x v="18"/>
    <x v="2"/>
    <x v="4"/>
    <n v="177"/>
    <n v="164"/>
    <n v="191"/>
  </r>
  <r>
    <x v="3"/>
    <x v="18"/>
    <x v="2"/>
    <x v="5"/>
    <n v="70"/>
    <n v="68"/>
    <n v="29"/>
  </r>
  <r>
    <x v="3"/>
    <x v="18"/>
    <x v="2"/>
    <x v="6"/>
    <n v="25"/>
    <n v="16"/>
    <n v="21"/>
  </r>
  <r>
    <x v="3"/>
    <x v="18"/>
    <x v="2"/>
    <x v="7"/>
    <n v="16"/>
    <n v="13"/>
    <n v="14"/>
  </r>
  <r>
    <x v="3"/>
    <x v="18"/>
    <x v="2"/>
    <x v="8"/>
    <n v="28"/>
    <n v="22"/>
    <n v="39"/>
  </r>
  <r>
    <x v="3"/>
    <x v="18"/>
    <x v="2"/>
    <x v="9"/>
    <n v="82"/>
    <n v="79"/>
    <n v="24"/>
  </r>
  <r>
    <x v="3"/>
    <x v="18"/>
    <x v="2"/>
    <x v="10"/>
    <n v="10"/>
    <n v="10"/>
    <n v="8"/>
  </r>
  <r>
    <x v="3"/>
    <x v="18"/>
    <x v="2"/>
    <x v="21"/>
    <n v="10"/>
    <n v="10"/>
    <s v="-"/>
  </r>
  <r>
    <x v="3"/>
    <x v="18"/>
    <x v="2"/>
    <x v="11"/>
    <n v="16"/>
    <n v="13"/>
    <n v="12"/>
  </r>
  <r>
    <x v="3"/>
    <x v="18"/>
    <x v="2"/>
    <x v="12"/>
    <n v="41"/>
    <n v="36"/>
    <n v="39"/>
  </r>
  <r>
    <x v="3"/>
    <x v="18"/>
    <x v="2"/>
    <x v="13"/>
    <n v="8"/>
    <n v="7"/>
    <n v="7"/>
  </r>
  <r>
    <x v="3"/>
    <x v="18"/>
    <x v="2"/>
    <x v="14"/>
    <n v="10"/>
    <n v="8"/>
    <n v="10"/>
  </r>
  <r>
    <x v="3"/>
    <x v="18"/>
    <x v="2"/>
    <x v="15"/>
    <s v="-"/>
    <s v="-"/>
    <n v="14"/>
  </r>
  <r>
    <x v="3"/>
    <x v="18"/>
    <x v="2"/>
    <x v="16"/>
    <n v="73"/>
    <n v="63"/>
    <n v="75"/>
  </r>
  <r>
    <x v="3"/>
    <x v="18"/>
    <x v="2"/>
    <x v="17"/>
    <s v="-"/>
    <s v="-"/>
    <n v="6"/>
  </r>
  <r>
    <x v="3"/>
    <x v="18"/>
    <x v="2"/>
    <x v="18"/>
    <n v="142"/>
    <n v="127"/>
    <n v="136"/>
  </r>
  <r>
    <x v="3"/>
    <x v="18"/>
    <x v="2"/>
    <x v="19"/>
    <n v="6"/>
    <n v="6"/>
    <n v="8"/>
  </r>
  <r>
    <x v="3"/>
    <x v="18"/>
    <x v="2"/>
    <x v="20"/>
    <n v="6"/>
    <n v="6"/>
    <n v="7"/>
  </r>
  <r>
    <x v="3"/>
    <x v="18"/>
    <x v="3"/>
    <x v="0"/>
    <n v="71"/>
    <n v="68"/>
    <n v="84"/>
  </r>
  <r>
    <x v="3"/>
    <x v="18"/>
    <x v="3"/>
    <x v="1"/>
    <n v="23"/>
    <n v="20"/>
    <n v="25"/>
  </r>
  <r>
    <x v="3"/>
    <x v="18"/>
    <x v="3"/>
    <x v="2"/>
    <n v="18"/>
    <n v="16"/>
    <n v="20"/>
  </r>
  <r>
    <x v="3"/>
    <x v="18"/>
    <x v="3"/>
    <x v="3"/>
    <n v="41"/>
    <n v="38"/>
    <n v="44"/>
  </r>
  <r>
    <x v="3"/>
    <x v="18"/>
    <x v="3"/>
    <x v="4"/>
    <n v="96"/>
    <n v="90"/>
    <n v="107"/>
  </r>
  <r>
    <x v="3"/>
    <x v="18"/>
    <x v="3"/>
    <x v="5"/>
    <n v="23"/>
    <n v="20"/>
    <n v="20"/>
  </r>
  <r>
    <x v="3"/>
    <x v="18"/>
    <x v="3"/>
    <x v="6"/>
    <n v="13"/>
    <n v="11"/>
    <n v="12"/>
  </r>
  <r>
    <x v="3"/>
    <x v="18"/>
    <x v="3"/>
    <x v="7"/>
    <n v="10"/>
    <n v="8"/>
    <n v="11"/>
  </r>
  <r>
    <x v="3"/>
    <x v="18"/>
    <x v="3"/>
    <x v="8"/>
    <n v="22"/>
    <n v="20"/>
    <n v="24"/>
  </r>
  <r>
    <x v="3"/>
    <x v="18"/>
    <x v="3"/>
    <x v="9"/>
    <n v="11"/>
    <n v="13"/>
    <n v="8"/>
  </r>
  <r>
    <x v="3"/>
    <x v="18"/>
    <x v="3"/>
    <x v="12"/>
    <n v="29"/>
    <n v="28"/>
    <n v="28"/>
  </r>
  <r>
    <x v="3"/>
    <x v="18"/>
    <x v="3"/>
    <x v="14"/>
    <s v="-"/>
    <s v="-"/>
    <n v="7"/>
  </r>
  <r>
    <x v="3"/>
    <x v="18"/>
    <x v="3"/>
    <x v="15"/>
    <s v="-"/>
    <s v="-"/>
    <n v="7"/>
  </r>
  <r>
    <x v="3"/>
    <x v="18"/>
    <x v="3"/>
    <x v="16"/>
    <n v="30"/>
    <n v="27"/>
    <n v="34"/>
  </r>
  <r>
    <x v="3"/>
    <x v="18"/>
    <x v="3"/>
    <x v="18"/>
    <n v="92"/>
    <n v="86"/>
    <n v="92"/>
  </r>
  <r>
    <x v="3"/>
    <x v="18"/>
    <x v="3"/>
    <x v="20"/>
    <n v="8"/>
    <n v="7"/>
    <n v="9"/>
  </r>
  <r>
    <x v="3"/>
    <x v="18"/>
    <x v="4"/>
    <x v="0"/>
    <n v="40"/>
    <n v="37"/>
    <n v="44"/>
  </r>
  <r>
    <x v="3"/>
    <x v="18"/>
    <x v="4"/>
    <x v="1"/>
    <s v="-"/>
    <s v="-"/>
    <n v="7"/>
  </r>
  <r>
    <x v="3"/>
    <x v="18"/>
    <x v="4"/>
    <x v="2"/>
    <n v="13"/>
    <n v="13"/>
    <n v="10"/>
  </r>
  <r>
    <x v="3"/>
    <x v="18"/>
    <x v="4"/>
    <x v="3"/>
    <n v="23"/>
    <n v="22"/>
    <n v="19"/>
  </r>
  <r>
    <x v="3"/>
    <x v="18"/>
    <x v="4"/>
    <x v="4"/>
    <n v="45"/>
    <n v="42"/>
    <n v="62"/>
  </r>
  <r>
    <x v="3"/>
    <x v="18"/>
    <x v="4"/>
    <x v="5"/>
    <n v="11"/>
    <n v="9"/>
    <n v="9"/>
  </r>
  <r>
    <x v="3"/>
    <x v="18"/>
    <x v="4"/>
    <x v="8"/>
    <n v="13"/>
    <n v="13"/>
    <n v="12"/>
  </r>
  <r>
    <x v="3"/>
    <x v="18"/>
    <x v="4"/>
    <x v="12"/>
    <n v="12"/>
    <n v="12"/>
    <n v="13"/>
  </r>
  <r>
    <x v="3"/>
    <x v="18"/>
    <x v="4"/>
    <x v="16"/>
    <n v="14"/>
    <n v="14"/>
    <n v="17"/>
  </r>
  <r>
    <x v="3"/>
    <x v="18"/>
    <x v="4"/>
    <x v="18"/>
    <n v="46"/>
    <n v="43"/>
    <n v="55"/>
  </r>
  <r>
    <x v="3"/>
    <x v="19"/>
    <x v="0"/>
    <x v="0"/>
    <n v="2325"/>
    <n v="1863"/>
    <n v="2818"/>
  </r>
  <r>
    <x v="3"/>
    <x v="19"/>
    <x v="0"/>
    <x v="1"/>
    <n v="127"/>
    <n v="87"/>
    <n v="171"/>
  </r>
  <r>
    <x v="3"/>
    <x v="19"/>
    <x v="0"/>
    <x v="2"/>
    <n v="1006"/>
    <n v="742"/>
    <n v="1204"/>
  </r>
  <r>
    <x v="3"/>
    <x v="19"/>
    <x v="0"/>
    <x v="3"/>
    <n v="1429"/>
    <n v="1075"/>
    <n v="1775"/>
  </r>
  <r>
    <x v="3"/>
    <x v="19"/>
    <x v="0"/>
    <x v="4"/>
    <n v="8317"/>
    <n v="6648"/>
    <n v="9962"/>
  </r>
  <r>
    <x v="3"/>
    <x v="19"/>
    <x v="0"/>
    <x v="5"/>
    <n v="414"/>
    <n v="327"/>
    <n v="504"/>
  </r>
  <r>
    <x v="3"/>
    <x v="19"/>
    <x v="0"/>
    <x v="6"/>
    <n v="799"/>
    <n v="631"/>
    <n v="1012"/>
  </r>
  <r>
    <x v="3"/>
    <x v="19"/>
    <x v="0"/>
    <x v="7"/>
    <n v="50"/>
    <n v="34"/>
    <n v="68"/>
  </r>
  <r>
    <x v="3"/>
    <x v="19"/>
    <x v="0"/>
    <x v="8"/>
    <n v="231"/>
    <n v="174"/>
    <n v="318"/>
  </r>
  <r>
    <x v="3"/>
    <x v="19"/>
    <x v="0"/>
    <x v="9"/>
    <n v="156"/>
    <n v="124"/>
    <n v="174"/>
  </r>
  <r>
    <x v="3"/>
    <x v="19"/>
    <x v="0"/>
    <x v="10"/>
    <n v="75"/>
    <n v="55"/>
    <n v="105"/>
  </r>
  <r>
    <x v="3"/>
    <x v="19"/>
    <x v="0"/>
    <x v="21"/>
    <n v="11"/>
    <n v="8"/>
    <s v="-"/>
  </r>
  <r>
    <x v="3"/>
    <x v="19"/>
    <x v="0"/>
    <x v="11"/>
    <n v="38"/>
    <n v="30"/>
    <n v="55"/>
  </r>
  <r>
    <x v="3"/>
    <x v="19"/>
    <x v="0"/>
    <x v="12"/>
    <n v="400"/>
    <n v="312"/>
    <n v="458"/>
  </r>
  <r>
    <x v="3"/>
    <x v="19"/>
    <x v="0"/>
    <x v="13"/>
    <n v="14"/>
    <n v="9"/>
    <n v="17"/>
  </r>
  <r>
    <x v="3"/>
    <x v="19"/>
    <x v="0"/>
    <x v="14"/>
    <n v="67"/>
    <n v="52"/>
    <n v="79"/>
  </r>
  <r>
    <x v="3"/>
    <x v="19"/>
    <x v="0"/>
    <x v="15"/>
    <s v="-"/>
    <s v="-"/>
    <n v="31"/>
  </r>
  <r>
    <x v="3"/>
    <x v="19"/>
    <x v="0"/>
    <x v="16"/>
    <n v="397"/>
    <n v="324"/>
    <n v="515"/>
  </r>
  <r>
    <x v="3"/>
    <x v="19"/>
    <x v="0"/>
    <x v="17"/>
    <n v="78"/>
    <n v="56"/>
    <n v="91"/>
  </r>
  <r>
    <x v="3"/>
    <x v="19"/>
    <x v="0"/>
    <x v="18"/>
    <n v="2605"/>
    <n v="2118"/>
    <n v="3091"/>
  </r>
  <r>
    <x v="3"/>
    <x v="19"/>
    <x v="0"/>
    <x v="19"/>
    <n v="7"/>
    <s v="-"/>
    <n v="13"/>
  </r>
  <r>
    <x v="3"/>
    <x v="19"/>
    <x v="0"/>
    <x v="20"/>
    <n v="108"/>
    <n v="86"/>
    <n v="121"/>
  </r>
  <r>
    <x v="3"/>
    <x v="19"/>
    <x v="1"/>
    <x v="0"/>
    <n v="4624"/>
    <n v="3561"/>
    <n v="5658"/>
  </r>
  <r>
    <x v="3"/>
    <x v="19"/>
    <x v="1"/>
    <x v="1"/>
    <n v="572"/>
    <n v="485"/>
    <n v="312"/>
  </r>
  <r>
    <x v="3"/>
    <x v="19"/>
    <x v="1"/>
    <x v="2"/>
    <n v="1822"/>
    <n v="1264"/>
    <n v="2238"/>
  </r>
  <r>
    <x v="3"/>
    <x v="19"/>
    <x v="1"/>
    <x v="3"/>
    <n v="2441"/>
    <n v="1828"/>
    <n v="3206"/>
  </r>
  <r>
    <x v="3"/>
    <x v="19"/>
    <x v="1"/>
    <x v="4"/>
    <n v="13847"/>
    <n v="10471"/>
    <n v="17147"/>
  </r>
  <r>
    <x v="3"/>
    <x v="19"/>
    <x v="1"/>
    <x v="5"/>
    <n v="987"/>
    <n v="783"/>
    <n v="869"/>
  </r>
  <r>
    <x v="3"/>
    <x v="19"/>
    <x v="1"/>
    <x v="6"/>
    <n v="1211"/>
    <n v="902"/>
    <n v="1710"/>
  </r>
  <r>
    <x v="3"/>
    <x v="19"/>
    <x v="1"/>
    <x v="7"/>
    <n v="94"/>
    <n v="63"/>
    <n v="108"/>
  </r>
  <r>
    <x v="3"/>
    <x v="19"/>
    <x v="1"/>
    <x v="8"/>
    <n v="461"/>
    <n v="326"/>
    <n v="578"/>
  </r>
  <r>
    <x v="3"/>
    <x v="19"/>
    <x v="1"/>
    <x v="9"/>
    <n v="410"/>
    <n v="350"/>
    <n v="233"/>
  </r>
  <r>
    <x v="3"/>
    <x v="19"/>
    <x v="1"/>
    <x v="10"/>
    <n v="161"/>
    <n v="103"/>
    <n v="219"/>
  </r>
  <r>
    <x v="3"/>
    <x v="19"/>
    <x v="1"/>
    <x v="21"/>
    <n v="33"/>
    <n v="30"/>
    <s v="-"/>
  </r>
  <r>
    <x v="3"/>
    <x v="19"/>
    <x v="1"/>
    <x v="11"/>
    <n v="129"/>
    <n v="100"/>
    <n v="133"/>
  </r>
  <r>
    <x v="3"/>
    <x v="19"/>
    <x v="1"/>
    <x v="12"/>
    <n v="694"/>
    <n v="531"/>
    <n v="719"/>
  </r>
  <r>
    <x v="3"/>
    <x v="19"/>
    <x v="1"/>
    <x v="13"/>
    <n v="48"/>
    <n v="39"/>
    <n v="51"/>
  </r>
  <r>
    <x v="3"/>
    <x v="19"/>
    <x v="1"/>
    <x v="14"/>
    <n v="112"/>
    <n v="83"/>
    <n v="119"/>
  </r>
  <r>
    <x v="3"/>
    <x v="19"/>
    <x v="1"/>
    <x v="15"/>
    <s v="-"/>
    <s v="-"/>
    <n v="138"/>
  </r>
  <r>
    <x v="3"/>
    <x v="19"/>
    <x v="1"/>
    <x v="16"/>
    <n v="728"/>
    <n v="526"/>
    <n v="897"/>
  </r>
  <r>
    <x v="3"/>
    <x v="19"/>
    <x v="1"/>
    <x v="17"/>
    <n v="101"/>
    <n v="77"/>
    <n v="129"/>
  </r>
  <r>
    <x v="3"/>
    <x v="19"/>
    <x v="1"/>
    <x v="18"/>
    <n v="4327"/>
    <n v="3231"/>
    <n v="5385"/>
  </r>
  <r>
    <x v="3"/>
    <x v="19"/>
    <x v="1"/>
    <x v="19"/>
    <n v="15"/>
    <n v="10"/>
    <n v="21"/>
  </r>
  <r>
    <x v="3"/>
    <x v="19"/>
    <x v="1"/>
    <x v="20"/>
    <n v="167"/>
    <n v="130"/>
    <n v="243"/>
  </r>
  <r>
    <x v="3"/>
    <x v="19"/>
    <x v="2"/>
    <x v="0"/>
    <n v="3256"/>
    <n v="2834"/>
    <n v="3915"/>
  </r>
  <r>
    <x v="3"/>
    <x v="19"/>
    <x v="2"/>
    <x v="1"/>
    <n v="375"/>
    <n v="330"/>
    <n v="283"/>
  </r>
  <r>
    <x v="3"/>
    <x v="19"/>
    <x v="2"/>
    <x v="2"/>
    <n v="1329"/>
    <n v="1096"/>
    <n v="1513"/>
  </r>
  <r>
    <x v="3"/>
    <x v="19"/>
    <x v="2"/>
    <x v="3"/>
    <n v="1997"/>
    <n v="1695"/>
    <n v="2392"/>
  </r>
  <r>
    <x v="3"/>
    <x v="19"/>
    <x v="2"/>
    <x v="4"/>
    <n v="9304"/>
    <n v="8111"/>
    <n v="10919"/>
  </r>
  <r>
    <x v="3"/>
    <x v="19"/>
    <x v="2"/>
    <x v="5"/>
    <n v="657"/>
    <n v="581"/>
    <n v="567"/>
  </r>
  <r>
    <x v="3"/>
    <x v="19"/>
    <x v="2"/>
    <x v="6"/>
    <n v="1105"/>
    <n v="955"/>
    <n v="1340"/>
  </r>
  <r>
    <x v="3"/>
    <x v="19"/>
    <x v="2"/>
    <x v="7"/>
    <n v="73"/>
    <n v="64"/>
    <n v="98"/>
  </r>
  <r>
    <x v="3"/>
    <x v="19"/>
    <x v="2"/>
    <x v="8"/>
    <n v="296"/>
    <n v="242"/>
    <n v="358"/>
  </r>
  <r>
    <x v="3"/>
    <x v="19"/>
    <x v="2"/>
    <x v="9"/>
    <n v="284"/>
    <n v="259"/>
    <n v="182"/>
  </r>
  <r>
    <x v="3"/>
    <x v="19"/>
    <x v="2"/>
    <x v="10"/>
    <n v="152"/>
    <n v="123"/>
    <n v="178"/>
  </r>
  <r>
    <x v="3"/>
    <x v="19"/>
    <x v="2"/>
    <x v="21"/>
    <n v="14"/>
    <n v="14"/>
    <s v="-"/>
  </r>
  <r>
    <x v="3"/>
    <x v="19"/>
    <x v="2"/>
    <x v="11"/>
    <n v="70"/>
    <n v="65"/>
    <n v="73"/>
  </r>
  <r>
    <x v="3"/>
    <x v="19"/>
    <x v="2"/>
    <x v="12"/>
    <n v="422"/>
    <n v="370"/>
    <n v="460"/>
  </r>
  <r>
    <x v="3"/>
    <x v="19"/>
    <x v="2"/>
    <x v="13"/>
    <n v="41"/>
    <n v="36"/>
    <n v="44"/>
  </r>
  <r>
    <x v="3"/>
    <x v="19"/>
    <x v="2"/>
    <x v="14"/>
    <n v="109"/>
    <n v="83"/>
    <n v="109"/>
  </r>
  <r>
    <x v="3"/>
    <x v="19"/>
    <x v="2"/>
    <x v="15"/>
    <s v="-"/>
    <s v="-"/>
    <n v="117"/>
  </r>
  <r>
    <x v="3"/>
    <x v="19"/>
    <x v="2"/>
    <x v="16"/>
    <n v="527"/>
    <n v="452"/>
    <n v="630"/>
  </r>
  <r>
    <x v="3"/>
    <x v="19"/>
    <x v="2"/>
    <x v="17"/>
    <n v="69"/>
    <n v="57"/>
    <n v="94"/>
  </r>
  <r>
    <x v="3"/>
    <x v="19"/>
    <x v="2"/>
    <x v="18"/>
    <n v="3200"/>
    <n v="2830"/>
    <n v="3773"/>
  </r>
  <r>
    <x v="3"/>
    <x v="19"/>
    <x v="2"/>
    <x v="19"/>
    <n v="8"/>
    <n v="7"/>
    <n v="19"/>
  </r>
  <r>
    <x v="3"/>
    <x v="19"/>
    <x v="2"/>
    <x v="20"/>
    <n v="135"/>
    <n v="121"/>
    <n v="161"/>
  </r>
  <r>
    <x v="3"/>
    <x v="19"/>
    <x v="3"/>
    <x v="0"/>
    <n v="3109"/>
    <n v="2885"/>
    <n v="3394"/>
  </r>
  <r>
    <x v="3"/>
    <x v="19"/>
    <x v="3"/>
    <x v="1"/>
    <n v="157"/>
    <n v="141"/>
    <n v="154"/>
  </r>
  <r>
    <x v="3"/>
    <x v="19"/>
    <x v="3"/>
    <x v="2"/>
    <n v="890"/>
    <n v="819"/>
    <n v="978"/>
  </r>
  <r>
    <x v="3"/>
    <x v="19"/>
    <x v="3"/>
    <x v="3"/>
    <n v="1802"/>
    <n v="1691"/>
    <n v="1945"/>
  </r>
  <r>
    <x v="3"/>
    <x v="19"/>
    <x v="3"/>
    <x v="4"/>
    <n v="7820"/>
    <n v="7376"/>
    <n v="8613"/>
  </r>
  <r>
    <x v="3"/>
    <x v="19"/>
    <x v="3"/>
    <x v="5"/>
    <n v="341"/>
    <n v="319"/>
    <n v="356"/>
  </r>
  <r>
    <x v="3"/>
    <x v="19"/>
    <x v="3"/>
    <x v="6"/>
    <n v="933"/>
    <n v="871"/>
    <n v="1019"/>
  </r>
  <r>
    <x v="3"/>
    <x v="19"/>
    <x v="3"/>
    <x v="7"/>
    <n v="94"/>
    <n v="79"/>
    <n v="105"/>
  </r>
  <r>
    <x v="3"/>
    <x v="19"/>
    <x v="3"/>
    <x v="8"/>
    <n v="236"/>
    <n v="211"/>
    <n v="268"/>
  </r>
  <r>
    <x v="3"/>
    <x v="19"/>
    <x v="3"/>
    <x v="9"/>
    <n v="87"/>
    <n v="79"/>
    <n v="82"/>
  </r>
  <r>
    <x v="3"/>
    <x v="19"/>
    <x v="3"/>
    <x v="10"/>
    <n v="151"/>
    <n v="137"/>
    <n v="153"/>
  </r>
  <r>
    <x v="3"/>
    <x v="19"/>
    <x v="3"/>
    <x v="21"/>
    <n v="16"/>
    <n v="14"/>
    <s v="-"/>
  </r>
  <r>
    <x v="3"/>
    <x v="19"/>
    <x v="3"/>
    <x v="11"/>
    <n v="25"/>
    <n v="24"/>
    <n v="25"/>
  </r>
  <r>
    <x v="3"/>
    <x v="19"/>
    <x v="3"/>
    <x v="12"/>
    <n v="236"/>
    <n v="213"/>
    <n v="242"/>
  </r>
  <r>
    <x v="3"/>
    <x v="19"/>
    <x v="3"/>
    <x v="13"/>
    <n v="38"/>
    <n v="35"/>
    <n v="49"/>
  </r>
  <r>
    <x v="3"/>
    <x v="19"/>
    <x v="3"/>
    <x v="14"/>
    <n v="49"/>
    <n v="44"/>
    <n v="57"/>
  </r>
  <r>
    <x v="3"/>
    <x v="19"/>
    <x v="3"/>
    <x v="15"/>
    <s v="-"/>
    <s v="-"/>
    <n v="77"/>
  </r>
  <r>
    <x v="3"/>
    <x v="19"/>
    <x v="3"/>
    <x v="16"/>
    <n v="406"/>
    <n v="383"/>
    <n v="449"/>
  </r>
  <r>
    <x v="3"/>
    <x v="19"/>
    <x v="3"/>
    <x v="17"/>
    <n v="79"/>
    <n v="70"/>
    <n v="80"/>
  </r>
  <r>
    <x v="3"/>
    <x v="19"/>
    <x v="3"/>
    <x v="18"/>
    <n v="2791"/>
    <n v="2600"/>
    <n v="3059"/>
  </r>
  <r>
    <x v="3"/>
    <x v="19"/>
    <x v="3"/>
    <x v="19"/>
    <n v="13"/>
    <n v="11"/>
    <n v="15"/>
  </r>
  <r>
    <x v="3"/>
    <x v="19"/>
    <x v="3"/>
    <x v="20"/>
    <n v="75"/>
    <n v="69"/>
    <n v="99"/>
  </r>
  <r>
    <x v="3"/>
    <x v="19"/>
    <x v="4"/>
    <x v="0"/>
    <n v="1667"/>
    <n v="1591"/>
    <n v="1803"/>
  </r>
  <r>
    <x v="3"/>
    <x v="19"/>
    <x v="4"/>
    <x v="1"/>
    <n v="82"/>
    <n v="78"/>
    <n v="92"/>
  </r>
  <r>
    <x v="3"/>
    <x v="19"/>
    <x v="4"/>
    <x v="2"/>
    <n v="504"/>
    <n v="468"/>
    <n v="525"/>
  </r>
  <r>
    <x v="3"/>
    <x v="19"/>
    <x v="4"/>
    <x v="3"/>
    <n v="1151"/>
    <n v="1104"/>
    <n v="1225"/>
  </r>
  <r>
    <x v="3"/>
    <x v="19"/>
    <x v="4"/>
    <x v="4"/>
    <n v="3989"/>
    <n v="3815"/>
    <n v="4455"/>
  </r>
  <r>
    <x v="3"/>
    <x v="19"/>
    <x v="4"/>
    <x v="5"/>
    <n v="134"/>
    <n v="125"/>
    <n v="150"/>
  </r>
  <r>
    <x v="3"/>
    <x v="19"/>
    <x v="4"/>
    <x v="6"/>
    <n v="581"/>
    <n v="554"/>
    <n v="633"/>
  </r>
  <r>
    <x v="3"/>
    <x v="19"/>
    <x v="4"/>
    <x v="7"/>
    <n v="34"/>
    <n v="34"/>
    <n v="35"/>
  </r>
  <r>
    <x v="3"/>
    <x v="19"/>
    <x v="4"/>
    <x v="8"/>
    <n v="148"/>
    <n v="138"/>
    <n v="146"/>
  </r>
  <r>
    <x v="3"/>
    <x v="19"/>
    <x v="4"/>
    <x v="9"/>
    <n v="39"/>
    <n v="39"/>
    <n v="34"/>
  </r>
  <r>
    <x v="3"/>
    <x v="19"/>
    <x v="4"/>
    <x v="10"/>
    <n v="89"/>
    <n v="84"/>
    <n v="95"/>
  </r>
  <r>
    <x v="3"/>
    <x v="19"/>
    <x v="4"/>
    <x v="11"/>
    <n v="11"/>
    <n v="11"/>
    <n v="12"/>
  </r>
  <r>
    <x v="3"/>
    <x v="19"/>
    <x v="4"/>
    <x v="12"/>
    <n v="133"/>
    <n v="133"/>
    <n v="144"/>
  </r>
  <r>
    <x v="3"/>
    <x v="19"/>
    <x v="4"/>
    <x v="13"/>
    <n v="17"/>
    <n v="18"/>
    <n v="13"/>
  </r>
  <r>
    <x v="3"/>
    <x v="19"/>
    <x v="4"/>
    <x v="14"/>
    <n v="43"/>
    <n v="37"/>
    <n v="41"/>
  </r>
  <r>
    <x v="3"/>
    <x v="19"/>
    <x v="4"/>
    <x v="15"/>
    <s v="-"/>
    <s v="-"/>
    <n v="34"/>
  </r>
  <r>
    <x v="3"/>
    <x v="19"/>
    <x v="4"/>
    <x v="16"/>
    <n v="241"/>
    <n v="224"/>
    <n v="260"/>
  </r>
  <r>
    <x v="3"/>
    <x v="19"/>
    <x v="4"/>
    <x v="17"/>
    <n v="39"/>
    <n v="39"/>
    <n v="38"/>
  </r>
  <r>
    <x v="3"/>
    <x v="19"/>
    <x v="4"/>
    <x v="18"/>
    <n v="1502"/>
    <n v="1441"/>
    <n v="1713"/>
  </r>
  <r>
    <x v="3"/>
    <x v="19"/>
    <x v="4"/>
    <x v="20"/>
    <n v="46"/>
    <n v="44"/>
    <n v="48"/>
  </r>
  <r>
    <x v="3"/>
    <x v="20"/>
    <x v="0"/>
    <x v="0"/>
    <n v="42"/>
    <n v="32"/>
    <n v="56"/>
  </r>
  <r>
    <x v="3"/>
    <x v="20"/>
    <x v="0"/>
    <x v="1"/>
    <n v="10"/>
    <s v="-"/>
    <n v="17"/>
  </r>
  <r>
    <x v="3"/>
    <x v="20"/>
    <x v="0"/>
    <x v="2"/>
    <n v="17"/>
    <n v="10"/>
    <n v="19"/>
  </r>
  <r>
    <x v="3"/>
    <x v="20"/>
    <x v="0"/>
    <x v="3"/>
    <n v="272"/>
    <n v="205"/>
    <n v="385"/>
  </r>
  <r>
    <x v="3"/>
    <x v="20"/>
    <x v="0"/>
    <x v="4"/>
    <n v="117"/>
    <n v="84"/>
    <n v="164"/>
  </r>
  <r>
    <x v="3"/>
    <x v="20"/>
    <x v="0"/>
    <x v="5"/>
    <n v="15"/>
    <n v="7"/>
    <n v="15"/>
  </r>
  <r>
    <x v="3"/>
    <x v="20"/>
    <x v="0"/>
    <x v="6"/>
    <n v="140"/>
    <n v="110"/>
    <n v="175"/>
  </r>
  <r>
    <x v="3"/>
    <x v="20"/>
    <x v="0"/>
    <x v="7"/>
    <n v="35"/>
    <n v="28"/>
    <n v="39"/>
  </r>
  <r>
    <x v="3"/>
    <x v="20"/>
    <x v="0"/>
    <x v="8"/>
    <n v="30"/>
    <n v="27"/>
    <n v="27"/>
  </r>
  <r>
    <x v="3"/>
    <x v="20"/>
    <x v="0"/>
    <x v="10"/>
    <n v="7"/>
    <s v="-"/>
    <s v="-"/>
  </r>
  <r>
    <x v="3"/>
    <x v="20"/>
    <x v="0"/>
    <x v="12"/>
    <n v="20"/>
    <n v="11"/>
    <n v="26"/>
  </r>
  <r>
    <x v="3"/>
    <x v="20"/>
    <x v="0"/>
    <x v="14"/>
    <n v="6"/>
    <s v="-"/>
    <s v="-"/>
  </r>
  <r>
    <x v="3"/>
    <x v="20"/>
    <x v="0"/>
    <x v="16"/>
    <n v="14"/>
    <n v="9"/>
    <n v="13"/>
  </r>
  <r>
    <x v="3"/>
    <x v="20"/>
    <x v="0"/>
    <x v="18"/>
    <n v="79"/>
    <n v="61"/>
    <n v="111"/>
  </r>
  <r>
    <x v="3"/>
    <x v="20"/>
    <x v="1"/>
    <x v="0"/>
    <n v="61"/>
    <n v="48"/>
    <n v="72"/>
  </r>
  <r>
    <x v="3"/>
    <x v="20"/>
    <x v="1"/>
    <x v="1"/>
    <n v="13"/>
    <n v="9"/>
    <n v="30"/>
  </r>
  <r>
    <x v="3"/>
    <x v="20"/>
    <x v="1"/>
    <x v="2"/>
    <n v="34"/>
    <n v="24"/>
    <n v="47"/>
  </r>
  <r>
    <x v="3"/>
    <x v="20"/>
    <x v="1"/>
    <x v="3"/>
    <n v="408"/>
    <n v="255"/>
    <n v="570"/>
  </r>
  <r>
    <x v="3"/>
    <x v="20"/>
    <x v="1"/>
    <x v="4"/>
    <n v="172"/>
    <n v="113"/>
    <n v="245"/>
  </r>
  <r>
    <x v="3"/>
    <x v="20"/>
    <x v="1"/>
    <x v="5"/>
    <n v="15"/>
    <n v="7"/>
    <n v="21"/>
  </r>
  <r>
    <x v="3"/>
    <x v="20"/>
    <x v="1"/>
    <x v="6"/>
    <n v="153"/>
    <n v="108"/>
    <n v="237"/>
  </r>
  <r>
    <x v="3"/>
    <x v="20"/>
    <x v="1"/>
    <x v="7"/>
    <n v="71"/>
    <n v="59"/>
    <n v="97"/>
  </r>
  <r>
    <x v="3"/>
    <x v="20"/>
    <x v="1"/>
    <x v="8"/>
    <n v="33"/>
    <n v="25"/>
    <n v="44"/>
  </r>
  <r>
    <x v="3"/>
    <x v="20"/>
    <x v="1"/>
    <x v="10"/>
    <s v="-"/>
    <s v="-"/>
    <n v="12"/>
  </r>
  <r>
    <x v="3"/>
    <x v="20"/>
    <x v="1"/>
    <x v="12"/>
    <n v="30"/>
    <n v="23"/>
    <n v="32"/>
  </r>
  <r>
    <x v="3"/>
    <x v="20"/>
    <x v="1"/>
    <x v="13"/>
    <n v="7"/>
    <s v="-"/>
    <n v="10"/>
  </r>
  <r>
    <x v="3"/>
    <x v="20"/>
    <x v="1"/>
    <x v="15"/>
    <s v="-"/>
    <s v="-"/>
    <n v="11"/>
  </r>
  <r>
    <x v="3"/>
    <x v="20"/>
    <x v="1"/>
    <x v="16"/>
    <n v="23"/>
    <n v="18"/>
    <n v="30"/>
  </r>
  <r>
    <x v="3"/>
    <x v="20"/>
    <x v="1"/>
    <x v="17"/>
    <n v="6"/>
    <n v="6"/>
    <s v="-"/>
  </r>
  <r>
    <x v="3"/>
    <x v="20"/>
    <x v="1"/>
    <x v="18"/>
    <n v="114"/>
    <n v="80"/>
    <n v="153"/>
  </r>
  <r>
    <x v="3"/>
    <x v="20"/>
    <x v="1"/>
    <x v="20"/>
    <s v="-"/>
    <s v="-"/>
    <n v="6"/>
  </r>
  <r>
    <x v="3"/>
    <x v="20"/>
    <x v="2"/>
    <x v="0"/>
    <n v="59"/>
    <n v="50"/>
    <n v="72"/>
  </r>
  <r>
    <x v="3"/>
    <x v="20"/>
    <x v="2"/>
    <x v="1"/>
    <n v="9"/>
    <s v="-"/>
    <n v="16"/>
  </r>
  <r>
    <x v="3"/>
    <x v="20"/>
    <x v="2"/>
    <x v="2"/>
    <n v="15"/>
    <n v="11"/>
    <n v="22"/>
  </r>
  <r>
    <x v="3"/>
    <x v="20"/>
    <x v="2"/>
    <x v="3"/>
    <n v="335"/>
    <n v="266"/>
    <n v="426"/>
  </r>
  <r>
    <x v="3"/>
    <x v="20"/>
    <x v="2"/>
    <x v="4"/>
    <n v="132"/>
    <n v="104"/>
    <n v="161"/>
  </r>
  <r>
    <x v="3"/>
    <x v="20"/>
    <x v="2"/>
    <x v="5"/>
    <n v="12"/>
    <n v="8"/>
    <n v="19"/>
  </r>
  <r>
    <x v="3"/>
    <x v="20"/>
    <x v="2"/>
    <x v="6"/>
    <n v="193"/>
    <n v="161"/>
    <n v="245"/>
  </r>
  <r>
    <x v="3"/>
    <x v="20"/>
    <x v="2"/>
    <x v="7"/>
    <n v="47"/>
    <n v="41"/>
    <n v="64"/>
  </r>
  <r>
    <x v="3"/>
    <x v="20"/>
    <x v="2"/>
    <x v="8"/>
    <n v="32"/>
    <n v="26"/>
    <n v="31"/>
  </r>
  <r>
    <x v="3"/>
    <x v="20"/>
    <x v="2"/>
    <x v="10"/>
    <n v="12"/>
    <n v="10"/>
    <n v="13"/>
  </r>
  <r>
    <x v="3"/>
    <x v="20"/>
    <x v="2"/>
    <x v="12"/>
    <n v="23"/>
    <n v="21"/>
    <n v="24"/>
  </r>
  <r>
    <x v="3"/>
    <x v="20"/>
    <x v="2"/>
    <x v="16"/>
    <n v="15"/>
    <n v="12"/>
    <n v="22"/>
  </r>
  <r>
    <x v="3"/>
    <x v="20"/>
    <x v="2"/>
    <x v="17"/>
    <n v="9"/>
    <n v="7"/>
    <n v="11"/>
  </r>
  <r>
    <x v="3"/>
    <x v="20"/>
    <x v="2"/>
    <x v="18"/>
    <n v="70"/>
    <n v="65"/>
    <n v="99"/>
  </r>
  <r>
    <x v="3"/>
    <x v="20"/>
    <x v="3"/>
    <x v="0"/>
    <n v="33"/>
    <n v="31"/>
    <n v="33"/>
  </r>
  <r>
    <x v="3"/>
    <x v="20"/>
    <x v="3"/>
    <x v="1"/>
    <s v="-"/>
    <s v="-"/>
    <n v="13"/>
  </r>
  <r>
    <x v="3"/>
    <x v="20"/>
    <x v="3"/>
    <x v="2"/>
    <n v="17"/>
    <n v="13"/>
    <n v="19"/>
  </r>
  <r>
    <x v="3"/>
    <x v="20"/>
    <x v="3"/>
    <x v="3"/>
    <n v="280"/>
    <n v="264"/>
    <n v="337"/>
  </r>
  <r>
    <x v="3"/>
    <x v="20"/>
    <x v="3"/>
    <x v="4"/>
    <n v="86"/>
    <n v="74"/>
    <n v="103"/>
  </r>
  <r>
    <x v="3"/>
    <x v="20"/>
    <x v="3"/>
    <x v="5"/>
    <n v="10"/>
    <n v="6"/>
    <n v="11"/>
  </r>
  <r>
    <x v="3"/>
    <x v="20"/>
    <x v="3"/>
    <x v="6"/>
    <n v="136"/>
    <n v="126"/>
    <n v="151"/>
  </r>
  <r>
    <x v="3"/>
    <x v="20"/>
    <x v="3"/>
    <x v="7"/>
    <n v="64"/>
    <n v="63"/>
    <n v="72"/>
  </r>
  <r>
    <x v="3"/>
    <x v="20"/>
    <x v="3"/>
    <x v="8"/>
    <n v="19"/>
    <n v="18"/>
    <n v="21"/>
  </r>
  <r>
    <x v="3"/>
    <x v="20"/>
    <x v="3"/>
    <x v="10"/>
    <n v="6"/>
    <s v="-"/>
    <n v="6"/>
  </r>
  <r>
    <x v="3"/>
    <x v="20"/>
    <x v="3"/>
    <x v="12"/>
    <n v="9"/>
    <n v="8"/>
    <n v="10"/>
  </r>
  <r>
    <x v="3"/>
    <x v="20"/>
    <x v="3"/>
    <x v="13"/>
    <s v="-"/>
    <s v="-"/>
    <n v="6"/>
  </r>
  <r>
    <x v="3"/>
    <x v="20"/>
    <x v="3"/>
    <x v="16"/>
    <n v="21"/>
    <n v="20"/>
    <n v="20"/>
  </r>
  <r>
    <x v="3"/>
    <x v="20"/>
    <x v="3"/>
    <x v="18"/>
    <n v="53"/>
    <n v="51"/>
    <n v="61"/>
  </r>
  <r>
    <x v="3"/>
    <x v="20"/>
    <x v="4"/>
    <x v="0"/>
    <n v="21"/>
    <n v="19"/>
    <n v="25"/>
  </r>
  <r>
    <x v="3"/>
    <x v="20"/>
    <x v="4"/>
    <x v="2"/>
    <n v="7"/>
    <n v="6"/>
    <n v="7"/>
  </r>
  <r>
    <x v="3"/>
    <x v="20"/>
    <x v="4"/>
    <x v="3"/>
    <n v="149"/>
    <n v="141"/>
    <n v="173"/>
  </r>
  <r>
    <x v="3"/>
    <x v="20"/>
    <x v="4"/>
    <x v="4"/>
    <n v="35"/>
    <n v="31"/>
    <n v="45"/>
  </r>
  <r>
    <x v="3"/>
    <x v="20"/>
    <x v="4"/>
    <x v="6"/>
    <n v="78"/>
    <n v="76"/>
    <n v="90"/>
  </r>
  <r>
    <x v="3"/>
    <x v="20"/>
    <x v="4"/>
    <x v="7"/>
    <n v="37"/>
    <n v="36"/>
    <n v="39"/>
  </r>
  <r>
    <x v="3"/>
    <x v="20"/>
    <x v="4"/>
    <x v="8"/>
    <n v="12"/>
    <n v="11"/>
    <n v="14"/>
  </r>
  <r>
    <x v="3"/>
    <x v="20"/>
    <x v="4"/>
    <x v="12"/>
    <n v="11"/>
    <n v="11"/>
    <n v="12"/>
  </r>
  <r>
    <x v="3"/>
    <x v="20"/>
    <x v="4"/>
    <x v="18"/>
    <n v="25"/>
    <n v="24"/>
    <n v="36"/>
  </r>
  <r>
    <x v="3"/>
    <x v="21"/>
    <x v="0"/>
    <x v="0"/>
    <n v="2363"/>
    <n v="1880"/>
    <n v="2852"/>
  </r>
  <r>
    <x v="3"/>
    <x v="21"/>
    <x v="0"/>
    <x v="1"/>
    <n v="99"/>
    <n v="63"/>
    <n v="134"/>
  </r>
  <r>
    <x v="3"/>
    <x v="21"/>
    <x v="0"/>
    <x v="2"/>
    <n v="350"/>
    <n v="264"/>
    <n v="401"/>
  </r>
  <r>
    <x v="3"/>
    <x v="21"/>
    <x v="0"/>
    <x v="3"/>
    <n v="127"/>
    <n v="103"/>
    <n v="150"/>
  </r>
  <r>
    <x v="3"/>
    <x v="21"/>
    <x v="0"/>
    <x v="4"/>
    <n v="4362"/>
    <n v="3387"/>
    <n v="5309"/>
  </r>
  <r>
    <x v="3"/>
    <x v="21"/>
    <x v="0"/>
    <x v="5"/>
    <n v="69"/>
    <n v="57"/>
    <n v="85"/>
  </r>
  <r>
    <x v="3"/>
    <x v="21"/>
    <x v="0"/>
    <x v="6"/>
    <n v="151"/>
    <n v="99"/>
    <n v="173"/>
  </r>
  <r>
    <x v="3"/>
    <x v="21"/>
    <x v="0"/>
    <x v="7"/>
    <n v="22"/>
    <n v="15"/>
    <n v="32"/>
  </r>
  <r>
    <x v="3"/>
    <x v="21"/>
    <x v="0"/>
    <x v="8"/>
    <n v="180"/>
    <n v="140"/>
    <n v="210"/>
  </r>
  <r>
    <x v="3"/>
    <x v="21"/>
    <x v="0"/>
    <x v="9"/>
    <n v="104"/>
    <n v="77"/>
    <n v="118"/>
  </r>
  <r>
    <x v="3"/>
    <x v="21"/>
    <x v="0"/>
    <x v="10"/>
    <n v="50"/>
    <n v="31"/>
    <n v="70"/>
  </r>
  <r>
    <x v="3"/>
    <x v="21"/>
    <x v="0"/>
    <x v="11"/>
    <n v="40"/>
    <n v="30"/>
    <n v="39"/>
  </r>
  <r>
    <x v="3"/>
    <x v="21"/>
    <x v="0"/>
    <x v="12"/>
    <n v="200"/>
    <n v="156"/>
    <n v="255"/>
  </r>
  <r>
    <x v="3"/>
    <x v="21"/>
    <x v="0"/>
    <x v="13"/>
    <n v="74"/>
    <n v="52"/>
    <n v="84"/>
  </r>
  <r>
    <x v="3"/>
    <x v="21"/>
    <x v="0"/>
    <x v="14"/>
    <n v="20"/>
    <n v="16"/>
    <n v="29"/>
  </r>
  <r>
    <x v="3"/>
    <x v="21"/>
    <x v="0"/>
    <x v="15"/>
    <s v="-"/>
    <s v="-"/>
    <n v="28"/>
  </r>
  <r>
    <x v="3"/>
    <x v="21"/>
    <x v="0"/>
    <x v="16"/>
    <n v="305"/>
    <n v="229"/>
    <n v="342"/>
  </r>
  <r>
    <x v="3"/>
    <x v="21"/>
    <x v="0"/>
    <x v="17"/>
    <s v="-"/>
    <s v="-"/>
    <n v="8"/>
  </r>
  <r>
    <x v="3"/>
    <x v="21"/>
    <x v="0"/>
    <x v="18"/>
    <n v="1112"/>
    <n v="825"/>
    <n v="1232"/>
  </r>
  <r>
    <x v="3"/>
    <x v="21"/>
    <x v="0"/>
    <x v="19"/>
    <s v="-"/>
    <s v="-"/>
    <n v="7"/>
  </r>
  <r>
    <x v="3"/>
    <x v="21"/>
    <x v="0"/>
    <x v="20"/>
    <n v="8"/>
    <n v="8"/>
    <s v="-"/>
  </r>
  <r>
    <x v="3"/>
    <x v="21"/>
    <x v="1"/>
    <x v="0"/>
    <n v="3402"/>
    <n v="2543"/>
    <n v="4171"/>
  </r>
  <r>
    <x v="3"/>
    <x v="21"/>
    <x v="1"/>
    <x v="1"/>
    <n v="200"/>
    <n v="129"/>
    <n v="200"/>
  </r>
  <r>
    <x v="3"/>
    <x v="21"/>
    <x v="1"/>
    <x v="2"/>
    <n v="462"/>
    <n v="298"/>
    <n v="573"/>
  </r>
  <r>
    <x v="3"/>
    <x v="21"/>
    <x v="1"/>
    <x v="3"/>
    <n v="267"/>
    <n v="213"/>
    <n v="307"/>
  </r>
  <r>
    <x v="3"/>
    <x v="21"/>
    <x v="1"/>
    <x v="4"/>
    <n v="6433"/>
    <n v="4672"/>
    <n v="7984"/>
  </r>
  <r>
    <x v="3"/>
    <x v="21"/>
    <x v="1"/>
    <x v="5"/>
    <n v="229"/>
    <n v="196"/>
    <n v="161"/>
  </r>
  <r>
    <x v="3"/>
    <x v="21"/>
    <x v="1"/>
    <x v="6"/>
    <n v="201"/>
    <n v="143"/>
    <n v="261"/>
  </r>
  <r>
    <x v="3"/>
    <x v="21"/>
    <x v="1"/>
    <x v="7"/>
    <n v="34"/>
    <n v="24"/>
    <n v="57"/>
  </r>
  <r>
    <x v="3"/>
    <x v="21"/>
    <x v="1"/>
    <x v="8"/>
    <n v="200"/>
    <n v="147"/>
    <n v="219"/>
  </r>
  <r>
    <x v="3"/>
    <x v="21"/>
    <x v="1"/>
    <x v="9"/>
    <n v="446"/>
    <n v="387"/>
    <n v="202"/>
  </r>
  <r>
    <x v="3"/>
    <x v="21"/>
    <x v="1"/>
    <x v="10"/>
    <n v="110"/>
    <n v="55"/>
    <n v="152"/>
  </r>
  <r>
    <x v="3"/>
    <x v="21"/>
    <x v="1"/>
    <x v="21"/>
    <n v="24"/>
    <n v="22"/>
    <s v="-"/>
  </r>
  <r>
    <x v="3"/>
    <x v="21"/>
    <x v="1"/>
    <x v="11"/>
    <n v="71"/>
    <n v="52"/>
    <n v="65"/>
  </r>
  <r>
    <x v="3"/>
    <x v="21"/>
    <x v="1"/>
    <x v="12"/>
    <n v="376"/>
    <n v="283"/>
    <n v="366"/>
  </r>
  <r>
    <x v="3"/>
    <x v="21"/>
    <x v="1"/>
    <x v="13"/>
    <n v="109"/>
    <n v="76"/>
    <n v="112"/>
  </r>
  <r>
    <x v="3"/>
    <x v="21"/>
    <x v="1"/>
    <x v="14"/>
    <n v="28"/>
    <n v="20"/>
    <n v="33"/>
  </r>
  <r>
    <x v="3"/>
    <x v="21"/>
    <x v="1"/>
    <x v="15"/>
    <s v="-"/>
    <s v="-"/>
    <n v="95"/>
  </r>
  <r>
    <x v="3"/>
    <x v="21"/>
    <x v="1"/>
    <x v="16"/>
    <n v="475"/>
    <n v="334"/>
    <n v="550"/>
  </r>
  <r>
    <x v="3"/>
    <x v="21"/>
    <x v="1"/>
    <x v="17"/>
    <n v="10"/>
    <n v="6"/>
    <n v="14"/>
  </r>
  <r>
    <x v="3"/>
    <x v="21"/>
    <x v="1"/>
    <x v="18"/>
    <n v="1548"/>
    <n v="1149"/>
    <n v="1849"/>
  </r>
  <r>
    <x v="3"/>
    <x v="21"/>
    <x v="1"/>
    <x v="19"/>
    <n v="6"/>
    <s v="-"/>
    <s v="-"/>
  </r>
  <r>
    <x v="3"/>
    <x v="21"/>
    <x v="1"/>
    <x v="20"/>
    <n v="13"/>
    <n v="9"/>
    <n v="19"/>
  </r>
  <r>
    <x v="3"/>
    <x v="21"/>
    <x v="2"/>
    <x v="0"/>
    <n v="2535"/>
    <n v="2186"/>
    <n v="2815"/>
  </r>
  <r>
    <x v="3"/>
    <x v="21"/>
    <x v="2"/>
    <x v="1"/>
    <n v="167"/>
    <n v="127"/>
    <n v="164"/>
  </r>
  <r>
    <x v="3"/>
    <x v="21"/>
    <x v="2"/>
    <x v="2"/>
    <n v="432"/>
    <n v="351"/>
    <n v="454"/>
  </r>
  <r>
    <x v="3"/>
    <x v="21"/>
    <x v="2"/>
    <x v="3"/>
    <n v="162"/>
    <n v="141"/>
    <n v="220"/>
  </r>
  <r>
    <x v="3"/>
    <x v="21"/>
    <x v="2"/>
    <x v="4"/>
    <n v="4702"/>
    <n v="4008"/>
    <n v="5188"/>
  </r>
  <r>
    <x v="3"/>
    <x v="21"/>
    <x v="2"/>
    <x v="5"/>
    <n v="113"/>
    <n v="104"/>
    <n v="73"/>
  </r>
  <r>
    <x v="3"/>
    <x v="21"/>
    <x v="2"/>
    <x v="6"/>
    <n v="183"/>
    <n v="154"/>
    <n v="222"/>
  </r>
  <r>
    <x v="3"/>
    <x v="21"/>
    <x v="2"/>
    <x v="7"/>
    <n v="47"/>
    <n v="40"/>
    <n v="57"/>
  </r>
  <r>
    <x v="3"/>
    <x v="21"/>
    <x v="2"/>
    <x v="8"/>
    <n v="166"/>
    <n v="136"/>
    <n v="191"/>
  </r>
  <r>
    <x v="3"/>
    <x v="21"/>
    <x v="2"/>
    <x v="9"/>
    <n v="215"/>
    <n v="198"/>
    <n v="126"/>
  </r>
  <r>
    <x v="3"/>
    <x v="21"/>
    <x v="2"/>
    <x v="10"/>
    <n v="106"/>
    <n v="75"/>
    <n v="109"/>
  </r>
  <r>
    <x v="3"/>
    <x v="21"/>
    <x v="2"/>
    <x v="21"/>
    <n v="12"/>
    <n v="10"/>
    <s v="-"/>
  </r>
  <r>
    <x v="3"/>
    <x v="21"/>
    <x v="2"/>
    <x v="11"/>
    <n v="54"/>
    <n v="48"/>
    <n v="59"/>
  </r>
  <r>
    <x v="3"/>
    <x v="21"/>
    <x v="2"/>
    <x v="12"/>
    <n v="270"/>
    <n v="225"/>
    <n v="272"/>
  </r>
  <r>
    <x v="3"/>
    <x v="21"/>
    <x v="2"/>
    <x v="13"/>
    <n v="91"/>
    <n v="77"/>
    <n v="104"/>
  </r>
  <r>
    <x v="3"/>
    <x v="21"/>
    <x v="2"/>
    <x v="14"/>
    <n v="22"/>
    <n v="20"/>
    <n v="25"/>
  </r>
  <r>
    <x v="3"/>
    <x v="21"/>
    <x v="2"/>
    <x v="15"/>
    <s v="-"/>
    <s v="-"/>
    <n v="40"/>
  </r>
  <r>
    <x v="3"/>
    <x v="21"/>
    <x v="2"/>
    <x v="16"/>
    <n v="366"/>
    <n v="313"/>
    <n v="401"/>
  </r>
  <r>
    <x v="3"/>
    <x v="21"/>
    <x v="2"/>
    <x v="17"/>
    <n v="7"/>
    <n v="6"/>
    <n v="8"/>
  </r>
  <r>
    <x v="3"/>
    <x v="21"/>
    <x v="2"/>
    <x v="18"/>
    <n v="1117"/>
    <n v="987"/>
    <n v="1251"/>
  </r>
  <r>
    <x v="3"/>
    <x v="21"/>
    <x v="2"/>
    <x v="19"/>
    <n v="6"/>
    <n v="6"/>
    <n v="10"/>
  </r>
  <r>
    <x v="3"/>
    <x v="21"/>
    <x v="2"/>
    <x v="20"/>
    <n v="15"/>
    <n v="13"/>
    <n v="15"/>
  </r>
  <r>
    <x v="3"/>
    <x v="21"/>
    <x v="3"/>
    <x v="0"/>
    <n v="2161"/>
    <n v="1996"/>
    <n v="2264"/>
  </r>
  <r>
    <x v="3"/>
    <x v="21"/>
    <x v="3"/>
    <x v="1"/>
    <n v="87"/>
    <n v="77"/>
    <n v="95"/>
  </r>
  <r>
    <x v="3"/>
    <x v="21"/>
    <x v="3"/>
    <x v="2"/>
    <n v="208"/>
    <n v="188"/>
    <n v="193"/>
  </r>
  <r>
    <x v="3"/>
    <x v="21"/>
    <x v="3"/>
    <x v="3"/>
    <n v="119"/>
    <n v="109"/>
    <n v="126"/>
  </r>
  <r>
    <x v="3"/>
    <x v="21"/>
    <x v="3"/>
    <x v="4"/>
    <n v="3612"/>
    <n v="3302"/>
    <n v="3746"/>
  </r>
  <r>
    <x v="3"/>
    <x v="21"/>
    <x v="3"/>
    <x v="5"/>
    <n v="58"/>
    <n v="53"/>
    <n v="52"/>
  </r>
  <r>
    <x v="3"/>
    <x v="21"/>
    <x v="3"/>
    <x v="6"/>
    <n v="138"/>
    <n v="125"/>
    <n v="151"/>
  </r>
  <r>
    <x v="3"/>
    <x v="21"/>
    <x v="3"/>
    <x v="7"/>
    <n v="30"/>
    <n v="29"/>
    <n v="37"/>
  </r>
  <r>
    <x v="3"/>
    <x v="21"/>
    <x v="3"/>
    <x v="8"/>
    <n v="108"/>
    <n v="103"/>
    <n v="110"/>
  </r>
  <r>
    <x v="3"/>
    <x v="21"/>
    <x v="3"/>
    <x v="9"/>
    <n v="84"/>
    <n v="74"/>
    <n v="74"/>
  </r>
  <r>
    <x v="3"/>
    <x v="21"/>
    <x v="3"/>
    <x v="10"/>
    <n v="71"/>
    <n v="58"/>
    <n v="64"/>
  </r>
  <r>
    <x v="3"/>
    <x v="21"/>
    <x v="3"/>
    <x v="11"/>
    <n v="19"/>
    <n v="15"/>
    <n v="21"/>
  </r>
  <r>
    <x v="3"/>
    <x v="21"/>
    <x v="3"/>
    <x v="12"/>
    <n v="104"/>
    <n v="100"/>
    <n v="110"/>
  </r>
  <r>
    <x v="3"/>
    <x v="21"/>
    <x v="3"/>
    <x v="13"/>
    <n v="76"/>
    <n v="69"/>
    <n v="73"/>
  </r>
  <r>
    <x v="3"/>
    <x v="21"/>
    <x v="3"/>
    <x v="14"/>
    <n v="10"/>
    <n v="8"/>
    <n v="12"/>
  </r>
  <r>
    <x v="3"/>
    <x v="21"/>
    <x v="3"/>
    <x v="15"/>
    <s v="-"/>
    <s v="-"/>
    <n v="26"/>
  </r>
  <r>
    <x v="3"/>
    <x v="21"/>
    <x v="3"/>
    <x v="16"/>
    <n v="239"/>
    <n v="219"/>
    <n v="244"/>
  </r>
  <r>
    <x v="3"/>
    <x v="21"/>
    <x v="3"/>
    <x v="17"/>
    <s v="-"/>
    <s v="-"/>
    <n v="7"/>
  </r>
  <r>
    <x v="3"/>
    <x v="21"/>
    <x v="3"/>
    <x v="18"/>
    <n v="897"/>
    <n v="834"/>
    <n v="928"/>
  </r>
  <r>
    <x v="3"/>
    <x v="21"/>
    <x v="3"/>
    <x v="20"/>
    <n v="6"/>
    <s v="-"/>
    <n v="6"/>
  </r>
  <r>
    <x v="3"/>
    <x v="21"/>
    <x v="4"/>
    <x v="0"/>
    <n v="1122"/>
    <n v="1060"/>
    <n v="1230"/>
  </r>
  <r>
    <x v="3"/>
    <x v="21"/>
    <x v="4"/>
    <x v="1"/>
    <n v="32"/>
    <n v="28"/>
    <n v="38"/>
  </r>
  <r>
    <x v="3"/>
    <x v="21"/>
    <x v="4"/>
    <x v="2"/>
    <n v="81"/>
    <n v="79"/>
    <n v="88"/>
  </r>
  <r>
    <x v="3"/>
    <x v="21"/>
    <x v="4"/>
    <x v="3"/>
    <n v="64"/>
    <n v="62"/>
    <n v="69"/>
  </r>
  <r>
    <x v="3"/>
    <x v="21"/>
    <x v="4"/>
    <x v="4"/>
    <n v="1631"/>
    <n v="1536"/>
    <n v="1790"/>
  </r>
  <r>
    <x v="3"/>
    <x v="21"/>
    <x v="4"/>
    <x v="5"/>
    <n v="16"/>
    <n v="15"/>
    <n v="18"/>
  </r>
  <r>
    <x v="3"/>
    <x v="21"/>
    <x v="4"/>
    <x v="6"/>
    <n v="76"/>
    <n v="72"/>
    <n v="89"/>
  </r>
  <r>
    <x v="3"/>
    <x v="21"/>
    <x v="4"/>
    <x v="7"/>
    <n v="25"/>
    <n v="24"/>
    <n v="25"/>
  </r>
  <r>
    <x v="3"/>
    <x v="21"/>
    <x v="4"/>
    <x v="8"/>
    <n v="65"/>
    <n v="60"/>
    <n v="69"/>
  </r>
  <r>
    <x v="3"/>
    <x v="21"/>
    <x v="4"/>
    <x v="9"/>
    <n v="21"/>
    <n v="20"/>
    <n v="22"/>
  </r>
  <r>
    <x v="3"/>
    <x v="21"/>
    <x v="4"/>
    <x v="10"/>
    <n v="38"/>
    <n v="37"/>
    <n v="45"/>
  </r>
  <r>
    <x v="3"/>
    <x v="21"/>
    <x v="4"/>
    <x v="12"/>
    <n v="44"/>
    <n v="42"/>
    <n v="47"/>
  </r>
  <r>
    <x v="3"/>
    <x v="21"/>
    <x v="4"/>
    <x v="13"/>
    <n v="30"/>
    <n v="27"/>
    <n v="32"/>
  </r>
  <r>
    <x v="3"/>
    <x v="21"/>
    <x v="4"/>
    <x v="14"/>
    <s v="-"/>
    <s v="-"/>
    <n v="6"/>
  </r>
  <r>
    <x v="3"/>
    <x v="21"/>
    <x v="4"/>
    <x v="15"/>
    <s v="-"/>
    <s v="-"/>
    <n v="20"/>
  </r>
  <r>
    <x v="3"/>
    <x v="21"/>
    <x v="4"/>
    <x v="16"/>
    <n v="106"/>
    <n v="92"/>
    <n v="109"/>
  </r>
  <r>
    <x v="3"/>
    <x v="21"/>
    <x v="4"/>
    <x v="17"/>
    <n v="6"/>
    <n v="6"/>
    <s v="-"/>
  </r>
  <r>
    <x v="3"/>
    <x v="21"/>
    <x v="4"/>
    <x v="18"/>
    <n v="398"/>
    <n v="371"/>
    <n v="435"/>
  </r>
  <r>
    <x v="4"/>
    <x v="22"/>
    <x v="0"/>
    <x v="0"/>
    <s v="-"/>
    <s v="-"/>
    <n v="15"/>
  </r>
  <r>
    <x v="4"/>
    <x v="22"/>
    <x v="0"/>
    <x v="2"/>
    <s v="-"/>
    <s v="-"/>
    <n v="6"/>
  </r>
  <r>
    <x v="4"/>
    <x v="22"/>
    <x v="0"/>
    <x v="3"/>
    <s v="-"/>
    <s v="-"/>
    <n v="22"/>
  </r>
  <r>
    <x v="4"/>
    <x v="22"/>
    <x v="0"/>
    <x v="4"/>
    <s v="-"/>
    <s v="-"/>
    <n v="9"/>
  </r>
  <r>
    <x v="4"/>
    <x v="22"/>
    <x v="0"/>
    <x v="8"/>
    <s v="-"/>
    <s v="-"/>
    <n v="10"/>
  </r>
  <r>
    <x v="4"/>
    <x v="22"/>
    <x v="0"/>
    <x v="15"/>
    <s v="-"/>
    <s v="-"/>
    <n v="6"/>
  </r>
  <r>
    <x v="4"/>
    <x v="22"/>
    <x v="0"/>
    <x v="18"/>
    <s v="-"/>
    <s v="-"/>
    <n v="6"/>
  </r>
  <r>
    <x v="4"/>
    <x v="22"/>
    <x v="1"/>
    <x v="0"/>
    <s v="-"/>
    <s v="-"/>
    <n v="21"/>
  </r>
  <r>
    <x v="4"/>
    <x v="22"/>
    <x v="1"/>
    <x v="2"/>
    <s v="-"/>
    <s v="-"/>
    <n v="24"/>
  </r>
  <r>
    <x v="4"/>
    <x v="22"/>
    <x v="1"/>
    <x v="3"/>
    <s v="-"/>
    <s v="-"/>
    <n v="68"/>
  </r>
  <r>
    <x v="4"/>
    <x v="22"/>
    <x v="1"/>
    <x v="4"/>
    <s v="-"/>
    <s v="-"/>
    <n v="11"/>
  </r>
  <r>
    <x v="4"/>
    <x v="22"/>
    <x v="1"/>
    <x v="6"/>
    <s v="-"/>
    <s v="-"/>
    <n v="7"/>
  </r>
  <r>
    <x v="4"/>
    <x v="22"/>
    <x v="1"/>
    <x v="8"/>
    <s v="-"/>
    <s v="-"/>
    <n v="35"/>
  </r>
  <r>
    <x v="4"/>
    <x v="22"/>
    <x v="1"/>
    <x v="12"/>
    <s v="-"/>
    <s v="-"/>
    <n v="15"/>
  </r>
  <r>
    <x v="4"/>
    <x v="22"/>
    <x v="1"/>
    <x v="14"/>
    <s v="-"/>
    <s v="-"/>
    <n v="7"/>
  </r>
  <r>
    <x v="4"/>
    <x v="22"/>
    <x v="1"/>
    <x v="15"/>
    <s v="-"/>
    <s v="-"/>
    <n v="52"/>
  </r>
  <r>
    <x v="4"/>
    <x v="22"/>
    <x v="1"/>
    <x v="16"/>
    <s v="-"/>
    <s v="-"/>
    <n v="8"/>
  </r>
  <r>
    <x v="4"/>
    <x v="22"/>
    <x v="1"/>
    <x v="18"/>
    <s v="-"/>
    <s v="-"/>
    <n v="38"/>
  </r>
  <r>
    <x v="4"/>
    <x v="22"/>
    <x v="1"/>
    <x v="20"/>
    <s v="-"/>
    <s v="-"/>
    <n v="13"/>
  </r>
  <r>
    <x v="4"/>
    <x v="22"/>
    <x v="2"/>
    <x v="0"/>
    <s v="-"/>
    <s v="-"/>
    <n v="19"/>
  </r>
  <r>
    <x v="4"/>
    <x v="22"/>
    <x v="2"/>
    <x v="2"/>
    <s v="-"/>
    <s v="-"/>
    <n v="22"/>
  </r>
  <r>
    <x v="4"/>
    <x v="22"/>
    <x v="2"/>
    <x v="3"/>
    <s v="-"/>
    <s v="-"/>
    <n v="63"/>
  </r>
  <r>
    <x v="4"/>
    <x v="22"/>
    <x v="2"/>
    <x v="4"/>
    <s v="-"/>
    <s v="-"/>
    <n v="11"/>
  </r>
  <r>
    <x v="4"/>
    <x v="22"/>
    <x v="2"/>
    <x v="5"/>
    <s v="-"/>
    <s v="-"/>
    <n v="6"/>
  </r>
  <r>
    <x v="4"/>
    <x v="22"/>
    <x v="2"/>
    <x v="6"/>
    <s v="-"/>
    <s v="-"/>
    <n v="8"/>
  </r>
  <r>
    <x v="4"/>
    <x v="22"/>
    <x v="2"/>
    <x v="8"/>
    <s v="-"/>
    <s v="-"/>
    <n v="50"/>
  </r>
  <r>
    <x v="4"/>
    <x v="22"/>
    <x v="2"/>
    <x v="9"/>
    <s v="-"/>
    <s v="-"/>
    <n v="10"/>
  </r>
  <r>
    <x v="4"/>
    <x v="22"/>
    <x v="2"/>
    <x v="12"/>
    <s v="-"/>
    <s v="-"/>
    <n v="9"/>
  </r>
  <r>
    <x v="4"/>
    <x v="22"/>
    <x v="2"/>
    <x v="14"/>
    <s v="-"/>
    <s v="-"/>
    <n v="11"/>
  </r>
  <r>
    <x v="4"/>
    <x v="22"/>
    <x v="2"/>
    <x v="15"/>
    <s v="-"/>
    <s v="-"/>
    <n v="26"/>
  </r>
  <r>
    <x v="4"/>
    <x v="22"/>
    <x v="2"/>
    <x v="16"/>
    <s v="-"/>
    <s v="-"/>
    <n v="10"/>
  </r>
  <r>
    <x v="4"/>
    <x v="22"/>
    <x v="2"/>
    <x v="18"/>
    <s v="-"/>
    <s v="-"/>
    <n v="29"/>
  </r>
  <r>
    <x v="4"/>
    <x v="22"/>
    <x v="2"/>
    <x v="20"/>
    <s v="-"/>
    <s v="-"/>
    <n v="22"/>
  </r>
  <r>
    <x v="4"/>
    <x v="22"/>
    <x v="3"/>
    <x v="2"/>
    <s v="-"/>
    <s v="-"/>
    <n v="16"/>
  </r>
  <r>
    <x v="4"/>
    <x v="22"/>
    <x v="3"/>
    <x v="3"/>
    <s v="-"/>
    <s v="-"/>
    <n v="59"/>
  </r>
  <r>
    <x v="4"/>
    <x v="22"/>
    <x v="3"/>
    <x v="4"/>
    <s v="-"/>
    <s v="-"/>
    <n v="10"/>
  </r>
  <r>
    <x v="4"/>
    <x v="22"/>
    <x v="3"/>
    <x v="6"/>
    <s v="-"/>
    <s v="-"/>
    <n v="12"/>
  </r>
  <r>
    <x v="4"/>
    <x v="22"/>
    <x v="3"/>
    <x v="8"/>
    <s v="-"/>
    <s v="-"/>
    <n v="39"/>
  </r>
  <r>
    <x v="4"/>
    <x v="22"/>
    <x v="3"/>
    <x v="14"/>
    <s v="-"/>
    <s v="-"/>
    <n v="6"/>
  </r>
  <r>
    <x v="4"/>
    <x v="22"/>
    <x v="3"/>
    <x v="15"/>
    <s v="-"/>
    <s v="-"/>
    <n v="23"/>
  </r>
  <r>
    <x v="4"/>
    <x v="22"/>
    <x v="3"/>
    <x v="16"/>
    <s v="-"/>
    <s v="-"/>
    <n v="7"/>
  </r>
  <r>
    <x v="4"/>
    <x v="22"/>
    <x v="3"/>
    <x v="18"/>
    <s v="-"/>
    <s v="-"/>
    <n v="37"/>
  </r>
  <r>
    <x v="4"/>
    <x v="22"/>
    <x v="3"/>
    <x v="20"/>
    <s v="-"/>
    <s v="-"/>
    <n v="23"/>
  </r>
  <r>
    <x v="4"/>
    <x v="22"/>
    <x v="4"/>
    <x v="0"/>
    <s v="-"/>
    <s v="-"/>
    <n v="7"/>
  </r>
  <r>
    <x v="4"/>
    <x v="22"/>
    <x v="4"/>
    <x v="2"/>
    <s v="-"/>
    <s v="-"/>
    <n v="9"/>
  </r>
  <r>
    <x v="4"/>
    <x v="22"/>
    <x v="4"/>
    <x v="3"/>
    <s v="-"/>
    <s v="-"/>
    <n v="41"/>
  </r>
  <r>
    <x v="4"/>
    <x v="22"/>
    <x v="4"/>
    <x v="4"/>
    <s v="-"/>
    <s v="-"/>
    <n v="10"/>
  </r>
  <r>
    <x v="4"/>
    <x v="22"/>
    <x v="4"/>
    <x v="8"/>
    <s v="-"/>
    <s v="-"/>
    <n v="24"/>
  </r>
  <r>
    <x v="4"/>
    <x v="22"/>
    <x v="4"/>
    <x v="12"/>
    <s v="-"/>
    <s v="-"/>
    <n v="14"/>
  </r>
  <r>
    <x v="4"/>
    <x v="22"/>
    <x v="4"/>
    <x v="15"/>
    <s v="-"/>
    <s v="-"/>
    <n v="10"/>
  </r>
  <r>
    <x v="4"/>
    <x v="22"/>
    <x v="4"/>
    <x v="16"/>
    <s v="-"/>
    <s v="-"/>
    <n v="6"/>
  </r>
  <r>
    <x v="4"/>
    <x v="22"/>
    <x v="4"/>
    <x v="17"/>
    <s v="-"/>
    <s v="-"/>
    <n v="6"/>
  </r>
  <r>
    <x v="4"/>
    <x v="22"/>
    <x v="4"/>
    <x v="18"/>
    <s v="-"/>
    <s v="-"/>
    <n v="34"/>
  </r>
  <r>
    <x v="4"/>
    <x v="22"/>
    <x v="4"/>
    <x v="20"/>
    <s v="-"/>
    <s v="-"/>
    <n v="21"/>
  </r>
  <r>
    <x v="4"/>
    <x v="23"/>
    <x v="0"/>
    <x v="0"/>
    <s v="-"/>
    <s v="-"/>
    <n v="38"/>
  </r>
  <r>
    <x v="4"/>
    <x v="23"/>
    <x v="0"/>
    <x v="1"/>
    <s v="-"/>
    <s v="-"/>
    <n v="10"/>
  </r>
  <r>
    <x v="4"/>
    <x v="23"/>
    <x v="0"/>
    <x v="2"/>
    <s v="-"/>
    <s v="-"/>
    <n v="46"/>
  </r>
  <r>
    <x v="4"/>
    <x v="23"/>
    <x v="0"/>
    <x v="3"/>
    <s v="-"/>
    <s v="-"/>
    <n v="49"/>
  </r>
  <r>
    <x v="4"/>
    <x v="23"/>
    <x v="0"/>
    <x v="4"/>
    <s v="-"/>
    <s v="-"/>
    <n v="42"/>
  </r>
  <r>
    <x v="4"/>
    <x v="23"/>
    <x v="0"/>
    <x v="5"/>
    <s v="-"/>
    <s v="-"/>
    <n v="15"/>
  </r>
  <r>
    <x v="4"/>
    <x v="23"/>
    <x v="0"/>
    <x v="6"/>
    <s v="-"/>
    <s v="-"/>
    <n v="7"/>
  </r>
  <r>
    <x v="4"/>
    <x v="23"/>
    <x v="0"/>
    <x v="7"/>
    <s v="-"/>
    <s v="-"/>
    <n v="10"/>
  </r>
  <r>
    <x v="4"/>
    <x v="23"/>
    <x v="0"/>
    <x v="8"/>
    <s v="-"/>
    <s v="-"/>
    <n v="21"/>
  </r>
  <r>
    <x v="4"/>
    <x v="23"/>
    <x v="0"/>
    <x v="9"/>
    <s v="-"/>
    <s v="-"/>
    <n v="8"/>
  </r>
  <r>
    <x v="4"/>
    <x v="23"/>
    <x v="0"/>
    <x v="10"/>
    <s v="-"/>
    <s v="-"/>
    <n v="6"/>
  </r>
  <r>
    <x v="4"/>
    <x v="23"/>
    <x v="0"/>
    <x v="12"/>
    <s v="-"/>
    <s v="-"/>
    <n v="18"/>
  </r>
  <r>
    <x v="4"/>
    <x v="23"/>
    <x v="0"/>
    <x v="14"/>
    <s v="-"/>
    <s v="-"/>
    <n v="6"/>
  </r>
  <r>
    <x v="4"/>
    <x v="23"/>
    <x v="0"/>
    <x v="15"/>
    <s v="-"/>
    <s v="-"/>
    <n v="24"/>
  </r>
  <r>
    <x v="4"/>
    <x v="23"/>
    <x v="0"/>
    <x v="16"/>
    <s v="-"/>
    <s v="-"/>
    <n v="113"/>
  </r>
  <r>
    <x v="4"/>
    <x v="23"/>
    <x v="0"/>
    <x v="18"/>
    <s v="-"/>
    <s v="-"/>
    <n v="40"/>
  </r>
  <r>
    <x v="4"/>
    <x v="23"/>
    <x v="1"/>
    <x v="0"/>
    <s v="-"/>
    <s v="-"/>
    <n v="182"/>
  </r>
  <r>
    <x v="4"/>
    <x v="23"/>
    <x v="1"/>
    <x v="1"/>
    <s v="-"/>
    <s v="-"/>
    <n v="41"/>
  </r>
  <r>
    <x v="4"/>
    <x v="23"/>
    <x v="1"/>
    <x v="2"/>
    <s v="-"/>
    <s v="-"/>
    <n v="314"/>
  </r>
  <r>
    <x v="4"/>
    <x v="23"/>
    <x v="1"/>
    <x v="3"/>
    <s v="-"/>
    <s v="-"/>
    <n v="229"/>
  </r>
  <r>
    <x v="4"/>
    <x v="23"/>
    <x v="1"/>
    <x v="4"/>
    <s v="-"/>
    <s v="-"/>
    <n v="192"/>
  </r>
  <r>
    <x v="4"/>
    <x v="23"/>
    <x v="1"/>
    <x v="5"/>
    <s v="-"/>
    <s v="-"/>
    <n v="54"/>
  </r>
  <r>
    <x v="4"/>
    <x v="23"/>
    <x v="1"/>
    <x v="6"/>
    <s v="-"/>
    <s v="-"/>
    <n v="47"/>
  </r>
  <r>
    <x v="4"/>
    <x v="23"/>
    <x v="1"/>
    <x v="7"/>
    <s v="-"/>
    <s v="-"/>
    <n v="106"/>
  </r>
  <r>
    <x v="4"/>
    <x v="23"/>
    <x v="1"/>
    <x v="8"/>
    <s v="-"/>
    <s v="-"/>
    <n v="101"/>
  </r>
  <r>
    <x v="4"/>
    <x v="23"/>
    <x v="1"/>
    <x v="9"/>
    <s v="-"/>
    <s v="-"/>
    <n v="26"/>
  </r>
  <r>
    <x v="4"/>
    <x v="23"/>
    <x v="1"/>
    <x v="10"/>
    <s v="-"/>
    <s v="-"/>
    <n v="22"/>
  </r>
  <r>
    <x v="4"/>
    <x v="23"/>
    <x v="1"/>
    <x v="11"/>
    <s v="-"/>
    <s v="-"/>
    <n v="7"/>
  </r>
  <r>
    <x v="4"/>
    <x v="23"/>
    <x v="1"/>
    <x v="12"/>
    <s v="-"/>
    <s v="-"/>
    <n v="94"/>
  </r>
  <r>
    <x v="4"/>
    <x v="23"/>
    <x v="1"/>
    <x v="13"/>
    <s v="-"/>
    <s v="-"/>
    <n v="17"/>
  </r>
  <r>
    <x v="4"/>
    <x v="23"/>
    <x v="1"/>
    <x v="14"/>
    <s v="-"/>
    <s v="-"/>
    <n v="60"/>
  </r>
  <r>
    <x v="4"/>
    <x v="23"/>
    <x v="1"/>
    <x v="15"/>
    <s v="-"/>
    <s v="-"/>
    <n v="195"/>
  </r>
  <r>
    <x v="4"/>
    <x v="23"/>
    <x v="1"/>
    <x v="16"/>
    <s v="-"/>
    <s v="-"/>
    <n v="661"/>
  </r>
  <r>
    <x v="4"/>
    <x v="23"/>
    <x v="1"/>
    <x v="17"/>
    <s v="-"/>
    <s v="-"/>
    <n v="17"/>
  </r>
  <r>
    <x v="4"/>
    <x v="23"/>
    <x v="1"/>
    <x v="18"/>
    <s v="-"/>
    <s v="-"/>
    <n v="135"/>
  </r>
  <r>
    <x v="4"/>
    <x v="23"/>
    <x v="1"/>
    <x v="20"/>
    <s v="-"/>
    <s v="-"/>
    <n v="8"/>
  </r>
  <r>
    <x v="4"/>
    <x v="23"/>
    <x v="2"/>
    <x v="0"/>
    <s v="-"/>
    <s v="-"/>
    <n v="270"/>
  </r>
  <r>
    <x v="4"/>
    <x v="23"/>
    <x v="2"/>
    <x v="1"/>
    <s v="-"/>
    <s v="-"/>
    <n v="50"/>
  </r>
  <r>
    <x v="4"/>
    <x v="23"/>
    <x v="2"/>
    <x v="2"/>
    <s v="-"/>
    <s v="-"/>
    <n v="624"/>
  </r>
  <r>
    <x v="4"/>
    <x v="23"/>
    <x v="2"/>
    <x v="3"/>
    <s v="-"/>
    <s v="-"/>
    <n v="419"/>
  </r>
  <r>
    <x v="4"/>
    <x v="23"/>
    <x v="2"/>
    <x v="4"/>
    <s v="-"/>
    <s v="-"/>
    <n v="275"/>
  </r>
  <r>
    <x v="4"/>
    <x v="23"/>
    <x v="2"/>
    <x v="5"/>
    <s v="-"/>
    <s v="-"/>
    <n v="69"/>
  </r>
  <r>
    <x v="4"/>
    <x v="23"/>
    <x v="2"/>
    <x v="6"/>
    <s v="-"/>
    <s v="-"/>
    <n v="76"/>
  </r>
  <r>
    <x v="4"/>
    <x v="23"/>
    <x v="2"/>
    <x v="7"/>
    <s v="-"/>
    <s v="-"/>
    <n v="136"/>
  </r>
  <r>
    <x v="4"/>
    <x v="23"/>
    <x v="2"/>
    <x v="8"/>
    <s v="-"/>
    <s v="-"/>
    <n v="172"/>
  </r>
  <r>
    <x v="4"/>
    <x v="23"/>
    <x v="2"/>
    <x v="9"/>
    <s v="-"/>
    <s v="-"/>
    <n v="217"/>
  </r>
  <r>
    <x v="4"/>
    <x v="23"/>
    <x v="2"/>
    <x v="10"/>
    <s v="-"/>
    <s v="-"/>
    <n v="51"/>
  </r>
  <r>
    <x v="4"/>
    <x v="23"/>
    <x v="2"/>
    <x v="11"/>
    <s v="-"/>
    <s v="-"/>
    <n v="10"/>
  </r>
  <r>
    <x v="4"/>
    <x v="23"/>
    <x v="2"/>
    <x v="12"/>
    <s v="-"/>
    <s v="-"/>
    <n v="98"/>
  </r>
  <r>
    <x v="4"/>
    <x v="23"/>
    <x v="2"/>
    <x v="13"/>
    <s v="-"/>
    <s v="-"/>
    <n v="22"/>
  </r>
  <r>
    <x v="4"/>
    <x v="23"/>
    <x v="2"/>
    <x v="14"/>
    <s v="-"/>
    <s v="-"/>
    <n v="85"/>
  </r>
  <r>
    <x v="4"/>
    <x v="23"/>
    <x v="2"/>
    <x v="15"/>
    <s v="-"/>
    <s v="-"/>
    <n v="188"/>
  </r>
  <r>
    <x v="4"/>
    <x v="23"/>
    <x v="2"/>
    <x v="16"/>
    <s v="-"/>
    <s v="-"/>
    <n v="1124"/>
  </r>
  <r>
    <x v="4"/>
    <x v="23"/>
    <x v="2"/>
    <x v="17"/>
    <s v="-"/>
    <s v="-"/>
    <n v="25"/>
  </r>
  <r>
    <x v="4"/>
    <x v="23"/>
    <x v="2"/>
    <x v="18"/>
    <s v="-"/>
    <s v="-"/>
    <n v="243"/>
  </r>
  <r>
    <x v="4"/>
    <x v="23"/>
    <x v="2"/>
    <x v="19"/>
    <s v="-"/>
    <s v="-"/>
    <n v="28"/>
  </r>
  <r>
    <x v="4"/>
    <x v="23"/>
    <x v="2"/>
    <x v="20"/>
    <s v="-"/>
    <s v="-"/>
    <n v="6"/>
  </r>
  <r>
    <x v="4"/>
    <x v="23"/>
    <x v="3"/>
    <x v="0"/>
    <s v="-"/>
    <s v="-"/>
    <n v="230"/>
  </r>
  <r>
    <x v="4"/>
    <x v="23"/>
    <x v="3"/>
    <x v="1"/>
    <s v="-"/>
    <s v="-"/>
    <n v="51"/>
  </r>
  <r>
    <x v="4"/>
    <x v="23"/>
    <x v="3"/>
    <x v="2"/>
    <s v="-"/>
    <s v="-"/>
    <n v="546"/>
  </r>
  <r>
    <x v="4"/>
    <x v="23"/>
    <x v="3"/>
    <x v="3"/>
    <s v="-"/>
    <s v="-"/>
    <n v="534"/>
  </r>
  <r>
    <x v="4"/>
    <x v="23"/>
    <x v="3"/>
    <x v="4"/>
    <s v="-"/>
    <s v="-"/>
    <n v="350"/>
  </r>
  <r>
    <x v="4"/>
    <x v="23"/>
    <x v="3"/>
    <x v="5"/>
    <s v="-"/>
    <s v="-"/>
    <n v="78"/>
  </r>
  <r>
    <x v="4"/>
    <x v="23"/>
    <x v="3"/>
    <x v="6"/>
    <s v="-"/>
    <s v="-"/>
    <n v="75"/>
  </r>
  <r>
    <x v="4"/>
    <x v="23"/>
    <x v="3"/>
    <x v="7"/>
    <s v="-"/>
    <s v="-"/>
    <n v="107"/>
  </r>
  <r>
    <x v="4"/>
    <x v="23"/>
    <x v="3"/>
    <x v="8"/>
    <s v="-"/>
    <s v="-"/>
    <n v="172"/>
  </r>
  <r>
    <x v="4"/>
    <x v="23"/>
    <x v="3"/>
    <x v="9"/>
    <s v="-"/>
    <s v="-"/>
    <n v="124"/>
  </r>
  <r>
    <x v="4"/>
    <x v="23"/>
    <x v="3"/>
    <x v="10"/>
    <s v="-"/>
    <s v="-"/>
    <n v="49"/>
  </r>
  <r>
    <x v="4"/>
    <x v="23"/>
    <x v="3"/>
    <x v="11"/>
    <s v="-"/>
    <s v="-"/>
    <n v="10"/>
  </r>
  <r>
    <x v="4"/>
    <x v="23"/>
    <x v="3"/>
    <x v="12"/>
    <s v="-"/>
    <s v="-"/>
    <n v="86"/>
  </r>
  <r>
    <x v="4"/>
    <x v="23"/>
    <x v="3"/>
    <x v="13"/>
    <s v="-"/>
    <s v="-"/>
    <n v="19"/>
  </r>
  <r>
    <x v="4"/>
    <x v="23"/>
    <x v="3"/>
    <x v="14"/>
    <s v="-"/>
    <s v="-"/>
    <n v="76"/>
  </r>
  <r>
    <x v="4"/>
    <x v="23"/>
    <x v="3"/>
    <x v="15"/>
    <s v="-"/>
    <s v="-"/>
    <n v="174"/>
  </r>
  <r>
    <x v="4"/>
    <x v="23"/>
    <x v="3"/>
    <x v="16"/>
    <s v="-"/>
    <s v="-"/>
    <n v="1212"/>
  </r>
  <r>
    <x v="4"/>
    <x v="23"/>
    <x v="3"/>
    <x v="17"/>
    <s v="-"/>
    <s v="-"/>
    <n v="40"/>
  </r>
  <r>
    <x v="4"/>
    <x v="23"/>
    <x v="3"/>
    <x v="18"/>
    <s v="-"/>
    <s v="-"/>
    <n v="241"/>
  </r>
  <r>
    <x v="4"/>
    <x v="23"/>
    <x v="3"/>
    <x v="19"/>
    <s v="-"/>
    <s v="-"/>
    <n v="14"/>
  </r>
  <r>
    <x v="4"/>
    <x v="23"/>
    <x v="3"/>
    <x v="20"/>
    <s v="-"/>
    <s v="-"/>
    <n v="16"/>
  </r>
  <r>
    <x v="4"/>
    <x v="23"/>
    <x v="4"/>
    <x v="0"/>
    <s v="-"/>
    <s v="-"/>
    <n v="212"/>
  </r>
  <r>
    <x v="4"/>
    <x v="23"/>
    <x v="4"/>
    <x v="1"/>
    <s v="-"/>
    <s v="-"/>
    <n v="45"/>
  </r>
  <r>
    <x v="4"/>
    <x v="23"/>
    <x v="4"/>
    <x v="2"/>
    <s v="-"/>
    <s v="-"/>
    <n v="291"/>
  </r>
  <r>
    <x v="4"/>
    <x v="23"/>
    <x v="4"/>
    <x v="3"/>
    <s v="-"/>
    <s v="-"/>
    <n v="490"/>
  </r>
  <r>
    <x v="4"/>
    <x v="23"/>
    <x v="4"/>
    <x v="4"/>
    <s v="-"/>
    <s v="-"/>
    <n v="330"/>
  </r>
  <r>
    <x v="4"/>
    <x v="23"/>
    <x v="4"/>
    <x v="5"/>
    <s v="-"/>
    <s v="-"/>
    <n v="93"/>
  </r>
  <r>
    <x v="4"/>
    <x v="23"/>
    <x v="4"/>
    <x v="6"/>
    <s v="-"/>
    <s v="-"/>
    <n v="43"/>
  </r>
  <r>
    <x v="4"/>
    <x v="23"/>
    <x v="4"/>
    <x v="7"/>
    <s v="-"/>
    <s v="-"/>
    <n v="106"/>
  </r>
  <r>
    <x v="4"/>
    <x v="23"/>
    <x v="4"/>
    <x v="8"/>
    <s v="-"/>
    <s v="-"/>
    <n v="143"/>
  </r>
  <r>
    <x v="4"/>
    <x v="23"/>
    <x v="4"/>
    <x v="9"/>
    <s v="-"/>
    <s v="-"/>
    <n v="47"/>
  </r>
  <r>
    <x v="4"/>
    <x v="23"/>
    <x v="4"/>
    <x v="10"/>
    <s v="-"/>
    <s v="-"/>
    <n v="57"/>
  </r>
  <r>
    <x v="4"/>
    <x v="23"/>
    <x v="4"/>
    <x v="12"/>
    <s v="-"/>
    <s v="-"/>
    <n v="71"/>
  </r>
  <r>
    <x v="4"/>
    <x v="23"/>
    <x v="4"/>
    <x v="13"/>
    <s v="-"/>
    <s v="-"/>
    <n v="26"/>
  </r>
  <r>
    <x v="4"/>
    <x v="23"/>
    <x v="4"/>
    <x v="14"/>
    <s v="-"/>
    <s v="-"/>
    <n v="41"/>
  </r>
  <r>
    <x v="4"/>
    <x v="23"/>
    <x v="4"/>
    <x v="15"/>
    <s v="-"/>
    <s v="-"/>
    <n v="88"/>
  </r>
  <r>
    <x v="4"/>
    <x v="23"/>
    <x v="4"/>
    <x v="16"/>
    <s v="-"/>
    <s v="-"/>
    <n v="1481"/>
  </r>
  <r>
    <x v="4"/>
    <x v="23"/>
    <x v="4"/>
    <x v="17"/>
    <s v="-"/>
    <s v="-"/>
    <n v="45"/>
  </r>
  <r>
    <x v="4"/>
    <x v="23"/>
    <x v="4"/>
    <x v="18"/>
    <s v="-"/>
    <s v="-"/>
    <n v="211"/>
  </r>
  <r>
    <x v="4"/>
    <x v="23"/>
    <x v="4"/>
    <x v="20"/>
    <s v="-"/>
    <s v="-"/>
    <n v="11"/>
  </r>
  <r>
    <x v="4"/>
    <x v="24"/>
    <x v="3"/>
    <x v="0"/>
    <s v="-"/>
    <s v="-"/>
    <n v="11"/>
  </r>
  <r>
    <x v="4"/>
    <x v="24"/>
    <x v="3"/>
    <x v="2"/>
    <s v="-"/>
    <s v="-"/>
    <n v="16"/>
  </r>
  <r>
    <x v="4"/>
    <x v="24"/>
    <x v="3"/>
    <x v="9"/>
    <s v="-"/>
    <s v="-"/>
    <n v="10"/>
  </r>
  <r>
    <x v="4"/>
    <x v="24"/>
    <x v="3"/>
    <x v="16"/>
    <s v="-"/>
    <s v="-"/>
    <n v="8"/>
  </r>
  <r>
    <x v="4"/>
    <x v="24"/>
    <x v="3"/>
    <x v="18"/>
    <s v="-"/>
    <s v="-"/>
    <n v="8"/>
  </r>
  <r>
    <x v="4"/>
    <x v="24"/>
    <x v="4"/>
    <x v="2"/>
    <s v="-"/>
    <s v="-"/>
    <n v="7"/>
  </r>
  <r>
    <x v="4"/>
    <x v="25"/>
    <x v="0"/>
    <x v="0"/>
    <s v="-"/>
    <s v="-"/>
    <n v="8"/>
  </r>
  <r>
    <x v="4"/>
    <x v="25"/>
    <x v="0"/>
    <x v="2"/>
    <s v="-"/>
    <s v="-"/>
    <n v="7"/>
  </r>
  <r>
    <x v="4"/>
    <x v="25"/>
    <x v="0"/>
    <x v="3"/>
    <s v="-"/>
    <s v="-"/>
    <n v="8"/>
  </r>
  <r>
    <x v="4"/>
    <x v="25"/>
    <x v="0"/>
    <x v="4"/>
    <s v="-"/>
    <s v="-"/>
    <n v="11"/>
  </r>
  <r>
    <x v="4"/>
    <x v="25"/>
    <x v="0"/>
    <x v="16"/>
    <s v="-"/>
    <s v="-"/>
    <n v="15"/>
  </r>
  <r>
    <x v="4"/>
    <x v="25"/>
    <x v="1"/>
    <x v="0"/>
    <s v="-"/>
    <s v="-"/>
    <n v="57"/>
  </r>
  <r>
    <x v="4"/>
    <x v="25"/>
    <x v="1"/>
    <x v="1"/>
    <s v="-"/>
    <s v="-"/>
    <n v="12"/>
  </r>
  <r>
    <x v="4"/>
    <x v="25"/>
    <x v="1"/>
    <x v="2"/>
    <s v="-"/>
    <s v="-"/>
    <n v="104"/>
  </r>
  <r>
    <x v="4"/>
    <x v="25"/>
    <x v="1"/>
    <x v="3"/>
    <s v="-"/>
    <s v="-"/>
    <n v="81"/>
  </r>
  <r>
    <x v="4"/>
    <x v="25"/>
    <x v="1"/>
    <x v="4"/>
    <s v="-"/>
    <s v="-"/>
    <n v="131"/>
  </r>
  <r>
    <x v="4"/>
    <x v="25"/>
    <x v="1"/>
    <x v="6"/>
    <s v="-"/>
    <s v="-"/>
    <n v="18"/>
  </r>
  <r>
    <x v="4"/>
    <x v="25"/>
    <x v="1"/>
    <x v="7"/>
    <s v="-"/>
    <s v="-"/>
    <n v="18"/>
  </r>
  <r>
    <x v="4"/>
    <x v="25"/>
    <x v="1"/>
    <x v="8"/>
    <s v="-"/>
    <s v="-"/>
    <n v="37"/>
  </r>
  <r>
    <x v="4"/>
    <x v="25"/>
    <x v="1"/>
    <x v="9"/>
    <s v="-"/>
    <s v="-"/>
    <n v="7"/>
  </r>
  <r>
    <x v="4"/>
    <x v="25"/>
    <x v="1"/>
    <x v="10"/>
    <s v="-"/>
    <s v="-"/>
    <n v="12"/>
  </r>
  <r>
    <x v="4"/>
    <x v="25"/>
    <x v="1"/>
    <x v="12"/>
    <s v="-"/>
    <s v="-"/>
    <n v="36"/>
  </r>
  <r>
    <x v="4"/>
    <x v="25"/>
    <x v="1"/>
    <x v="13"/>
    <s v="-"/>
    <s v="-"/>
    <n v="8"/>
  </r>
  <r>
    <x v="4"/>
    <x v="25"/>
    <x v="1"/>
    <x v="14"/>
    <s v="-"/>
    <s v="-"/>
    <n v="18"/>
  </r>
  <r>
    <x v="4"/>
    <x v="25"/>
    <x v="1"/>
    <x v="15"/>
    <s v="-"/>
    <s v="-"/>
    <n v="43"/>
  </r>
  <r>
    <x v="4"/>
    <x v="25"/>
    <x v="1"/>
    <x v="16"/>
    <s v="-"/>
    <s v="-"/>
    <n v="102"/>
  </r>
  <r>
    <x v="4"/>
    <x v="25"/>
    <x v="1"/>
    <x v="18"/>
    <s v="-"/>
    <s v="-"/>
    <n v="51"/>
  </r>
  <r>
    <x v="4"/>
    <x v="25"/>
    <x v="1"/>
    <x v="20"/>
    <s v="-"/>
    <s v="-"/>
    <n v="6"/>
  </r>
  <r>
    <x v="4"/>
    <x v="25"/>
    <x v="2"/>
    <x v="0"/>
    <s v="-"/>
    <s v="-"/>
    <n v="137"/>
  </r>
  <r>
    <x v="4"/>
    <x v="25"/>
    <x v="2"/>
    <x v="1"/>
    <s v="-"/>
    <s v="-"/>
    <n v="16"/>
  </r>
  <r>
    <x v="4"/>
    <x v="25"/>
    <x v="2"/>
    <x v="2"/>
    <s v="-"/>
    <s v="-"/>
    <n v="238"/>
  </r>
  <r>
    <x v="4"/>
    <x v="25"/>
    <x v="2"/>
    <x v="3"/>
    <s v="-"/>
    <s v="-"/>
    <n v="153"/>
  </r>
  <r>
    <x v="4"/>
    <x v="25"/>
    <x v="2"/>
    <x v="4"/>
    <s v="-"/>
    <s v="-"/>
    <n v="200"/>
  </r>
  <r>
    <x v="4"/>
    <x v="25"/>
    <x v="2"/>
    <x v="5"/>
    <s v="-"/>
    <s v="-"/>
    <n v="35"/>
  </r>
  <r>
    <x v="4"/>
    <x v="25"/>
    <x v="2"/>
    <x v="6"/>
    <s v="-"/>
    <s v="-"/>
    <n v="21"/>
  </r>
  <r>
    <x v="4"/>
    <x v="25"/>
    <x v="2"/>
    <x v="7"/>
    <s v="-"/>
    <s v="-"/>
    <n v="46"/>
  </r>
  <r>
    <x v="4"/>
    <x v="25"/>
    <x v="2"/>
    <x v="8"/>
    <s v="-"/>
    <s v="-"/>
    <n v="109"/>
  </r>
  <r>
    <x v="4"/>
    <x v="25"/>
    <x v="2"/>
    <x v="9"/>
    <s v="-"/>
    <s v="-"/>
    <n v="30"/>
  </r>
  <r>
    <x v="4"/>
    <x v="25"/>
    <x v="2"/>
    <x v="10"/>
    <s v="-"/>
    <s v="-"/>
    <n v="38"/>
  </r>
  <r>
    <x v="4"/>
    <x v="25"/>
    <x v="2"/>
    <x v="11"/>
    <s v="-"/>
    <s v="-"/>
    <n v="6"/>
  </r>
  <r>
    <x v="4"/>
    <x v="25"/>
    <x v="2"/>
    <x v="12"/>
    <s v="-"/>
    <s v="-"/>
    <n v="55"/>
  </r>
  <r>
    <x v="4"/>
    <x v="25"/>
    <x v="2"/>
    <x v="13"/>
    <s v="-"/>
    <s v="-"/>
    <n v="10"/>
  </r>
  <r>
    <x v="4"/>
    <x v="25"/>
    <x v="2"/>
    <x v="14"/>
    <s v="-"/>
    <s v="-"/>
    <n v="54"/>
  </r>
  <r>
    <x v="4"/>
    <x v="25"/>
    <x v="2"/>
    <x v="15"/>
    <s v="-"/>
    <s v="-"/>
    <n v="135"/>
  </r>
  <r>
    <x v="4"/>
    <x v="25"/>
    <x v="2"/>
    <x v="16"/>
    <s v="-"/>
    <s v="-"/>
    <n v="196"/>
  </r>
  <r>
    <x v="4"/>
    <x v="25"/>
    <x v="2"/>
    <x v="17"/>
    <s v="-"/>
    <s v="-"/>
    <n v="10"/>
  </r>
  <r>
    <x v="4"/>
    <x v="25"/>
    <x v="2"/>
    <x v="18"/>
    <s v="-"/>
    <s v="-"/>
    <n v="142"/>
  </r>
  <r>
    <x v="4"/>
    <x v="25"/>
    <x v="2"/>
    <x v="20"/>
    <s v="-"/>
    <s v="-"/>
    <n v="21"/>
  </r>
  <r>
    <x v="4"/>
    <x v="25"/>
    <x v="3"/>
    <x v="0"/>
    <s v="-"/>
    <s v="-"/>
    <n v="139"/>
  </r>
  <r>
    <x v="4"/>
    <x v="25"/>
    <x v="3"/>
    <x v="1"/>
    <s v="-"/>
    <s v="-"/>
    <n v="21"/>
  </r>
  <r>
    <x v="4"/>
    <x v="25"/>
    <x v="3"/>
    <x v="2"/>
    <s v="-"/>
    <s v="-"/>
    <n v="265"/>
  </r>
  <r>
    <x v="4"/>
    <x v="25"/>
    <x v="3"/>
    <x v="3"/>
    <s v="-"/>
    <s v="-"/>
    <n v="125"/>
  </r>
  <r>
    <x v="4"/>
    <x v="25"/>
    <x v="3"/>
    <x v="4"/>
    <s v="-"/>
    <s v="-"/>
    <n v="271"/>
  </r>
  <r>
    <x v="4"/>
    <x v="25"/>
    <x v="3"/>
    <x v="5"/>
    <s v="-"/>
    <s v="-"/>
    <n v="36"/>
  </r>
  <r>
    <x v="4"/>
    <x v="25"/>
    <x v="3"/>
    <x v="6"/>
    <s v="-"/>
    <s v="-"/>
    <n v="37"/>
  </r>
  <r>
    <x v="4"/>
    <x v="25"/>
    <x v="3"/>
    <x v="7"/>
    <s v="-"/>
    <s v="-"/>
    <n v="61"/>
  </r>
  <r>
    <x v="4"/>
    <x v="25"/>
    <x v="3"/>
    <x v="8"/>
    <s v="-"/>
    <s v="-"/>
    <n v="117"/>
  </r>
  <r>
    <x v="4"/>
    <x v="25"/>
    <x v="3"/>
    <x v="9"/>
    <s v="-"/>
    <s v="-"/>
    <n v="36"/>
  </r>
  <r>
    <x v="4"/>
    <x v="25"/>
    <x v="3"/>
    <x v="10"/>
    <s v="-"/>
    <s v="-"/>
    <n v="48"/>
  </r>
  <r>
    <x v="4"/>
    <x v="25"/>
    <x v="3"/>
    <x v="11"/>
    <s v="-"/>
    <s v="-"/>
    <n v="7"/>
  </r>
  <r>
    <x v="4"/>
    <x v="25"/>
    <x v="3"/>
    <x v="12"/>
    <s v="-"/>
    <s v="-"/>
    <n v="96"/>
  </r>
  <r>
    <x v="4"/>
    <x v="25"/>
    <x v="3"/>
    <x v="13"/>
    <s v="-"/>
    <s v="-"/>
    <n v="21"/>
  </r>
  <r>
    <x v="4"/>
    <x v="25"/>
    <x v="3"/>
    <x v="14"/>
    <s v="-"/>
    <s v="-"/>
    <n v="61"/>
  </r>
  <r>
    <x v="4"/>
    <x v="25"/>
    <x v="3"/>
    <x v="15"/>
    <s v="-"/>
    <s v="-"/>
    <n v="141"/>
  </r>
  <r>
    <x v="4"/>
    <x v="25"/>
    <x v="3"/>
    <x v="16"/>
    <s v="-"/>
    <s v="-"/>
    <n v="212"/>
  </r>
  <r>
    <x v="4"/>
    <x v="25"/>
    <x v="3"/>
    <x v="17"/>
    <s v="-"/>
    <s v="-"/>
    <n v="10"/>
  </r>
  <r>
    <x v="4"/>
    <x v="25"/>
    <x v="3"/>
    <x v="18"/>
    <s v="-"/>
    <s v="-"/>
    <n v="134"/>
  </r>
  <r>
    <x v="4"/>
    <x v="25"/>
    <x v="3"/>
    <x v="20"/>
    <s v="-"/>
    <s v="-"/>
    <n v="17"/>
  </r>
  <r>
    <x v="4"/>
    <x v="25"/>
    <x v="4"/>
    <x v="0"/>
    <s v="-"/>
    <s v="-"/>
    <n v="89"/>
  </r>
  <r>
    <x v="4"/>
    <x v="25"/>
    <x v="4"/>
    <x v="1"/>
    <s v="-"/>
    <s v="-"/>
    <n v="21"/>
  </r>
  <r>
    <x v="4"/>
    <x v="25"/>
    <x v="4"/>
    <x v="2"/>
    <s v="-"/>
    <s v="-"/>
    <n v="87"/>
  </r>
  <r>
    <x v="4"/>
    <x v="25"/>
    <x v="4"/>
    <x v="3"/>
    <s v="-"/>
    <s v="-"/>
    <n v="62"/>
  </r>
  <r>
    <x v="4"/>
    <x v="25"/>
    <x v="4"/>
    <x v="4"/>
    <s v="-"/>
    <s v="-"/>
    <n v="199"/>
  </r>
  <r>
    <x v="4"/>
    <x v="25"/>
    <x v="4"/>
    <x v="5"/>
    <s v="-"/>
    <s v="-"/>
    <n v="19"/>
  </r>
  <r>
    <x v="4"/>
    <x v="25"/>
    <x v="4"/>
    <x v="6"/>
    <s v="-"/>
    <s v="-"/>
    <n v="11"/>
  </r>
  <r>
    <x v="4"/>
    <x v="25"/>
    <x v="4"/>
    <x v="7"/>
    <s v="-"/>
    <s v="-"/>
    <n v="43"/>
  </r>
  <r>
    <x v="4"/>
    <x v="25"/>
    <x v="4"/>
    <x v="8"/>
    <s v="-"/>
    <s v="-"/>
    <n v="50"/>
  </r>
  <r>
    <x v="4"/>
    <x v="25"/>
    <x v="4"/>
    <x v="9"/>
    <s v="-"/>
    <s v="-"/>
    <n v="23"/>
  </r>
  <r>
    <x v="4"/>
    <x v="25"/>
    <x v="4"/>
    <x v="10"/>
    <s v="-"/>
    <s v="-"/>
    <n v="22"/>
  </r>
  <r>
    <x v="4"/>
    <x v="25"/>
    <x v="4"/>
    <x v="12"/>
    <s v="-"/>
    <s v="-"/>
    <n v="55"/>
  </r>
  <r>
    <x v="4"/>
    <x v="25"/>
    <x v="4"/>
    <x v="13"/>
    <s v="-"/>
    <s v="-"/>
    <n v="8"/>
  </r>
  <r>
    <x v="4"/>
    <x v="25"/>
    <x v="4"/>
    <x v="14"/>
    <s v="-"/>
    <s v="-"/>
    <n v="36"/>
  </r>
  <r>
    <x v="4"/>
    <x v="25"/>
    <x v="4"/>
    <x v="15"/>
    <s v="-"/>
    <s v="-"/>
    <n v="78"/>
  </r>
  <r>
    <x v="4"/>
    <x v="25"/>
    <x v="4"/>
    <x v="16"/>
    <s v="-"/>
    <s v="-"/>
    <n v="119"/>
  </r>
  <r>
    <x v="4"/>
    <x v="25"/>
    <x v="4"/>
    <x v="17"/>
    <s v="-"/>
    <s v="-"/>
    <n v="10"/>
  </r>
  <r>
    <x v="4"/>
    <x v="25"/>
    <x v="4"/>
    <x v="18"/>
    <s v="-"/>
    <s v="-"/>
    <n v="70"/>
  </r>
  <r>
    <x v="4"/>
    <x v="25"/>
    <x v="4"/>
    <x v="19"/>
    <s v="-"/>
    <s v="-"/>
    <n v="8"/>
  </r>
  <r>
    <x v="4"/>
    <x v="25"/>
    <x v="4"/>
    <x v="20"/>
    <s v="-"/>
    <s v="-"/>
    <n v="9"/>
  </r>
  <r>
    <x v="4"/>
    <x v="12"/>
    <x v="0"/>
    <x v="0"/>
    <n v="533"/>
    <n v="418"/>
    <s v="-"/>
  </r>
  <r>
    <x v="4"/>
    <x v="12"/>
    <x v="0"/>
    <x v="1"/>
    <n v="36"/>
    <n v="23"/>
    <s v="-"/>
  </r>
  <r>
    <x v="4"/>
    <x v="12"/>
    <x v="0"/>
    <x v="2"/>
    <n v="120"/>
    <n v="95"/>
    <s v="-"/>
  </r>
  <r>
    <x v="4"/>
    <x v="12"/>
    <x v="0"/>
    <x v="3"/>
    <n v="140"/>
    <n v="117"/>
    <s v="-"/>
  </r>
  <r>
    <x v="4"/>
    <x v="12"/>
    <x v="0"/>
    <x v="4"/>
    <n v="187"/>
    <n v="149"/>
    <s v="-"/>
  </r>
  <r>
    <x v="4"/>
    <x v="12"/>
    <x v="0"/>
    <x v="5"/>
    <n v="44"/>
    <n v="35"/>
    <s v="-"/>
  </r>
  <r>
    <x v="4"/>
    <x v="12"/>
    <x v="0"/>
    <x v="6"/>
    <n v="20"/>
    <n v="15"/>
    <s v="-"/>
  </r>
  <r>
    <x v="4"/>
    <x v="12"/>
    <x v="0"/>
    <x v="7"/>
    <n v="9"/>
    <s v="-"/>
    <s v="-"/>
  </r>
  <r>
    <x v="4"/>
    <x v="12"/>
    <x v="0"/>
    <x v="8"/>
    <n v="58"/>
    <n v="41"/>
    <s v="-"/>
  </r>
  <r>
    <x v="4"/>
    <x v="12"/>
    <x v="0"/>
    <x v="9"/>
    <n v="26"/>
    <n v="21"/>
    <s v="-"/>
  </r>
  <r>
    <x v="4"/>
    <x v="12"/>
    <x v="0"/>
    <x v="10"/>
    <n v="20"/>
    <n v="12"/>
    <s v="-"/>
  </r>
  <r>
    <x v="4"/>
    <x v="12"/>
    <x v="0"/>
    <x v="12"/>
    <n v="85"/>
    <n v="78"/>
    <s v="-"/>
  </r>
  <r>
    <x v="4"/>
    <x v="12"/>
    <x v="0"/>
    <x v="13"/>
    <n v="13"/>
    <n v="9"/>
    <s v="-"/>
  </r>
  <r>
    <x v="4"/>
    <x v="12"/>
    <x v="0"/>
    <x v="14"/>
    <n v="17"/>
    <n v="13"/>
    <s v="-"/>
  </r>
  <r>
    <x v="4"/>
    <x v="12"/>
    <x v="0"/>
    <x v="16"/>
    <n v="139"/>
    <n v="117"/>
    <s v="-"/>
  </r>
  <r>
    <x v="4"/>
    <x v="12"/>
    <x v="0"/>
    <x v="17"/>
    <n v="11"/>
    <n v="10"/>
    <s v="-"/>
  </r>
  <r>
    <x v="4"/>
    <x v="12"/>
    <x v="0"/>
    <x v="18"/>
    <n v="181"/>
    <n v="149"/>
    <s v="-"/>
  </r>
  <r>
    <x v="4"/>
    <x v="12"/>
    <x v="0"/>
    <x v="20"/>
    <n v="12"/>
    <n v="10"/>
    <s v="-"/>
  </r>
  <r>
    <x v="4"/>
    <x v="12"/>
    <x v="1"/>
    <x v="0"/>
    <n v="2530"/>
    <n v="2178"/>
    <s v="-"/>
  </r>
  <r>
    <x v="4"/>
    <x v="12"/>
    <x v="1"/>
    <x v="1"/>
    <n v="227"/>
    <n v="179"/>
    <s v="-"/>
  </r>
  <r>
    <x v="4"/>
    <x v="12"/>
    <x v="1"/>
    <x v="2"/>
    <n v="818"/>
    <n v="622"/>
    <s v="-"/>
  </r>
  <r>
    <x v="4"/>
    <x v="12"/>
    <x v="1"/>
    <x v="3"/>
    <n v="695"/>
    <n v="595"/>
    <s v="-"/>
  </r>
  <r>
    <x v="4"/>
    <x v="12"/>
    <x v="1"/>
    <x v="4"/>
    <n v="785"/>
    <n v="658"/>
    <s v="-"/>
  </r>
  <r>
    <x v="4"/>
    <x v="12"/>
    <x v="1"/>
    <x v="5"/>
    <n v="226"/>
    <n v="191"/>
    <s v="-"/>
  </r>
  <r>
    <x v="4"/>
    <x v="12"/>
    <x v="1"/>
    <x v="6"/>
    <n v="117"/>
    <n v="97"/>
    <s v="-"/>
  </r>
  <r>
    <x v="4"/>
    <x v="12"/>
    <x v="1"/>
    <x v="7"/>
    <n v="165"/>
    <n v="128"/>
    <s v="-"/>
  </r>
  <r>
    <x v="4"/>
    <x v="12"/>
    <x v="1"/>
    <x v="8"/>
    <n v="248"/>
    <n v="194"/>
    <s v="-"/>
  </r>
  <r>
    <x v="4"/>
    <x v="12"/>
    <x v="1"/>
    <x v="9"/>
    <n v="252"/>
    <n v="221"/>
    <s v="-"/>
  </r>
  <r>
    <x v="4"/>
    <x v="12"/>
    <x v="1"/>
    <x v="10"/>
    <n v="122"/>
    <n v="97"/>
    <s v="-"/>
  </r>
  <r>
    <x v="4"/>
    <x v="12"/>
    <x v="1"/>
    <x v="21"/>
    <n v="51"/>
    <n v="45"/>
    <s v="-"/>
  </r>
  <r>
    <x v="4"/>
    <x v="12"/>
    <x v="1"/>
    <x v="11"/>
    <n v="124"/>
    <n v="107"/>
    <s v="-"/>
  </r>
  <r>
    <x v="4"/>
    <x v="12"/>
    <x v="1"/>
    <x v="12"/>
    <n v="787"/>
    <n v="634"/>
    <s v="-"/>
  </r>
  <r>
    <x v="4"/>
    <x v="12"/>
    <x v="1"/>
    <x v="13"/>
    <n v="46"/>
    <n v="34"/>
    <s v="-"/>
  </r>
  <r>
    <x v="4"/>
    <x v="12"/>
    <x v="1"/>
    <x v="14"/>
    <n v="147"/>
    <n v="124"/>
    <s v="-"/>
  </r>
  <r>
    <x v="4"/>
    <x v="12"/>
    <x v="1"/>
    <x v="16"/>
    <n v="830"/>
    <n v="680"/>
    <s v="-"/>
  </r>
  <r>
    <x v="4"/>
    <x v="12"/>
    <x v="1"/>
    <x v="17"/>
    <n v="31"/>
    <n v="27"/>
    <s v="-"/>
  </r>
  <r>
    <x v="4"/>
    <x v="12"/>
    <x v="1"/>
    <x v="18"/>
    <n v="876"/>
    <n v="763"/>
    <s v="-"/>
  </r>
  <r>
    <x v="4"/>
    <x v="12"/>
    <x v="1"/>
    <x v="19"/>
    <n v="13"/>
    <n v="9"/>
    <s v="-"/>
  </r>
  <r>
    <x v="4"/>
    <x v="12"/>
    <x v="1"/>
    <x v="20"/>
    <n v="59"/>
    <n v="49"/>
    <s v="-"/>
  </r>
  <r>
    <x v="4"/>
    <x v="12"/>
    <x v="2"/>
    <x v="0"/>
    <n v="1790"/>
    <n v="1577"/>
    <s v="-"/>
  </r>
  <r>
    <x v="4"/>
    <x v="12"/>
    <x v="2"/>
    <x v="1"/>
    <n v="200"/>
    <n v="171"/>
    <s v="-"/>
  </r>
  <r>
    <x v="4"/>
    <x v="12"/>
    <x v="2"/>
    <x v="2"/>
    <n v="1231"/>
    <n v="1024"/>
    <s v="-"/>
  </r>
  <r>
    <x v="4"/>
    <x v="12"/>
    <x v="2"/>
    <x v="3"/>
    <n v="918"/>
    <n v="820"/>
    <s v="-"/>
  </r>
  <r>
    <x v="4"/>
    <x v="12"/>
    <x v="2"/>
    <x v="4"/>
    <n v="827"/>
    <n v="722"/>
    <s v="-"/>
  </r>
  <r>
    <x v="4"/>
    <x v="12"/>
    <x v="2"/>
    <x v="5"/>
    <n v="254"/>
    <n v="217"/>
    <s v="-"/>
  </r>
  <r>
    <x v="4"/>
    <x v="12"/>
    <x v="2"/>
    <x v="6"/>
    <n v="185"/>
    <n v="161"/>
    <s v="-"/>
  </r>
  <r>
    <x v="4"/>
    <x v="12"/>
    <x v="2"/>
    <x v="7"/>
    <n v="201"/>
    <n v="166"/>
    <s v="-"/>
  </r>
  <r>
    <x v="4"/>
    <x v="12"/>
    <x v="2"/>
    <x v="8"/>
    <n v="477"/>
    <n v="403"/>
    <s v="-"/>
  </r>
  <r>
    <x v="4"/>
    <x v="12"/>
    <x v="2"/>
    <x v="9"/>
    <n v="397"/>
    <n v="357"/>
    <s v="-"/>
  </r>
  <r>
    <x v="4"/>
    <x v="12"/>
    <x v="2"/>
    <x v="10"/>
    <n v="182"/>
    <n v="154"/>
    <s v="-"/>
  </r>
  <r>
    <x v="4"/>
    <x v="12"/>
    <x v="2"/>
    <x v="21"/>
    <n v="26"/>
    <n v="22"/>
    <s v="-"/>
  </r>
  <r>
    <x v="4"/>
    <x v="12"/>
    <x v="2"/>
    <x v="11"/>
    <n v="74"/>
    <n v="68"/>
    <s v="-"/>
  </r>
  <r>
    <x v="4"/>
    <x v="12"/>
    <x v="2"/>
    <x v="12"/>
    <n v="409"/>
    <n v="341"/>
    <s v="-"/>
  </r>
  <r>
    <x v="4"/>
    <x v="12"/>
    <x v="2"/>
    <x v="13"/>
    <n v="45"/>
    <n v="32"/>
    <s v="-"/>
  </r>
  <r>
    <x v="4"/>
    <x v="12"/>
    <x v="2"/>
    <x v="14"/>
    <n v="219"/>
    <n v="174"/>
    <s v="-"/>
  </r>
  <r>
    <x v="4"/>
    <x v="12"/>
    <x v="2"/>
    <x v="16"/>
    <n v="1349"/>
    <n v="1175"/>
    <s v="-"/>
  </r>
  <r>
    <x v="4"/>
    <x v="12"/>
    <x v="2"/>
    <x v="17"/>
    <n v="66"/>
    <n v="54"/>
    <s v="-"/>
  </r>
  <r>
    <x v="4"/>
    <x v="12"/>
    <x v="2"/>
    <x v="18"/>
    <n v="1045"/>
    <n v="902"/>
    <s v="-"/>
  </r>
  <r>
    <x v="4"/>
    <x v="12"/>
    <x v="2"/>
    <x v="19"/>
    <n v="25"/>
    <n v="16"/>
    <s v="-"/>
  </r>
  <r>
    <x v="4"/>
    <x v="12"/>
    <x v="2"/>
    <x v="20"/>
    <n v="72"/>
    <n v="62"/>
    <s v="-"/>
  </r>
  <r>
    <x v="4"/>
    <x v="12"/>
    <x v="3"/>
    <x v="0"/>
    <n v="943"/>
    <n v="808"/>
    <s v="-"/>
  </r>
  <r>
    <x v="4"/>
    <x v="12"/>
    <x v="3"/>
    <x v="1"/>
    <n v="143"/>
    <n v="123"/>
    <s v="-"/>
  </r>
  <r>
    <x v="4"/>
    <x v="12"/>
    <x v="3"/>
    <x v="2"/>
    <n v="1142"/>
    <n v="1005"/>
    <s v="-"/>
  </r>
  <r>
    <x v="4"/>
    <x v="12"/>
    <x v="3"/>
    <x v="3"/>
    <n v="852"/>
    <n v="782"/>
    <s v="-"/>
  </r>
  <r>
    <x v="4"/>
    <x v="12"/>
    <x v="3"/>
    <x v="4"/>
    <n v="820"/>
    <n v="745"/>
    <s v="-"/>
  </r>
  <r>
    <x v="4"/>
    <x v="12"/>
    <x v="3"/>
    <x v="5"/>
    <n v="193"/>
    <n v="167"/>
    <s v="-"/>
  </r>
  <r>
    <x v="4"/>
    <x v="12"/>
    <x v="3"/>
    <x v="6"/>
    <n v="177"/>
    <n v="151"/>
    <s v="-"/>
  </r>
  <r>
    <x v="4"/>
    <x v="12"/>
    <x v="3"/>
    <x v="7"/>
    <n v="201"/>
    <n v="183"/>
    <s v="-"/>
  </r>
  <r>
    <x v="4"/>
    <x v="12"/>
    <x v="3"/>
    <x v="8"/>
    <n v="410"/>
    <n v="371"/>
    <s v="-"/>
  </r>
  <r>
    <x v="4"/>
    <x v="12"/>
    <x v="3"/>
    <x v="9"/>
    <n v="260"/>
    <n v="230"/>
    <s v="-"/>
  </r>
  <r>
    <x v="4"/>
    <x v="12"/>
    <x v="3"/>
    <x v="10"/>
    <n v="167"/>
    <n v="138"/>
    <s v="-"/>
  </r>
  <r>
    <x v="4"/>
    <x v="12"/>
    <x v="3"/>
    <x v="21"/>
    <n v="19"/>
    <n v="15"/>
    <s v="-"/>
  </r>
  <r>
    <x v="4"/>
    <x v="12"/>
    <x v="3"/>
    <x v="11"/>
    <n v="24"/>
    <n v="22"/>
    <s v="-"/>
  </r>
  <r>
    <x v="4"/>
    <x v="12"/>
    <x v="3"/>
    <x v="12"/>
    <n v="324"/>
    <n v="289"/>
    <s v="-"/>
  </r>
  <r>
    <x v="4"/>
    <x v="12"/>
    <x v="3"/>
    <x v="13"/>
    <n v="46"/>
    <n v="38"/>
    <s v="-"/>
  </r>
  <r>
    <x v="4"/>
    <x v="12"/>
    <x v="3"/>
    <x v="14"/>
    <n v="186"/>
    <n v="161"/>
    <s v="-"/>
  </r>
  <r>
    <x v="4"/>
    <x v="12"/>
    <x v="3"/>
    <x v="16"/>
    <n v="1410"/>
    <n v="1271"/>
    <s v="-"/>
  </r>
  <r>
    <x v="4"/>
    <x v="12"/>
    <x v="3"/>
    <x v="17"/>
    <n v="80"/>
    <n v="70"/>
    <s v="-"/>
  </r>
  <r>
    <x v="4"/>
    <x v="12"/>
    <x v="3"/>
    <x v="18"/>
    <n v="712"/>
    <n v="626"/>
    <s v="-"/>
  </r>
  <r>
    <x v="4"/>
    <x v="12"/>
    <x v="3"/>
    <x v="19"/>
    <n v="20"/>
    <n v="17"/>
    <s v="-"/>
  </r>
  <r>
    <x v="4"/>
    <x v="12"/>
    <x v="3"/>
    <x v="20"/>
    <n v="60"/>
    <n v="56"/>
    <s v="-"/>
  </r>
  <r>
    <x v="4"/>
    <x v="12"/>
    <x v="4"/>
    <x v="0"/>
    <n v="398"/>
    <n v="360"/>
    <s v="-"/>
  </r>
  <r>
    <x v="4"/>
    <x v="12"/>
    <x v="4"/>
    <x v="1"/>
    <n v="73"/>
    <n v="72"/>
    <s v="-"/>
  </r>
  <r>
    <x v="4"/>
    <x v="12"/>
    <x v="4"/>
    <x v="2"/>
    <n v="474"/>
    <n v="434"/>
    <s v="-"/>
  </r>
  <r>
    <x v="4"/>
    <x v="12"/>
    <x v="4"/>
    <x v="3"/>
    <n v="606"/>
    <n v="586"/>
    <s v="-"/>
  </r>
  <r>
    <x v="4"/>
    <x v="12"/>
    <x v="4"/>
    <x v="4"/>
    <n v="598"/>
    <n v="565"/>
    <s v="-"/>
  </r>
  <r>
    <x v="4"/>
    <x v="12"/>
    <x v="4"/>
    <x v="5"/>
    <n v="139"/>
    <n v="128"/>
    <s v="-"/>
  </r>
  <r>
    <x v="4"/>
    <x v="12"/>
    <x v="4"/>
    <x v="6"/>
    <n v="73"/>
    <n v="69"/>
    <s v="-"/>
  </r>
  <r>
    <x v="4"/>
    <x v="12"/>
    <x v="4"/>
    <x v="7"/>
    <n v="191"/>
    <n v="181"/>
    <s v="-"/>
  </r>
  <r>
    <x v="4"/>
    <x v="12"/>
    <x v="4"/>
    <x v="8"/>
    <n v="246"/>
    <n v="228"/>
    <s v="-"/>
  </r>
  <r>
    <x v="4"/>
    <x v="12"/>
    <x v="4"/>
    <x v="9"/>
    <n v="89"/>
    <n v="78"/>
    <s v="-"/>
  </r>
  <r>
    <x v="4"/>
    <x v="12"/>
    <x v="4"/>
    <x v="10"/>
    <n v="76"/>
    <n v="68"/>
    <s v="-"/>
  </r>
  <r>
    <x v="4"/>
    <x v="12"/>
    <x v="4"/>
    <x v="21"/>
    <n v="13"/>
    <n v="11"/>
    <s v="-"/>
  </r>
  <r>
    <x v="4"/>
    <x v="12"/>
    <x v="4"/>
    <x v="11"/>
    <n v="10"/>
    <n v="9"/>
    <s v="-"/>
  </r>
  <r>
    <x v="4"/>
    <x v="12"/>
    <x v="4"/>
    <x v="12"/>
    <n v="170"/>
    <n v="146"/>
    <s v="-"/>
  </r>
  <r>
    <x v="4"/>
    <x v="12"/>
    <x v="4"/>
    <x v="13"/>
    <n v="35"/>
    <n v="32"/>
    <s v="-"/>
  </r>
  <r>
    <x v="4"/>
    <x v="12"/>
    <x v="4"/>
    <x v="14"/>
    <n v="109"/>
    <n v="101"/>
    <s v="-"/>
  </r>
  <r>
    <x v="4"/>
    <x v="12"/>
    <x v="4"/>
    <x v="16"/>
    <n v="1510"/>
    <n v="1459"/>
    <s v="-"/>
  </r>
  <r>
    <x v="4"/>
    <x v="12"/>
    <x v="4"/>
    <x v="17"/>
    <n v="62"/>
    <n v="60"/>
    <s v="-"/>
  </r>
  <r>
    <x v="4"/>
    <x v="12"/>
    <x v="4"/>
    <x v="18"/>
    <n v="362"/>
    <n v="332"/>
    <s v="-"/>
  </r>
  <r>
    <x v="4"/>
    <x v="12"/>
    <x v="4"/>
    <x v="19"/>
    <n v="15"/>
    <n v="13"/>
    <s v="-"/>
  </r>
  <r>
    <x v="4"/>
    <x v="12"/>
    <x v="4"/>
    <x v="20"/>
    <n v="40"/>
    <n v="38"/>
    <s v="-"/>
  </r>
  <r>
    <x v="4"/>
    <x v="12"/>
    <x v="5"/>
    <x v="15"/>
    <n v="13"/>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9C4A71-B632-4A20-B21C-B0B7B8563232}" name="PivotTable4" cacheId="71"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3:O45" firstHeaderRow="1" firstDataRow="2" firstDataCol="1" rowPageCount="1" colPageCount="1"/>
  <pivotFields count="11">
    <pivotField showAll="0"/>
    <pivotField showAll="0">
      <items count="28">
        <item x="13"/>
        <item x="14"/>
        <item x="15"/>
        <item x="16"/>
        <item x="19"/>
        <item x="21"/>
        <item x="20"/>
        <item x="17"/>
        <item x="18"/>
        <item x="1"/>
        <item x="2"/>
        <item x="4"/>
        <item x="3"/>
        <item x="8"/>
        <item x="7"/>
        <item x="5"/>
        <item x="0"/>
        <item x="9"/>
        <item x="11"/>
        <item x="6"/>
        <item x="22"/>
        <item x="23"/>
        <item m="1" x="26"/>
        <item x="10"/>
        <item x="24"/>
        <item x="25"/>
        <item x="12"/>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21"/>
        <item x="11"/>
        <item x="12"/>
        <item x="13"/>
        <item x="14"/>
        <item x="15"/>
        <item x="16"/>
        <item x="17"/>
        <item x="18"/>
        <item x="19"/>
        <item x="20"/>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axis="axisRow" showAll="0" defaultSubtotal="0">
      <items count="6">
        <item x="0"/>
        <item n="Pacific Peoples" x="1"/>
        <item n="Asian" x="2"/>
        <item n="MELAA" x="3"/>
        <item n="European" x="4"/>
        <item n="Other &amp; Unknown" x="5"/>
      </items>
    </pivotField>
  </pivotFields>
  <rowFields count="2">
    <field x="10"/>
    <field x="-2"/>
  </rowFields>
  <rowItems count="4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first dose" fld="4" baseField="1"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E00A43-59B4-48BB-A506-2D664634C3BB}" name="PivotTable1" cacheId="71" dataOnRows="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165" firstHeaderRow="1" firstDataRow="2" firstDataCol="1" rowPageCount="1" colPageCount="1"/>
  <pivotFields count="11">
    <pivotField showAll="0"/>
    <pivotField axis="axisRow" showAll="0">
      <items count="28">
        <item x="13"/>
        <item x="14"/>
        <item x="15"/>
        <item x="16"/>
        <item x="19"/>
        <item x="21"/>
        <item x="20"/>
        <item x="17"/>
        <item x="18"/>
        <item x="1"/>
        <item x="2"/>
        <item x="4"/>
        <item x="3"/>
        <item x="8"/>
        <item x="7"/>
        <item x="5"/>
        <item x="0"/>
        <item x="9"/>
        <item x="11"/>
        <item x="6"/>
        <item x="22"/>
        <item x="23"/>
        <item m="1" x="26"/>
        <item x="10"/>
        <item x="24"/>
        <item x="25"/>
        <item x="12"/>
        <item t="default"/>
      </items>
    </pivotField>
    <pivotField axis="axisCol" showAll="0">
      <items count="8">
        <item h="1" m="1" x="6"/>
        <item x="4"/>
        <item x="3"/>
        <item x="2"/>
        <item x="1"/>
        <item x="0"/>
        <item h="1" x="5"/>
        <item t="default"/>
      </items>
    </pivotField>
    <pivotField showAll="0">
      <items count="25">
        <item x="0"/>
        <item x="1"/>
        <item x="2"/>
        <item x="3"/>
        <item x="4"/>
        <item x="5"/>
        <item x="6"/>
        <item x="7"/>
        <item x="8"/>
        <item x="9"/>
        <item x="10"/>
        <item m="1" x="23"/>
        <item x="21"/>
        <item x="11"/>
        <item x="12"/>
        <item x="13"/>
        <item x="14"/>
        <item x="15"/>
        <item x="16"/>
        <item x="17"/>
        <item x="18"/>
        <item x="19"/>
        <item x="20"/>
        <item m="1" x="22"/>
        <item t="default"/>
      </items>
    </pivotField>
    <pivotField dataField="1" showAll="0"/>
    <pivotField dataField="1" showAll="0"/>
    <pivotField dataField="1" showAll="0"/>
    <pivotField dataField="1" dragToRow="0" dragToCol="0" dragToPage="0" showAll="0" defaultSubtotal="0"/>
    <pivotField dataField="1" dragToRow="0" dragToCol="0" dragToPage="0" showAll="0" defaultSubtotal="0"/>
    <pivotField axis="axisPage" showAll="0" defaultSubtotal="0">
      <items count="21">
        <item x="0"/>
        <item x="1"/>
        <item x="2"/>
        <item x="3"/>
        <item x="4"/>
        <item x="5"/>
        <item x="6"/>
        <item x="7"/>
        <item x="8"/>
        <item x="9"/>
        <item x="10"/>
        <item x="11"/>
        <item x="12"/>
        <item x="13"/>
        <item x="14"/>
        <item x="15"/>
        <item x="16"/>
        <item x="17"/>
        <item x="18"/>
        <item x="19"/>
        <item n="Unknown" x="20"/>
      </items>
    </pivotField>
    <pivotField name="Ethnicity level 2.5\" showAll="0" defaultSubtotal="0">
      <items count="6">
        <item sd="0" x="0"/>
        <item x="2"/>
        <item x="3"/>
        <item x="4"/>
        <item x="5"/>
        <item n="Unknown and Other" sd="0" x="1"/>
      </items>
    </pivotField>
  </pivotFields>
  <rowFields count="2">
    <field x="1"/>
    <field x="-2"/>
  </rowFields>
  <rowItems count="161">
    <i>
      <x/>
    </i>
    <i r="1">
      <x/>
    </i>
    <i r="1" i="1">
      <x v="1"/>
    </i>
    <i r="1" i="2">
      <x v="2"/>
    </i>
    <i r="1" i="3">
      <x v="3"/>
    </i>
    <i r="1" i="4">
      <x v="4"/>
    </i>
    <i>
      <x v="1"/>
    </i>
    <i r="1">
      <x/>
    </i>
    <i r="1" i="1">
      <x v="1"/>
    </i>
    <i r="1" i="2">
      <x v="2"/>
    </i>
    <i r="1" i="3">
      <x v="3"/>
    </i>
    <i r="1" i="4">
      <x v="4"/>
    </i>
    <i>
      <x v="2"/>
    </i>
    <i r="1">
      <x/>
    </i>
    <i r="1" i="1">
      <x v="1"/>
    </i>
    <i r="1" i="2">
      <x v="2"/>
    </i>
    <i r="1" i="3">
      <x v="3"/>
    </i>
    <i r="1" i="4">
      <x v="4"/>
    </i>
    <i>
      <x v="3"/>
    </i>
    <i r="1">
      <x/>
    </i>
    <i r="1" i="1">
      <x v="1"/>
    </i>
    <i r="1" i="2">
      <x v="2"/>
    </i>
    <i r="1" i="3">
      <x v="3"/>
    </i>
    <i r="1" i="4">
      <x v="4"/>
    </i>
    <i>
      <x v="4"/>
    </i>
    <i r="1">
      <x/>
    </i>
    <i r="1" i="1">
      <x v="1"/>
    </i>
    <i r="1" i="2">
      <x v="2"/>
    </i>
    <i r="1" i="3">
      <x v="3"/>
    </i>
    <i r="1" i="4">
      <x v="4"/>
    </i>
    <i>
      <x v="5"/>
    </i>
    <i r="1">
      <x/>
    </i>
    <i r="1" i="1">
      <x v="1"/>
    </i>
    <i r="1" i="2">
      <x v="2"/>
    </i>
    <i r="1" i="3">
      <x v="3"/>
    </i>
    <i r="1" i="4">
      <x v="4"/>
    </i>
    <i>
      <x v="6"/>
    </i>
    <i r="1">
      <x/>
    </i>
    <i r="1" i="1">
      <x v="1"/>
    </i>
    <i r="1" i="2">
      <x v="2"/>
    </i>
    <i r="1" i="3">
      <x v="3"/>
    </i>
    <i r="1" i="4">
      <x v="4"/>
    </i>
    <i>
      <x v="7"/>
    </i>
    <i r="1">
      <x/>
    </i>
    <i r="1" i="1">
      <x v="1"/>
    </i>
    <i r="1" i="2">
      <x v="2"/>
    </i>
    <i r="1" i="3">
      <x v="3"/>
    </i>
    <i r="1" i="4">
      <x v="4"/>
    </i>
    <i>
      <x v="8"/>
    </i>
    <i r="1">
      <x/>
    </i>
    <i r="1" i="1">
      <x v="1"/>
    </i>
    <i r="1" i="2">
      <x v="2"/>
    </i>
    <i r="1" i="3">
      <x v="3"/>
    </i>
    <i r="1" i="4">
      <x v="4"/>
    </i>
    <i>
      <x v="9"/>
    </i>
    <i r="1">
      <x/>
    </i>
    <i r="1" i="1">
      <x v="1"/>
    </i>
    <i r="1" i="2">
      <x v="2"/>
    </i>
    <i r="1" i="3">
      <x v="3"/>
    </i>
    <i r="1" i="4">
      <x v="4"/>
    </i>
    <i>
      <x v="10"/>
    </i>
    <i r="1">
      <x/>
    </i>
    <i r="1" i="1">
      <x v="1"/>
    </i>
    <i r="1" i="2">
      <x v="2"/>
    </i>
    <i r="1" i="3">
      <x v="3"/>
    </i>
    <i r="1" i="4">
      <x v="4"/>
    </i>
    <i>
      <x v="11"/>
    </i>
    <i r="1">
      <x/>
    </i>
    <i r="1" i="1">
      <x v="1"/>
    </i>
    <i r="1" i="2">
      <x v="2"/>
    </i>
    <i r="1" i="3">
      <x v="3"/>
    </i>
    <i r="1" i="4">
      <x v="4"/>
    </i>
    <i>
      <x v="12"/>
    </i>
    <i r="1">
      <x/>
    </i>
    <i r="1" i="1">
      <x v="1"/>
    </i>
    <i r="1" i="2">
      <x v="2"/>
    </i>
    <i r="1" i="3">
      <x v="3"/>
    </i>
    <i r="1" i="4">
      <x v="4"/>
    </i>
    <i>
      <x v="13"/>
    </i>
    <i r="1">
      <x/>
    </i>
    <i r="1" i="1">
      <x v="1"/>
    </i>
    <i r="1" i="2">
      <x v="2"/>
    </i>
    <i r="1" i="3">
      <x v="3"/>
    </i>
    <i r="1" i="4">
      <x v="4"/>
    </i>
    <i>
      <x v="14"/>
    </i>
    <i r="1">
      <x/>
    </i>
    <i r="1" i="1">
      <x v="1"/>
    </i>
    <i r="1" i="2">
      <x v="2"/>
    </i>
    <i r="1" i="3">
      <x v="3"/>
    </i>
    <i r="1" i="4">
      <x v="4"/>
    </i>
    <i>
      <x v="15"/>
    </i>
    <i r="1">
      <x/>
    </i>
    <i r="1" i="1">
      <x v="1"/>
    </i>
    <i r="1" i="2">
      <x v="2"/>
    </i>
    <i r="1" i="3">
      <x v="3"/>
    </i>
    <i r="1" i="4">
      <x v="4"/>
    </i>
    <i>
      <x v="16"/>
    </i>
    <i r="1">
      <x/>
    </i>
    <i r="1" i="1">
      <x v="1"/>
    </i>
    <i r="1" i="2">
      <x v="2"/>
    </i>
    <i r="1" i="3">
      <x v="3"/>
    </i>
    <i r="1" i="4">
      <x v="4"/>
    </i>
    <i>
      <x v="17"/>
    </i>
    <i r="1">
      <x/>
    </i>
    <i r="1" i="1">
      <x v="1"/>
    </i>
    <i r="1" i="2">
      <x v="2"/>
    </i>
    <i r="1" i="3">
      <x v="3"/>
    </i>
    <i r="1" i="4">
      <x v="4"/>
    </i>
    <i>
      <x v="18"/>
    </i>
    <i r="1">
      <x/>
    </i>
    <i r="1" i="1">
      <x v="1"/>
    </i>
    <i r="1" i="2">
      <x v="2"/>
    </i>
    <i r="1" i="3">
      <x v="3"/>
    </i>
    <i r="1" i="4">
      <x v="4"/>
    </i>
    <i>
      <x v="19"/>
    </i>
    <i r="1">
      <x/>
    </i>
    <i r="1" i="1">
      <x v="1"/>
    </i>
    <i r="1" i="2">
      <x v="2"/>
    </i>
    <i r="1" i="3">
      <x v="3"/>
    </i>
    <i r="1" i="4">
      <x v="4"/>
    </i>
    <i>
      <x v="20"/>
    </i>
    <i r="1">
      <x/>
    </i>
    <i r="1" i="1">
      <x v="1"/>
    </i>
    <i r="1" i="2">
      <x v="2"/>
    </i>
    <i r="1" i="3">
      <x v="3"/>
    </i>
    <i r="1" i="4">
      <x v="4"/>
    </i>
    <i>
      <x v="21"/>
    </i>
    <i r="1">
      <x/>
    </i>
    <i r="1" i="1">
      <x v="1"/>
    </i>
    <i r="1" i="2">
      <x v="2"/>
    </i>
    <i r="1" i="3">
      <x v="3"/>
    </i>
    <i r="1" i="4">
      <x v="4"/>
    </i>
    <i>
      <x v="23"/>
    </i>
    <i r="1">
      <x/>
    </i>
    <i r="1" i="1">
      <x v="1"/>
    </i>
    <i r="1" i="2">
      <x v="2"/>
    </i>
    <i r="1" i="3">
      <x v="3"/>
    </i>
    <i r="1" i="4">
      <x v="4"/>
    </i>
    <i>
      <x v="24"/>
    </i>
    <i r="1">
      <x/>
    </i>
    <i r="1" i="1">
      <x v="1"/>
    </i>
    <i r="1" i="2">
      <x v="2"/>
    </i>
    <i r="1" i="3">
      <x v="3"/>
    </i>
    <i r="1" i="4">
      <x v="4"/>
    </i>
    <i>
      <x v="25"/>
    </i>
    <i r="1">
      <x/>
    </i>
    <i r="1" i="1">
      <x v="1"/>
    </i>
    <i r="1" i="2">
      <x v="2"/>
    </i>
    <i r="1" i="3">
      <x v="3"/>
    </i>
    <i r="1" i="4">
      <x v="4"/>
    </i>
    <i>
      <x v="26"/>
    </i>
    <i r="1">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1">
    <pageField fld="9" hier="-1"/>
  </pageFields>
  <dataFields count="5">
    <dataField name="Sum of # people (HSU)" fld="6" baseField="1" baseItem="0"/>
    <dataField name="Sum of # people first dose" fld="4" baseField="1" baseItem="0"/>
    <dataField name="Sum of # people fully vaccinated" fld="5" baseField="1" baseItem="0"/>
    <dataField name="Sum of Dose 1 Uptake" fld="7" baseField="10" baseItem="3" numFmtId="3"/>
    <dataField name="Sum of Dose 2 Uptake" fld="8" baseField="10" baseItem="3"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5B4C70E-6921-45B0-9EC1-89C6D7E3A18B}" name="Green Pivot" cacheId="71"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0"/>
        <item h="1" x="1"/>
        <item h="1" x="2"/>
        <item h="1" x="3"/>
        <item h="1" x="4"/>
        <item h="1" x="5"/>
        <item h="1" x="6"/>
        <item h="1" x="7"/>
        <item h="1" x="8"/>
        <item h="1" x="9"/>
        <item h="1" m="1" x="26"/>
        <item h="1" x="10"/>
        <item h="1" x="11"/>
        <item h="1" x="12"/>
        <item h="1" x="13"/>
        <item h="1" x="14"/>
        <item h="1" x="15"/>
        <item h="1" x="16"/>
        <item h="1" x="17"/>
        <item h="1" x="18"/>
        <item h="1" x="19"/>
        <item h="1" x="20"/>
        <item x="21"/>
        <item h="1" x="22"/>
        <item h="1" x="23"/>
        <item h="1" x="24"/>
        <item h="1" x="25"/>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2B7A92-53BD-4058-8512-8FA7DEE13D7B}" name="Orange Pivot" cacheId="71"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x="0"/>
        <item x="1"/>
        <item x="2"/>
        <item x="3"/>
        <item x="4"/>
        <item x="5"/>
        <item x="6"/>
        <item x="7"/>
        <item x="8"/>
        <item x="9"/>
        <item m="1" x="26"/>
        <item x="10"/>
        <item x="11"/>
        <item x="12"/>
        <item x="13"/>
        <item x="14"/>
        <item x="15"/>
        <item x="16"/>
        <item x="17"/>
        <item x="18"/>
        <item x="19"/>
        <item x="20"/>
        <item x="21"/>
        <item x="22"/>
        <item x="23"/>
        <item x="24"/>
        <item x="25"/>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10"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AE5DC76-F842-4CFC-83BD-B2E93B8FCE23}" name="Blue Pivot" cacheId="71" dataOnRows="1" applyNumberFormats="0" applyBorderFormats="0" applyFontFormats="0" applyPatternFormats="0" applyAlignmentFormats="0" applyWidthHeightFormats="1" dataCaption="Values" missingCaption="0" updatedVersion="6" useAutoFormatting="1" pageWrap="2" itemPrintTitles="1" createdVersion="6" indent="0" compact="0" compactData="0" multipleFieldFilters="0">
  <location ref="A4:H115" firstHeaderRow="1" firstDataRow="2" firstDataCol="2" rowPageCount="2" colPageCount="1"/>
  <pivotFields count="11">
    <pivotField axis="axisPage" compact="0" outline="0" multipleItemSelectionAllowed="1" showAll="0" defaultSubtotal="0">
      <items count="5">
        <item h="1" x="0"/>
        <item h="1" x="1"/>
        <item h="1" x="2"/>
        <item x="3"/>
        <item h="1" x="4"/>
      </items>
      <extLst>
        <ext xmlns:x14="http://schemas.microsoft.com/office/spreadsheetml/2009/9/main" uri="{2946ED86-A175-432a-8AC1-64E0C546D7DE}">
          <x14:pivotField fillDownLabels="1"/>
        </ext>
      </extLst>
    </pivotField>
    <pivotField axis="axisPage" compact="0" outline="0" multipleItemSelectionAllowed="1" showAll="0" defaultSubtotal="0">
      <items count="27">
        <item h="1" x="0"/>
        <item h="1" x="1"/>
        <item h="1" x="2"/>
        <item h="1" x="3"/>
        <item h="1" x="4"/>
        <item h="1" x="5"/>
        <item h="1" x="6"/>
        <item h="1" x="7"/>
        <item h="1" x="8"/>
        <item h="1" x="9"/>
        <item h="1" m="1" x="26"/>
        <item h="1" x="10"/>
        <item h="1" x="11"/>
        <item h="1" x="12"/>
        <item h="1" x="13"/>
        <item h="1" x="14"/>
        <item x="15"/>
        <item h="1" x="16"/>
        <item h="1" x="17"/>
        <item h="1" x="18"/>
        <item h="1" x="19"/>
        <item h="1" x="20"/>
        <item h="1" x="21"/>
        <item h="1" x="22"/>
        <item h="1" x="23"/>
        <item h="1" x="24"/>
        <item h="1" x="25"/>
      </items>
      <extLst>
        <ext xmlns:x14="http://schemas.microsoft.com/office/spreadsheetml/2009/9/main" uri="{2946ED86-A175-432a-8AC1-64E0C546D7DE}">
          <x14:pivotField fillDownLabels="1"/>
        </ext>
      </extLst>
    </pivotField>
    <pivotField axis="axisCol" compact="0" outline="0" showAll="0" defaultSubtotal="0">
      <items count="7">
        <item h="1" m="1" x="6"/>
        <item x="4"/>
        <item x="3"/>
        <item x="2"/>
        <item x="1"/>
        <item x="0"/>
        <item h="1" x="5"/>
      </items>
      <extLst>
        <ext xmlns:x14="http://schemas.microsoft.com/office/spreadsheetml/2009/9/main" uri="{2946ED86-A175-432a-8AC1-64E0C546D7DE}">
          <x14:pivotField fillDownLabels="1"/>
        </ext>
      </extLst>
    </pivotField>
    <pivotField compact="0" outline="0" multipleItemSelectionAllowed="1" defaultSubtotal="0">
      <items count="24">
        <item x="10"/>
        <item x="0"/>
        <item x="4"/>
        <item x="18"/>
        <item x="16"/>
        <item x="1"/>
        <item x="13"/>
        <item x="7"/>
        <item x="14"/>
        <item x="5"/>
        <item x="8"/>
        <item x="20"/>
        <item x="17"/>
        <item x="2"/>
        <item x="3"/>
        <item x="6"/>
        <item x="9"/>
        <item x="21"/>
        <item x="11"/>
        <item x="12"/>
        <item x="19"/>
        <item m="1" x="23"/>
        <item m="1" x="22"/>
        <item x="15"/>
      </items>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showAll="0" includeNewItemsInFilter="1" defaultSubtotal="0">
      <extLst>
        <ext xmlns:x14="http://schemas.microsoft.com/office/spreadsheetml/2009/9/main" uri="{2946ED86-A175-432a-8AC1-64E0C546D7DE}">
          <x14:pivotField fillDownLabels="1"/>
        </ext>
      </extLst>
    </pivotField>
    <pivotField dataField="1" compact="0" numFmtId="3" outline="0" multipleItemSelectionAllowed="1" showAll="0" includeNewItemsInFilter="1"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 axis="axisRow" compact="0" outline="0">
      <items count="22">
        <item x="10"/>
        <item x="0"/>
        <item x="4"/>
        <item x="17"/>
        <item x="15"/>
        <item x="1"/>
        <item x="13"/>
        <item x="7"/>
        <item x="14"/>
        <item x="19"/>
        <item x="5"/>
        <item x="8"/>
        <item x="16"/>
        <item x="6"/>
        <item x="3"/>
        <item x="9"/>
        <item x="18"/>
        <item x="2"/>
        <item x="11"/>
        <item x="12"/>
        <item n="Other" x="20"/>
        <item t="default"/>
      </items>
      <extLst>
        <ext xmlns:x14="http://schemas.microsoft.com/office/spreadsheetml/2009/9/main" uri="{2946ED86-A175-432a-8AC1-64E0C546D7DE}">
          <x14:pivotField fillDownLabels="1"/>
        </ext>
      </extLst>
    </pivotField>
    <pivotField compact="0" outline="0" showAll="0">
      <items count="7">
        <item x="2"/>
        <item x="3"/>
        <item x="4"/>
        <item x="5"/>
        <item h="1" x="0"/>
        <item x="1"/>
        <item t="default"/>
      </items>
      <extLst>
        <ext xmlns:x14="http://schemas.microsoft.com/office/spreadsheetml/2009/9/main" uri="{2946ED86-A175-432a-8AC1-64E0C546D7DE}">
          <x14:pivotField fillDownLabels="1"/>
        </ext>
      </extLst>
    </pivotField>
  </pivotFields>
  <rowFields count="2">
    <field x="9"/>
    <field x="-2"/>
  </rowFields>
  <rowItems count="110">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x v="4"/>
      <x/>
    </i>
    <i r="1" i="1">
      <x v="1"/>
    </i>
    <i r="1" i="2">
      <x v="2"/>
    </i>
    <i r="1" i="3">
      <x v="3"/>
    </i>
    <i r="1" i="4">
      <x v="4"/>
    </i>
    <i>
      <x v="5"/>
      <x/>
    </i>
    <i r="1" i="1">
      <x v="1"/>
    </i>
    <i r="1" i="2">
      <x v="2"/>
    </i>
    <i r="1" i="3">
      <x v="3"/>
    </i>
    <i r="1" i="4">
      <x v="4"/>
    </i>
    <i>
      <x v="6"/>
      <x/>
    </i>
    <i r="1" i="1">
      <x v="1"/>
    </i>
    <i r="1" i="2">
      <x v="2"/>
    </i>
    <i r="1" i="3">
      <x v="3"/>
    </i>
    <i r="1" i="4">
      <x v="4"/>
    </i>
    <i>
      <x v="7"/>
      <x/>
    </i>
    <i r="1" i="1">
      <x v="1"/>
    </i>
    <i r="1" i="2">
      <x v="2"/>
    </i>
    <i r="1" i="3">
      <x v="3"/>
    </i>
    <i r="1" i="4">
      <x v="4"/>
    </i>
    <i>
      <x v="8"/>
      <x/>
    </i>
    <i r="1" i="1">
      <x v="1"/>
    </i>
    <i r="1" i="2">
      <x v="2"/>
    </i>
    <i r="1" i="3">
      <x v="3"/>
    </i>
    <i r="1" i="4">
      <x v="4"/>
    </i>
    <i>
      <x v="9"/>
      <x/>
    </i>
    <i r="1" i="1">
      <x v="1"/>
    </i>
    <i r="1" i="2">
      <x v="2"/>
    </i>
    <i r="1" i="3">
      <x v="3"/>
    </i>
    <i r="1" i="4">
      <x v="4"/>
    </i>
    <i>
      <x v="10"/>
      <x/>
    </i>
    <i r="1" i="1">
      <x v="1"/>
    </i>
    <i r="1" i="2">
      <x v="2"/>
    </i>
    <i r="1" i="3">
      <x v="3"/>
    </i>
    <i r="1" i="4">
      <x v="4"/>
    </i>
    <i>
      <x v="11"/>
      <x/>
    </i>
    <i r="1" i="1">
      <x v="1"/>
    </i>
    <i r="1" i="2">
      <x v="2"/>
    </i>
    <i r="1" i="3">
      <x v="3"/>
    </i>
    <i r="1" i="4">
      <x v="4"/>
    </i>
    <i>
      <x v="12"/>
      <x/>
    </i>
    <i r="1" i="1">
      <x v="1"/>
    </i>
    <i r="1" i="2">
      <x v="2"/>
    </i>
    <i r="1" i="3">
      <x v="3"/>
    </i>
    <i r="1" i="4">
      <x v="4"/>
    </i>
    <i>
      <x v="13"/>
      <x/>
    </i>
    <i r="1" i="1">
      <x v="1"/>
    </i>
    <i r="1" i="2">
      <x v="2"/>
    </i>
    <i r="1" i="3">
      <x v="3"/>
    </i>
    <i r="1" i="4">
      <x v="4"/>
    </i>
    <i>
      <x v="14"/>
      <x/>
    </i>
    <i r="1" i="1">
      <x v="1"/>
    </i>
    <i r="1" i="2">
      <x v="2"/>
    </i>
    <i r="1" i="3">
      <x v="3"/>
    </i>
    <i r="1" i="4">
      <x v="4"/>
    </i>
    <i>
      <x v="15"/>
      <x/>
    </i>
    <i r="1" i="1">
      <x v="1"/>
    </i>
    <i r="1" i="2">
      <x v="2"/>
    </i>
    <i r="1" i="3">
      <x v="3"/>
    </i>
    <i r="1" i="4">
      <x v="4"/>
    </i>
    <i>
      <x v="16"/>
      <x/>
    </i>
    <i r="1" i="1">
      <x v="1"/>
    </i>
    <i r="1" i="2">
      <x v="2"/>
    </i>
    <i r="1" i="3">
      <x v="3"/>
    </i>
    <i r="1" i="4">
      <x v="4"/>
    </i>
    <i>
      <x v="17"/>
      <x/>
    </i>
    <i r="1" i="1">
      <x v="1"/>
    </i>
    <i r="1" i="2">
      <x v="2"/>
    </i>
    <i r="1" i="3">
      <x v="3"/>
    </i>
    <i r="1" i="4">
      <x v="4"/>
    </i>
    <i>
      <x v="18"/>
      <x/>
    </i>
    <i r="1" i="1">
      <x v="1"/>
    </i>
    <i r="1" i="2">
      <x v="2"/>
    </i>
    <i r="1" i="3">
      <x v="3"/>
    </i>
    <i r="1" i="4">
      <x v="4"/>
    </i>
    <i>
      <x v="19"/>
      <x/>
    </i>
    <i r="1" i="1">
      <x v="1"/>
    </i>
    <i r="1" i="2">
      <x v="2"/>
    </i>
    <i r="1" i="3">
      <x v="3"/>
    </i>
    <i r="1" i="4">
      <x v="4"/>
    </i>
    <i>
      <x v="20"/>
      <x/>
    </i>
    <i r="1" i="1">
      <x v="1"/>
    </i>
    <i r="1" i="2">
      <x v="2"/>
    </i>
    <i r="1" i="3">
      <x v="3"/>
    </i>
    <i r="1" i="4">
      <x v="4"/>
    </i>
    <i t="grand">
      <x/>
    </i>
    <i t="grand" i="1">
      <x/>
    </i>
    <i t="grand" i="2">
      <x/>
    </i>
    <i t="grand" i="3">
      <x/>
    </i>
    <i t="grand" i="4">
      <x/>
    </i>
  </rowItems>
  <colFields count="1">
    <field x="2"/>
  </colFields>
  <colItems count="6">
    <i>
      <x v="1"/>
    </i>
    <i>
      <x v="2"/>
    </i>
    <i>
      <x v="3"/>
    </i>
    <i>
      <x v="4"/>
    </i>
    <i>
      <x v="5"/>
    </i>
    <i t="grand">
      <x/>
    </i>
  </colItems>
  <pageFields count="2">
    <pageField fld="0" hier="-1"/>
    <pageField fld="1" hier="-1"/>
  </pageFields>
  <dataFields count="5">
    <dataField name="sum of # people (HSU)" fld="6" baseField="9" baseItem="0"/>
    <dataField name="Sum of # people first dose" fld="4" baseField="3" baseItem="0"/>
    <dataField name="Sum of # people fully vaccinated" fld="5" baseField="3" baseItem="0"/>
    <dataField name="Sum of Dose 1 Uptake" fld="7" baseField="0" baseItem="0" numFmtId="3"/>
    <dataField name="Sum of Dose 2 Uptake" fld="8" baseField="0" baseItem="0" numFmtId="3"/>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 xr10:uid="{204A40F9-4418-4D66-A293-58BD71AA6B69}" sourceName="Ethnic group">
  <pivotTables>
    <pivotTable tabId="19" name="Green Pivot"/>
  </pivotTables>
  <data>
    <tabular pivotCacheId="2051385237" showMissing="0">
      <items count="5">
        <i x="3" s="1"/>
        <i x="0" nd="1"/>
        <i x="1"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 xr10:uid="{BE1B4FCE-C94E-40F5-9D37-0E61A3BB2241}" sourceName="Ethnicity level 2">
  <pivotTables>
    <pivotTable tabId="19" name="Green Pivot"/>
  </pivotTables>
  <data>
    <tabular pivotCacheId="2051385237" showMissing="0">
      <items count="27">
        <i x="14"/>
        <i x="15"/>
        <i x="16"/>
        <i x="17"/>
        <i x="18"/>
        <i x="19"/>
        <i x="20"/>
        <i x="21" s="1"/>
        <i x="5" nd="1"/>
        <i x="0" nd="1"/>
        <i x="1" nd="1"/>
        <i x="22" nd="1"/>
        <i x="6" nd="1"/>
        <i x="2" nd="1"/>
        <i x="7" nd="1"/>
        <i x="13" nd="1"/>
        <i x="8" nd="1"/>
        <i x="23" nd="1"/>
        <i x="9" nd="1"/>
        <i x="3" nd="1"/>
        <i x="10" nd="1"/>
        <i x="11" nd="1"/>
        <i x="24" nd="1"/>
        <i x="25" nd="1"/>
        <i x="4" nd="1"/>
        <i x="12" nd="1"/>
        <i x="26"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1" xr10:uid="{A038EF67-9F10-4487-B4F6-B09D29B8E5CD}" sourceName="Ethnic group">
  <pivotTables>
    <pivotTable tabId="32" name="Orange Pivot"/>
  </pivotTables>
  <data>
    <tabular pivotCacheId="2051385237" showMissing="0">
      <items count="5">
        <i x="0"/>
        <i x="1"/>
        <i x="2"/>
        <i x="3" s="1"/>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1" xr10:uid="{DA14CD4A-7496-4FA0-B0F5-6DD434200689}" sourceName="Ethnicity level 2">
  <pivotTables>
    <pivotTable tabId="32" name="Orange Pivot"/>
  </pivotTables>
  <data>
    <tabular pivotCacheId="2051385237" showMissing="0">
      <items count="27">
        <i x="14" s="1"/>
        <i x="15" s="1"/>
        <i x="16" s="1"/>
        <i x="17" s="1"/>
        <i x="18" s="1"/>
        <i x="19" s="1"/>
        <i x="20" s="1"/>
        <i x="21" s="1"/>
        <i x="5" s="1" nd="1"/>
        <i x="0" s="1" nd="1"/>
        <i x="1" s="1" nd="1"/>
        <i x="22" s="1" nd="1"/>
        <i x="6" s="1" nd="1"/>
        <i x="2" s="1" nd="1"/>
        <i x="7" s="1" nd="1"/>
        <i x="13" s="1" nd="1"/>
        <i x="8" s="1" nd="1"/>
        <i x="23" s="1" nd="1"/>
        <i x="9" s="1" nd="1"/>
        <i x="3" s="1" nd="1"/>
        <i x="10" s="1" nd="1"/>
        <i x="11" s="1" nd="1"/>
        <i x="24" s="1" nd="1"/>
        <i x="25" s="1" nd="1"/>
        <i x="4" s="1" nd="1"/>
        <i x="12" s="1" nd="1"/>
        <i x="26"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_group2" xr10:uid="{5B0AD29F-9B9F-4B21-84F8-CB478A806167}" sourceName="Ethnic group">
  <pivotTables>
    <pivotTable tabId="33" name="Blue Pivot"/>
  </pivotTables>
  <data>
    <tabular pivotCacheId="2051385237" showMissing="0">
      <items count="5">
        <i x="3" s="1"/>
        <i x="0" nd="1"/>
        <i x="1" nd="1"/>
        <i x="2" nd="1"/>
        <i x="4"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thnicity_level_22" xr10:uid="{BC05D529-A60F-48EC-90EE-3410DB00328E}" sourceName="Ethnicity level 2">
  <pivotTables>
    <pivotTable tabId="33" name="Blue Pivot"/>
  </pivotTables>
  <data>
    <tabular pivotCacheId="2051385237" showMissing="0">
      <items count="27">
        <i x="14"/>
        <i x="15" s="1"/>
        <i x="16"/>
        <i x="17"/>
        <i x="18"/>
        <i x="19"/>
        <i x="20"/>
        <i x="21"/>
        <i x="5" nd="1"/>
        <i x="0" nd="1"/>
        <i x="1" nd="1"/>
        <i x="22" nd="1"/>
        <i x="6" nd="1"/>
        <i x="2" nd="1"/>
        <i x="7" nd="1"/>
        <i x="13" nd="1"/>
        <i x="8" nd="1"/>
        <i x="23" nd="1"/>
        <i x="9" nd="1"/>
        <i x="3" nd="1"/>
        <i x="10" nd="1"/>
        <i x="11" nd="1"/>
        <i x="24" nd="1"/>
        <i x="25" nd="1"/>
        <i x="4" nd="1"/>
        <i x="12" nd="1"/>
        <i x="26"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HB_of_residence2" xr10:uid="{86B80AA7-9D9F-468A-AF7A-354A9EFE23DD}" sourceName="DHB of residence2">
  <pivotTables>
    <pivotTable tabId="35" name="PivotTable4"/>
    <pivotTable tabId="35" name="PivotTable1"/>
  </pivotTables>
  <data>
    <tabular pivotCacheId="2051385237" showMissing="0">
      <items count="21">
        <i x="0" s="1"/>
        <i x="1" s="1"/>
        <i x="2" s="1"/>
        <i x="3" s="1"/>
        <i x="4" s="1"/>
        <i x="5" s="1"/>
        <i x="6" s="1"/>
        <i x="7" s="1"/>
        <i x="8" s="1"/>
        <i x="9" s="1"/>
        <i x="10" s="1"/>
        <i x="11" s="1"/>
        <i x="12" s="1"/>
        <i x="13" s="1"/>
        <i x="14" s="1"/>
        <i x="20" s="1"/>
        <i x="15" s="1"/>
        <i x="16" s="1"/>
        <i x="17" s="1"/>
        <i x="18" s="1"/>
        <i x="19"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HB" xr10:uid="{CAF9DD06-480F-4102-BE81-AC19EB03828B}" cache="Slicer_DHB_of_residence2" caption="DHB" style="SlicerStyleLight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1" xr10:uid="{A6671D44-A861-4C60-9F06-9F4596783B32}" cache="Slicer_Ethnic_group" caption="Ethnicity - Level 1" style="SlicerStyleDark6" rowHeight="241300"/>
  <slicer name="Ethnicity level 2" xr10:uid="{43295490-3DA1-4B67-9D8F-4117C536CAEC}" cache="Slicer_Ethnicity_level_2" caption="Ethnicity - Level 2" style="SlicerStyleDark6" rowHeight="241300"/>
  <slicer name="Orange Ethnicity - Level 1" xr10:uid="{76CF331C-EBB2-466E-A191-A98B365AD7A6}" cache="Slicer_Ethnic_group1" caption="Ethnicity - Level 1" style="SlicerStyleDark2" rowHeight="241300"/>
  <slicer name="Ethnicity - Level 2" xr10:uid="{0B2DC511-915C-407F-8371-3FFE67DA64BF}" cache="Slicer_Ethnicity_level_21" caption="Ethnicity - Level 2" style="SlicerStyleDark2" rowHeight="241300"/>
  <slicer name="Ethnic group" xr10:uid="{BFA11DFF-6A9C-40E2-9626-99652B9D651B}" cache="Slicer_Ethnic_group2" caption="Ethnicity - Level 1" style="SlicerStyleDark1" rowHeight="241300"/>
  <slicer name="Ethnicity level 2 1" xr10:uid="{CDB3B334-41A8-4801-B4CE-3ED13C5CA176}" cache="Slicer_Ethnicity_level_22" caption="Ethnicity - Level 2"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thnicity - Level 3" xr10:uid="{179BBFA7-0868-45CF-81C9-7B691C4C83F9}" cache="Slicer_Ethnic_group" caption="Ethnicity - Level 1" style="SlicerStyleDark6" rowHeight="241300"/>
  <slicer name="Ethnicity level 3" xr10:uid="{5F6F6288-2158-4FBD-B515-9BBC1C5A6B37}" cache="Slicer_Ethnicity_level_2" caption="Ethnicity - Level 2" style="SlicerStyleDark6" rowHeight="241300"/>
  <slicer name="Orange Ethnicity - Level 2" xr10:uid="{5FC7C8B8-6B4B-45CF-9F56-D99D6D4C810B}" cache="Slicer_Ethnic_group1" caption="Ethnicity - Level 1" style="SlicerStyleDark2" rowHeight="241300"/>
  <slicer name="Ethnicity - Level 4" xr10:uid="{359E8BB0-F0D5-43E3-9B5C-20037586271E}" cache="Slicer_Ethnicity_level_21" caption="Ethnicity - Level 2" style="SlicerStyleDark2" rowHeight="241300"/>
  <slicer name="Ethnic group 1" xr10:uid="{8A0381C9-1539-4501-A742-E3F80DE4B26F}" cache="Slicer_Ethnic_group2" caption="Ethnicity - Level 1" style="SlicerStyleDark1" rowHeight="241300"/>
  <slicer name="Ethnicity level 2 2" xr10:uid="{676E8F01-0FB8-4A21-A608-487F51A5303E}" cache="Slicer_Ethnicity_level_22" caption="Ethnicity - Level 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7BCDB5-B442-4C03-9EA7-8CAD121864CC}" name="Table1_2" displayName="Table1_2" ref="A1:G2572" totalsRowShown="0">
  <autoFilter ref="A1:G2572" xr:uid="{68DE9AB0-8FBF-432F-B75A-7FC0B83B1FC9}"/>
  <tableColumns count="7">
    <tableColumn id="1" xr3:uid="{6A8358E8-6745-4663-A462-B760F4134009}" name="Ethnic group" dataDxfId="3"/>
    <tableColumn id="2" xr3:uid="{0CD5DA30-A772-44D1-9537-4DC7ABCBD5F6}" name="Ethnicity level 2" dataDxfId="2"/>
    <tableColumn id="3" xr3:uid="{E5F86FB7-4E4A-4EE3-91F9-BC27FBDF5113}" name="Age group" dataDxfId="1"/>
    <tableColumn id="4" xr3:uid="{815F8E45-884D-45A3-83F7-3075C5FC730B}" name="DHB of residence" dataDxfId="0"/>
    <tableColumn id="5" xr3:uid="{89D68687-79A6-491A-A1FA-58EC00EAFF9A}" name="# people first dose"/>
    <tableColumn id="6" xr3:uid="{85E1E9A1-3AEB-4896-BFE0-04A894021726}" name="# people fully vaccinated"/>
    <tableColumn id="7" xr3:uid="{84428ACD-588F-4206-B113-73C295BAE5AF}" name="# people (HSU)"/>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9E689-CD0E-4AED-AFAF-AA7D3B2B96EA}">
  <sheetPr>
    <tabColor theme="7" tint="0.79998168889431442"/>
    <pageSetUpPr fitToPage="1"/>
  </sheetPr>
  <dimension ref="B1:AS45"/>
  <sheetViews>
    <sheetView showGridLines="0" tabSelected="1" zoomScale="85" zoomScaleNormal="85" workbookViewId="0">
      <selection activeCell="L1" sqref="L1"/>
    </sheetView>
  </sheetViews>
  <sheetFormatPr defaultColWidth="9.1796875" defaultRowHeight="14.5" x14ac:dyDescent="0.35"/>
  <cols>
    <col min="1" max="1" width="0.54296875" style="1" customWidth="1"/>
    <col min="2" max="2" width="11.81640625" style="1" customWidth="1"/>
    <col min="3" max="3" width="9.453125" style="1" customWidth="1"/>
    <col min="4" max="5" width="8.54296875" style="1" customWidth="1"/>
    <col min="6" max="6" width="9.1796875" style="1" bestFit="1" customWidth="1"/>
    <col min="7" max="7" width="8.54296875" style="1" customWidth="1"/>
    <col min="8" max="8" width="9.1796875" style="1" bestFit="1" customWidth="1"/>
    <col min="9" max="9" width="0.81640625" style="1" customWidth="1"/>
    <col min="10" max="14" width="9" style="1" customWidth="1"/>
    <col min="15" max="15" width="9.1796875" style="1" customWidth="1"/>
    <col min="16" max="16" width="0.81640625" style="1" customWidth="1"/>
    <col min="17" max="19" width="8.54296875" style="1" customWidth="1"/>
    <col min="20" max="20" width="8.81640625" style="1" customWidth="1"/>
    <col min="21" max="21" width="8.54296875" style="1" customWidth="1"/>
    <col min="22" max="22" width="10" style="1" bestFit="1" customWidth="1"/>
    <col min="23" max="23" width="0.81640625" style="1" customWidth="1"/>
    <col min="24" max="24" width="9.453125" style="1" customWidth="1"/>
    <col min="25" max="26" width="8.54296875" style="1" customWidth="1"/>
    <col min="27" max="27" width="9.1796875" style="1" bestFit="1" customWidth="1"/>
    <col min="28" max="28" width="8.54296875" style="1" customWidth="1"/>
    <col min="29" max="29" width="9.1796875" style="1" bestFit="1" customWidth="1"/>
    <col min="30" max="30" width="0.81640625" style="1" customWidth="1"/>
    <col min="31" max="35" width="9" style="1" customWidth="1"/>
    <col min="36" max="36" width="10.81640625" style="1" customWidth="1"/>
    <col min="37" max="37" width="0.81640625" style="1" customWidth="1"/>
    <col min="38" max="39" width="8.54296875" style="1" customWidth="1"/>
    <col min="40" max="40" width="8.81640625" style="1" customWidth="1"/>
    <col min="41" max="41" width="8.54296875" style="1" customWidth="1"/>
    <col min="42" max="42" width="10" style="1" bestFit="1" customWidth="1"/>
    <col min="43" max="43" width="1.453125" style="1" customWidth="1"/>
    <col min="44" max="58" width="9.1796875" style="1"/>
    <col min="59" max="59" width="5" style="1" customWidth="1"/>
    <col min="60" max="16384" width="9.1796875" style="1"/>
  </cols>
  <sheetData>
    <row r="1" spans="2:45" ht="42" customHeight="1" x14ac:dyDescent="0.35">
      <c r="B1" s="220"/>
      <c r="C1" s="220"/>
      <c r="D1" s="220"/>
      <c r="G1" s="220"/>
      <c r="H1" s="220"/>
      <c r="I1" s="220"/>
      <c r="M1" s="220"/>
      <c r="N1" s="220"/>
      <c r="O1" s="220"/>
      <c r="P1" s="220"/>
      <c r="Q1" s="265" t="str">
        <f>IF('Summary Pivot'!B1="(all)","National", 'Summary Pivot'!B1 &amp;" DHB")&amp;" COVID-19 Vaccine Uptake by Ageband and Level 2 Ethnicity"</f>
        <v>National COVID-19 Vaccine Uptake by Ageband and Level 2 Ethnicity</v>
      </c>
      <c r="R1" s="265"/>
      <c r="S1" s="265"/>
      <c r="T1" s="265"/>
      <c r="U1" s="265"/>
      <c r="V1" s="265"/>
      <c r="W1" s="265"/>
      <c r="X1" s="265"/>
      <c r="Y1" s="265"/>
      <c r="Z1" s="265"/>
      <c r="AA1" s="265"/>
      <c r="AB1" s="265"/>
      <c r="AC1" s="265"/>
      <c r="AD1" s="265"/>
      <c r="AE1" s="265"/>
      <c r="AF1" s="265"/>
      <c r="AG1" s="265"/>
      <c r="AH1" s="265"/>
      <c r="AI1" s="265"/>
      <c r="AJ1" s="265"/>
    </row>
    <row r="2" spans="2:45" ht="35.25" customHeight="1" thickBot="1" x14ac:dyDescent="0.4">
      <c r="AF2" s="266" t="s">
        <v>133</v>
      </c>
      <c r="AG2" s="266"/>
      <c r="AH2" s="267">
        <v>44507</v>
      </c>
      <c r="AI2" s="267"/>
      <c r="AJ2" s="267"/>
    </row>
    <row r="3" spans="2:45" ht="24" customHeight="1" thickTop="1" x14ac:dyDescent="0.35">
      <c r="C3" s="268" t="s">
        <v>52</v>
      </c>
      <c r="D3" s="268"/>
      <c r="E3" s="268"/>
      <c r="F3" s="268"/>
      <c r="G3" s="268"/>
      <c r="H3" s="269"/>
      <c r="I3" s="67"/>
      <c r="J3" s="270" t="s">
        <v>134</v>
      </c>
      <c r="K3" s="270"/>
      <c r="L3" s="270"/>
      <c r="M3" s="270"/>
      <c r="N3" s="270"/>
      <c r="O3" s="270"/>
      <c r="P3" s="67"/>
      <c r="Q3" s="271" t="s">
        <v>135</v>
      </c>
      <c r="R3" s="271"/>
      <c r="S3" s="271"/>
      <c r="T3" s="271"/>
      <c r="U3" s="271"/>
      <c r="V3" s="271"/>
      <c r="X3" s="272" t="s">
        <v>136</v>
      </c>
      <c r="Y3" s="272"/>
      <c r="Z3" s="272"/>
      <c r="AA3" s="272"/>
      <c r="AB3" s="272"/>
      <c r="AC3" s="273"/>
      <c r="AD3" s="67"/>
      <c r="AE3" s="274" t="s">
        <v>137</v>
      </c>
      <c r="AF3" s="274"/>
      <c r="AG3" s="274"/>
      <c r="AH3" s="274"/>
      <c r="AI3" s="274"/>
      <c r="AJ3" s="274"/>
    </row>
    <row r="4" spans="2:45" ht="32.25" customHeight="1" thickBot="1" x14ac:dyDescent="0.4">
      <c r="B4" s="221"/>
      <c r="C4" s="222" t="s">
        <v>2</v>
      </c>
      <c r="D4" s="223" t="s">
        <v>3</v>
      </c>
      <c r="E4" s="223" t="s">
        <v>4</v>
      </c>
      <c r="F4" s="223" t="s">
        <v>5</v>
      </c>
      <c r="G4" s="224" t="s">
        <v>6</v>
      </c>
      <c r="H4" s="225" t="s">
        <v>7</v>
      </c>
      <c r="I4" s="67"/>
      <c r="J4" s="226" t="s">
        <v>2</v>
      </c>
      <c r="K4" s="227" t="s">
        <v>3</v>
      </c>
      <c r="L4" s="227" t="s">
        <v>4</v>
      </c>
      <c r="M4" s="227" t="s">
        <v>5</v>
      </c>
      <c r="N4" s="228" t="s">
        <v>6</v>
      </c>
      <c r="O4" s="229" t="s">
        <v>7</v>
      </c>
      <c r="P4" s="67"/>
      <c r="Q4" s="230" t="s">
        <v>2</v>
      </c>
      <c r="R4" s="231" t="s">
        <v>3</v>
      </c>
      <c r="S4" s="231" t="s">
        <v>4</v>
      </c>
      <c r="T4" s="231" t="s">
        <v>5</v>
      </c>
      <c r="U4" s="232" t="s">
        <v>6</v>
      </c>
      <c r="V4" s="233" t="s">
        <v>7</v>
      </c>
      <c r="X4" s="234" t="s">
        <v>2</v>
      </c>
      <c r="Y4" s="235" t="s">
        <v>3</v>
      </c>
      <c r="Z4" s="235" t="s">
        <v>4</v>
      </c>
      <c r="AA4" s="235" t="s">
        <v>5</v>
      </c>
      <c r="AB4" s="236" t="s">
        <v>6</v>
      </c>
      <c r="AC4" s="237" t="s">
        <v>7</v>
      </c>
      <c r="AD4" s="67"/>
      <c r="AE4" s="238" t="s">
        <v>2</v>
      </c>
      <c r="AF4" s="35" t="s">
        <v>3</v>
      </c>
      <c r="AG4" s="35" t="s">
        <v>4</v>
      </c>
      <c r="AH4" s="35" t="s">
        <v>5</v>
      </c>
      <c r="AI4" s="36" t="s">
        <v>6</v>
      </c>
      <c r="AJ4" s="143" t="s">
        <v>7</v>
      </c>
      <c r="AS4" s="162"/>
    </row>
    <row r="5" spans="2:45" ht="19.5" customHeight="1" thickTop="1" x14ac:dyDescent="0.35">
      <c r="B5" s="239" t="s">
        <v>9</v>
      </c>
      <c r="C5" s="165">
        <f>'Summary Pivot'!B6</f>
        <v>49290</v>
      </c>
      <c r="D5" s="117">
        <f>'Summary Pivot'!C6</f>
        <v>107835</v>
      </c>
      <c r="E5" s="118">
        <f>'Summary Pivot'!D6</f>
        <v>124826</v>
      </c>
      <c r="F5" s="118">
        <f>'Summary Pivot'!E6</f>
        <v>176459</v>
      </c>
      <c r="G5" s="119">
        <f>'Summary Pivot'!F6</f>
        <v>112642</v>
      </c>
      <c r="H5" s="204">
        <f>'Summary Pivot'!G6</f>
        <v>571052</v>
      </c>
      <c r="I5" s="67"/>
      <c r="J5" s="165">
        <f>'Summary Pivot'!J12</f>
        <v>25891</v>
      </c>
      <c r="K5" s="153">
        <f>'Summary Pivot'!K12</f>
        <v>50636</v>
      </c>
      <c r="L5" s="153">
        <f>'Summary Pivot'!L12</f>
        <v>66603</v>
      </c>
      <c r="M5" s="153">
        <f>'Summary Pivot'!M12</f>
        <v>91291</v>
      </c>
      <c r="N5" s="188">
        <f>'Summary Pivot'!N12</f>
        <v>51986</v>
      </c>
      <c r="O5" s="240">
        <f>'Summary Pivot'!O12</f>
        <v>286407</v>
      </c>
      <c r="P5" s="154"/>
      <c r="Q5" s="117">
        <f>'Summary Pivot'!J18</f>
        <v>61095</v>
      </c>
      <c r="R5" s="118">
        <f>'Summary Pivot'!K18</f>
        <v>100313</v>
      </c>
      <c r="S5" s="118">
        <f>'Summary Pivot'!L18</f>
        <v>178607</v>
      </c>
      <c r="T5" s="118">
        <f>'Summary Pivot'!M18</f>
        <v>197837</v>
      </c>
      <c r="U5" s="119">
        <f>'Summary Pivot'!N18</f>
        <v>60756</v>
      </c>
      <c r="V5" s="240">
        <f>'Summary Pivot'!O18</f>
        <v>598608</v>
      </c>
      <c r="X5" s="165">
        <f>'Summary Pivot'!J24</f>
        <v>4041</v>
      </c>
      <c r="Y5" s="117">
        <f>'Summary Pivot'!K24</f>
        <v>10594</v>
      </c>
      <c r="Z5" s="118">
        <f>'Summary Pivot'!L24</f>
        <v>23279</v>
      </c>
      <c r="AA5" s="118">
        <f>'Summary Pivot'!M24</f>
        <v>23837</v>
      </c>
      <c r="AB5" s="119">
        <f>'Summary Pivot'!N24</f>
        <v>8556</v>
      </c>
      <c r="AC5" s="204">
        <f>'Summary Pivot'!O24</f>
        <v>70307</v>
      </c>
      <c r="AD5" s="67"/>
      <c r="AE5" s="165">
        <f>'Summary Pivot'!J41</f>
        <v>788210</v>
      </c>
      <c r="AF5" s="153">
        <f>'Summary Pivot'!K41</f>
        <v>927430</v>
      </c>
      <c r="AG5" s="153">
        <f>'Summary Pivot'!L41</f>
        <v>956375</v>
      </c>
      <c r="AH5" s="153">
        <f>'Summary Pivot'!M41</f>
        <v>1034197</v>
      </c>
      <c r="AI5" s="188">
        <f>'Summary Pivot'!N41</f>
        <v>502250</v>
      </c>
      <c r="AJ5" s="240">
        <f>'Summary Pivot'!O41</f>
        <v>4208462</v>
      </c>
      <c r="AS5" s="28"/>
    </row>
    <row r="6" spans="2:45" ht="19.5" customHeight="1" x14ac:dyDescent="0.35">
      <c r="B6" s="241" t="s">
        <v>10</v>
      </c>
      <c r="C6" s="242">
        <f>'Summary Pivot'!B7</f>
        <v>47274</v>
      </c>
      <c r="D6" s="12">
        <f>'Summary Pivot'!C7</f>
        <v>93557</v>
      </c>
      <c r="E6" s="12">
        <f>'Summary Pivot'!D7</f>
        <v>92638</v>
      </c>
      <c r="F6" s="12">
        <f>'Summary Pivot'!E7</f>
        <v>114502</v>
      </c>
      <c r="G6" s="13">
        <f>'Summary Pivot'!F7</f>
        <v>76393</v>
      </c>
      <c r="H6" s="14">
        <f>'Summary Pivot'!G7</f>
        <v>424364</v>
      </c>
      <c r="I6" s="67"/>
      <c r="J6" s="22">
        <f>'Summary Pivot'!J13</f>
        <v>23458</v>
      </c>
      <c r="K6" s="156">
        <f>'Summary Pivot'!K13</f>
        <v>46531</v>
      </c>
      <c r="L6" s="156">
        <f>'Summary Pivot'!L13</f>
        <v>59479</v>
      </c>
      <c r="M6" s="156">
        <f>'Summary Pivot'!M13</f>
        <v>75895</v>
      </c>
      <c r="N6" s="157">
        <f>'Summary Pivot'!N13</f>
        <v>42818</v>
      </c>
      <c r="O6" s="243">
        <f>'Summary Pivot'!O13</f>
        <v>248181</v>
      </c>
      <c r="P6" s="154"/>
      <c r="Q6" s="22">
        <f>'Summary Pivot'!J19</f>
        <v>55486</v>
      </c>
      <c r="R6" s="12">
        <f>'Summary Pivot'!K19</f>
        <v>95746</v>
      </c>
      <c r="S6" s="12">
        <f>'Summary Pivot'!L19</f>
        <v>185805</v>
      </c>
      <c r="T6" s="12">
        <f>'Summary Pivot'!M19</f>
        <v>210864</v>
      </c>
      <c r="U6" s="13">
        <f>'Summary Pivot'!N19</f>
        <v>63720</v>
      </c>
      <c r="V6" s="14">
        <f>'Summary Pivot'!O19</f>
        <v>611621</v>
      </c>
      <c r="X6" s="242">
        <f>'Summary Pivot'!J25</f>
        <v>3686</v>
      </c>
      <c r="Y6" s="12">
        <f>'Summary Pivot'!K25</f>
        <v>9671</v>
      </c>
      <c r="Z6" s="12">
        <f>'Summary Pivot'!L25</f>
        <v>21979</v>
      </c>
      <c r="AA6" s="12">
        <f>'Summary Pivot'!M25</f>
        <v>22270</v>
      </c>
      <c r="AB6" s="13">
        <f>'Summary Pivot'!N25</f>
        <v>7394</v>
      </c>
      <c r="AC6" s="14">
        <f>'Summary Pivot'!O25</f>
        <v>65000</v>
      </c>
      <c r="AD6" s="67"/>
      <c r="AE6" s="242">
        <f>'Summary Pivot'!J42</f>
        <v>754740</v>
      </c>
      <c r="AF6" s="156">
        <f>'Summary Pivot'!K42</f>
        <v>848437</v>
      </c>
      <c r="AG6" s="156">
        <f>'Summary Pivot'!L42</f>
        <v>844743</v>
      </c>
      <c r="AH6" s="156">
        <f>'Summary Pivot'!M42</f>
        <v>884282</v>
      </c>
      <c r="AI6" s="157">
        <f>'Summary Pivot'!N42</f>
        <v>422808</v>
      </c>
      <c r="AJ6" s="243">
        <f>'Summary Pivot'!O42</f>
        <v>3755010</v>
      </c>
      <c r="AS6" s="28"/>
    </row>
    <row r="7" spans="2:45" ht="19.5" customHeight="1" x14ac:dyDescent="0.35">
      <c r="B7" s="244" t="s">
        <v>11</v>
      </c>
      <c r="C7" s="245">
        <f>'Summary Pivot'!B8</f>
        <v>44738</v>
      </c>
      <c r="D7" s="122">
        <f>'Summary Pivot'!C8</f>
        <v>82985</v>
      </c>
      <c r="E7" s="122">
        <f>'Summary Pivot'!D8</f>
        <v>72086</v>
      </c>
      <c r="F7" s="122">
        <f>'Summary Pivot'!E8</f>
        <v>74477</v>
      </c>
      <c r="G7" s="123">
        <f>'Summary Pivot'!F8</f>
        <v>51104</v>
      </c>
      <c r="H7" s="170">
        <f>'Summary Pivot'!G8</f>
        <v>325390</v>
      </c>
      <c r="I7" s="67"/>
      <c r="J7" s="121">
        <f>'Summary Pivot'!J14</f>
        <v>22378</v>
      </c>
      <c r="K7" s="159">
        <f>'Summary Pivot'!K14</f>
        <v>43255</v>
      </c>
      <c r="L7" s="159">
        <f>'Summary Pivot'!L14</f>
        <v>51853</v>
      </c>
      <c r="M7" s="159">
        <f>'Summary Pivot'!M14</f>
        <v>57377</v>
      </c>
      <c r="N7" s="160">
        <f>'Summary Pivot'!N14</f>
        <v>33221</v>
      </c>
      <c r="O7" s="246">
        <f>'Summary Pivot'!O14</f>
        <v>208084</v>
      </c>
      <c r="P7" s="154"/>
      <c r="Q7" s="121">
        <f>'Summary Pivot'!J20</f>
        <v>53528</v>
      </c>
      <c r="R7" s="122">
        <f>'Summary Pivot'!K20</f>
        <v>91717</v>
      </c>
      <c r="S7" s="122">
        <f>'Summary Pivot'!L20</f>
        <v>173864</v>
      </c>
      <c r="T7" s="122">
        <f>'Summary Pivot'!M20</f>
        <v>188120</v>
      </c>
      <c r="U7" s="123">
        <f>'Summary Pivot'!N20</f>
        <v>54860</v>
      </c>
      <c r="V7" s="170">
        <f>'Summary Pivot'!O20</f>
        <v>562089</v>
      </c>
      <c r="X7" s="245">
        <f>'Summary Pivot'!J26</f>
        <v>3505</v>
      </c>
      <c r="Y7" s="122">
        <f>'Summary Pivot'!K26</f>
        <v>9039</v>
      </c>
      <c r="Z7" s="122">
        <f>'Summary Pivot'!L26</f>
        <v>19652</v>
      </c>
      <c r="AA7" s="122">
        <f>'Summary Pivot'!M26</f>
        <v>18273</v>
      </c>
      <c r="AB7" s="123">
        <f>'Summary Pivot'!N26</f>
        <v>5686</v>
      </c>
      <c r="AC7" s="170">
        <f>'Summary Pivot'!O26</f>
        <v>56155</v>
      </c>
      <c r="AD7" s="67"/>
      <c r="AE7" s="245">
        <f>'Summary Pivot'!J43</f>
        <v>730084</v>
      </c>
      <c r="AF7" s="159">
        <f>'Summary Pivot'!K43</f>
        <v>790225</v>
      </c>
      <c r="AG7" s="159">
        <f>'Summary Pivot'!L43</f>
        <v>742862</v>
      </c>
      <c r="AH7" s="159">
        <f>'Summary Pivot'!M43</f>
        <v>706486</v>
      </c>
      <c r="AI7" s="160">
        <f>'Summary Pivot'!N43</f>
        <v>330691</v>
      </c>
      <c r="AJ7" s="247">
        <f>'Summary Pivot'!O43</f>
        <v>3300348</v>
      </c>
      <c r="AS7" s="28"/>
    </row>
    <row r="8" spans="2:45" ht="19.5" customHeight="1" x14ac:dyDescent="0.35">
      <c r="B8" s="248" t="s">
        <v>12</v>
      </c>
      <c r="C8" s="196">
        <f>'Summary Pivot'!B9</f>
        <v>95.909920876445526</v>
      </c>
      <c r="D8" s="23">
        <f>'Summary Pivot'!C9</f>
        <v>86.759400936616132</v>
      </c>
      <c r="E8" s="15">
        <f>'Summary Pivot'!D9</f>
        <v>74.213705478025418</v>
      </c>
      <c r="F8" s="15">
        <f>'Summary Pivot'!E9</f>
        <v>64.888727693118526</v>
      </c>
      <c r="G8" s="16">
        <f>'Summary Pivot'!F9</f>
        <v>67.819285879156979</v>
      </c>
      <c r="H8" s="17">
        <f>'Summary Pivot'!G9</f>
        <v>74.312672050881531</v>
      </c>
      <c r="I8" s="67"/>
      <c r="J8" s="23">
        <f>'Summary Pivot'!J15</f>
        <v>90.602912208875679</v>
      </c>
      <c r="K8" s="15">
        <f>'Summary Pivot'!K15</f>
        <v>91.893119519709302</v>
      </c>
      <c r="L8" s="15">
        <f>'Summary Pivot'!L15</f>
        <v>89.303785114784617</v>
      </c>
      <c r="M8" s="15">
        <f>'Summary Pivot'!M15</f>
        <v>83.135248819708409</v>
      </c>
      <c r="N8" s="16">
        <f>'Summary Pivot'!N15</f>
        <v>82.364482745354522</v>
      </c>
      <c r="O8" s="84">
        <f>'Summary Pivot'!O15</f>
        <v>86.653259173134728</v>
      </c>
      <c r="P8" s="67"/>
      <c r="Q8" s="23">
        <f>'Summary Pivot'!J21</f>
        <v>90.819215975120713</v>
      </c>
      <c r="R8" s="15">
        <f>'Summary Pivot'!K21</f>
        <v>95.447250107164578</v>
      </c>
      <c r="S8" s="15">
        <f>'Summary Pivot'!L21</f>
        <v>104.03007720862006</v>
      </c>
      <c r="T8" s="15">
        <f>'Summary Pivot'!M21</f>
        <v>106.58471367843225</v>
      </c>
      <c r="U8" s="16">
        <f>'Summary Pivot'!N21</f>
        <v>104.87853051550464</v>
      </c>
      <c r="V8" s="17">
        <f>'Summary Pivot'!O21</f>
        <v>102.17387672734077</v>
      </c>
      <c r="X8" s="196">
        <f>'Summary Pivot'!J27</f>
        <v>91.215045780747346</v>
      </c>
      <c r="Y8" s="23">
        <f>'Summary Pivot'!K27</f>
        <v>91.287521238436852</v>
      </c>
      <c r="Z8" s="15">
        <f>'Summary Pivot'!L27</f>
        <v>94.415567679024008</v>
      </c>
      <c r="AA8" s="15">
        <f>'Summary Pivot'!M27</f>
        <v>93.42618618114696</v>
      </c>
      <c r="AB8" s="16">
        <f>'Summary Pivot'!N27</f>
        <v>86.418887330528278</v>
      </c>
      <c r="AC8" s="17">
        <f>'Summary Pivot'!O27</f>
        <v>92.451676220006533</v>
      </c>
      <c r="AD8" s="67"/>
      <c r="AE8" s="196">
        <f>'Summary Pivot'!J44</f>
        <v>95.753669707311502</v>
      </c>
      <c r="AF8" s="15">
        <f>'Summary Pivot'!K44</f>
        <v>91.482591678078123</v>
      </c>
      <c r="AG8" s="15">
        <f>'Summary Pivot'!L44</f>
        <v>88.327591164553652</v>
      </c>
      <c r="AH8" s="15">
        <f>'Summary Pivot'!M44</f>
        <v>85.504212446951598</v>
      </c>
      <c r="AI8" s="16">
        <f>'Summary Pivot'!N44</f>
        <v>84.182777501244402</v>
      </c>
      <c r="AJ8" s="249">
        <f>'Summary Pivot'!O44</f>
        <v>89.225232400815315</v>
      </c>
    </row>
    <row r="9" spans="2:45" ht="19.5" customHeight="1" thickBot="1" x14ac:dyDescent="0.4">
      <c r="B9" s="250" t="s">
        <v>13</v>
      </c>
      <c r="C9" s="251">
        <f>'Summary Pivot'!B10</f>
        <v>90.764861026577407</v>
      </c>
      <c r="D9" s="128">
        <f>'Summary Pivot'!C10</f>
        <v>76.955533917559237</v>
      </c>
      <c r="E9" s="128">
        <f>'Summary Pivot'!D10</f>
        <v>57.749186868120425</v>
      </c>
      <c r="F9" s="128">
        <f>'Summary Pivot'!E10</f>
        <v>42.206404887254259</v>
      </c>
      <c r="G9" s="129">
        <f>'Summary Pivot'!F10</f>
        <v>45.368512632943307</v>
      </c>
      <c r="H9" s="130">
        <f>'Summary Pivot'!G10</f>
        <v>56.980800347428954</v>
      </c>
      <c r="I9" s="67"/>
      <c r="J9" s="252">
        <f>'Summary Pivot'!J16</f>
        <v>86.431578540805688</v>
      </c>
      <c r="K9" s="128">
        <f>'Summary Pivot'!K16</f>
        <v>85.42341417173553</v>
      </c>
      <c r="L9" s="128">
        <f>'Summary Pivot'!L16</f>
        <v>77.853850427157937</v>
      </c>
      <c r="M9" s="128">
        <f>'Summary Pivot'!M16</f>
        <v>62.850664359027718</v>
      </c>
      <c r="N9" s="129">
        <f>'Summary Pivot'!N16</f>
        <v>63.903743315508024</v>
      </c>
      <c r="O9" s="185">
        <f>'Summary Pivot'!O16</f>
        <v>72.653252190065189</v>
      </c>
      <c r="P9" s="67"/>
      <c r="Q9" s="127">
        <f>'Summary Pivot'!J22</f>
        <v>87.614371061461654</v>
      </c>
      <c r="R9" s="128">
        <f>'Summary Pivot'!K22</f>
        <v>91.430821528615439</v>
      </c>
      <c r="S9" s="128">
        <f>'Summary Pivot'!L22</f>
        <v>97.344448985762028</v>
      </c>
      <c r="T9" s="128">
        <f>'Summary Pivot'!M22</f>
        <v>95.088380838771315</v>
      </c>
      <c r="U9" s="129">
        <f>'Summary Pivot'!N22</f>
        <v>90.29560866416486</v>
      </c>
      <c r="V9" s="130">
        <f>'Summary Pivot'!O22</f>
        <v>93.899346483842521</v>
      </c>
      <c r="X9" s="251">
        <f>'Summary Pivot'!J28</f>
        <v>86.735956446424154</v>
      </c>
      <c r="Y9" s="128">
        <f>'Summary Pivot'!K28</f>
        <v>85.321880309609213</v>
      </c>
      <c r="Z9" s="128">
        <f>'Summary Pivot'!L28</f>
        <v>84.419433824476997</v>
      </c>
      <c r="AA9" s="128">
        <f>'Summary Pivot'!M28</f>
        <v>76.658136510466917</v>
      </c>
      <c r="AB9" s="129">
        <f>'Summary Pivot'!N28</f>
        <v>66.456287985039737</v>
      </c>
      <c r="AC9" s="130">
        <f>'Summary Pivot'!O28</f>
        <v>79.871136586684116</v>
      </c>
      <c r="AD9" s="67"/>
      <c r="AE9" s="251">
        <f>'Summary Pivot'!J45</f>
        <v>92.625569327970965</v>
      </c>
      <c r="AF9" s="128">
        <f>'Summary Pivot'!K45</f>
        <v>85.205891549766548</v>
      </c>
      <c r="AG9" s="128">
        <f>'Summary Pivot'!L45</f>
        <v>77.674761469089006</v>
      </c>
      <c r="AH9" s="128">
        <f>'Summary Pivot'!M45</f>
        <v>68.31251686090755</v>
      </c>
      <c r="AI9" s="129">
        <f>'Summary Pivot'!N45</f>
        <v>65.841911398705818</v>
      </c>
      <c r="AJ9" s="253">
        <f>'Summary Pivot'!O45</f>
        <v>78.421713205441804</v>
      </c>
    </row>
    <row r="10" spans="2:45" ht="12" customHeight="1" thickTop="1" thickBot="1" x14ac:dyDescent="0.4">
      <c r="B10" s="221"/>
    </row>
    <row r="11" spans="2:45" ht="24" thickTop="1" x14ac:dyDescent="0.35">
      <c r="B11" s="254"/>
      <c r="C11" s="270" t="s">
        <v>58</v>
      </c>
      <c r="D11" s="270"/>
      <c r="E11" s="270"/>
      <c r="F11" s="270"/>
      <c r="G11" s="270"/>
      <c r="H11" s="277"/>
      <c r="I11" s="67"/>
      <c r="J11" s="270" t="s">
        <v>57</v>
      </c>
      <c r="K11" s="270"/>
      <c r="L11" s="270"/>
      <c r="M11" s="270"/>
      <c r="N11" s="270"/>
      <c r="O11" s="270"/>
      <c r="P11" s="67"/>
      <c r="Q11" s="271" t="s">
        <v>65</v>
      </c>
      <c r="R11" s="271"/>
      <c r="S11" s="271"/>
      <c r="T11" s="271"/>
      <c r="U11" s="271"/>
      <c r="V11" s="271"/>
      <c r="X11" s="272" t="s">
        <v>71</v>
      </c>
      <c r="Y11" s="272"/>
      <c r="Z11" s="272"/>
      <c r="AA11" s="272"/>
      <c r="AB11" s="272"/>
      <c r="AC11" s="273"/>
      <c r="AD11" s="67"/>
      <c r="AE11" s="275" t="s">
        <v>138</v>
      </c>
      <c r="AF11" s="275"/>
      <c r="AG11" s="275"/>
      <c r="AH11" s="275"/>
      <c r="AI11" s="275"/>
      <c r="AJ11" s="276"/>
    </row>
    <row r="12" spans="2:45" ht="32.25" customHeight="1" thickBot="1" x14ac:dyDescent="0.4">
      <c r="B12" s="255"/>
      <c r="C12" s="256" t="s">
        <v>2</v>
      </c>
      <c r="D12" s="227" t="s">
        <v>3</v>
      </c>
      <c r="E12" s="227" t="s">
        <v>4</v>
      </c>
      <c r="F12" s="227" t="s">
        <v>5</v>
      </c>
      <c r="G12" s="228" t="s">
        <v>6</v>
      </c>
      <c r="H12" s="257" t="s">
        <v>7</v>
      </c>
      <c r="I12" s="67"/>
      <c r="J12" s="226" t="s">
        <v>2</v>
      </c>
      <c r="K12" s="227" t="s">
        <v>3</v>
      </c>
      <c r="L12" s="227" t="s">
        <v>4</v>
      </c>
      <c r="M12" s="227" t="s">
        <v>5</v>
      </c>
      <c r="N12" s="228" t="s">
        <v>6</v>
      </c>
      <c r="O12" s="229" t="s">
        <v>7</v>
      </c>
      <c r="P12" s="67"/>
      <c r="Q12" s="230" t="s">
        <v>2</v>
      </c>
      <c r="R12" s="231" t="s">
        <v>3</v>
      </c>
      <c r="S12" s="231" t="s">
        <v>4</v>
      </c>
      <c r="T12" s="231" t="s">
        <v>5</v>
      </c>
      <c r="U12" s="232" t="s">
        <v>6</v>
      </c>
      <c r="V12" s="233" t="s">
        <v>7</v>
      </c>
      <c r="X12" s="234" t="s">
        <v>2</v>
      </c>
      <c r="Y12" s="235" t="s">
        <v>3</v>
      </c>
      <c r="Z12" s="235" t="s">
        <v>4</v>
      </c>
      <c r="AA12" s="235" t="s">
        <v>5</v>
      </c>
      <c r="AB12" s="236" t="s">
        <v>6</v>
      </c>
      <c r="AC12" s="237" t="s">
        <v>7</v>
      </c>
      <c r="AD12" s="67"/>
      <c r="AE12" s="258" t="s">
        <v>2</v>
      </c>
      <c r="AF12" s="259" t="s">
        <v>3</v>
      </c>
      <c r="AG12" s="259" t="s">
        <v>4</v>
      </c>
      <c r="AH12" s="259" t="s">
        <v>5</v>
      </c>
      <c r="AI12" s="260" t="s">
        <v>6</v>
      </c>
      <c r="AJ12" s="261" t="s">
        <v>7</v>
      </c>
      <c r="AS12" s="162"/>
    </row>
    <row r="13" spans="2:45" ht="19.5" customHeight="1" thickTop="1" x14ac:dyDescent="0.35">
      <c r="B13" s="239" t="s">
        <v>9</v>
      </c>
      <c r="C13" s="165">
        <f>'Summary Pivot'!B12</f>
        <v>3979</v>
      </c>
      <c r="D13" s="153">
        <f>'Summary Pivot'!C12</f>
        <v>8141</v>
      </c>
      <c r="E13" s="153">
        <f>'Summary Pivot'!D12</f>
        <v>8791</v>
      </c>
      <c r="F13" s="153">
        <f>'Summary Pivot'!E12</f>
        <v>13063</v>
      </c>
      <c r="G13" s="188">
        <f>'Summary Pivot'!F12</f>
        <v>7463</v>
      </c>
      <c r="H13" s="240">
        <f>'Summary Pivot'!G12</f>
        <v>41437</v>
      </c>
      <c r="I13" s="67"/>
      <c r="J13" s="165">
        <f>'Summary Pivot'!B36</f>
        <v>4132</v>
      </c>
      <c r="K13" s="153">
        <f>'Summary Pivot'!C36</f>
        <v>8339</v>
      </c>
      <c r="L13" s="153">
        <f>'Summary Pivot'!D36</f>
        <v>11804</v>
      </c>
      <c r="M13" s="153">
        <f>'Summary Pivot'!E36</f>
        <v>17390</v>
      </c>
      <c r="N13" s="188">
        <f>'Summary Pivot'!F36</f>
        <v>11558</v>
      </c>
      <c r="O13" s="240">
        <f>'Summary Pivot'!G36</f>
        <v>53223</v>
      </c>
      <c r="P13" s="154"/>
      <c r="Q13" s="117">
        <f>'Summary Pivot'!B60</f>
        <v>31113</v>
      </c>
      <c r="R13" s="118">
        <f>'Summary Pivot'!C60</f>
        <v>38205</v>
      </c>
      <c r="S13" s="118">
        <f>'Summary Pivot'!D60</f>
        <v>55989</v>
      </c>
      <c r="T13" s="118">
        <f>'Summary Pivot'!E60</f>
        <v>49160</v>
      </c>
      <c r="U13" s="119">
        <f>'Summary Pivot'!F60</f>
        <v>17825</v>
      </c>
      <c r="V13" s="240">
        <f>'Summary Pivot'!G60</f>
        <v>192292</v>
      </c>
      <c r="X13" s="165">
        <f>'Summary Pivot'!B84</f>
        <v>2264</v>
      </c>
      <c r="Y13" s="117">
        <f>'Summary Pivot'!C84</f>
        <v>4641</v>
      </c>
      <c r="Z13" s="118">
        <f>'Summary Pivot'!D84</f>
        <v>7808</v>
      </c>
      <c r="AA13" s="118">
        <f>'Summary Pivot'!E84</f>
        <v>7763</v>
      </c>
      <c r="AB13" s="119">
        <f>'Summary Pivot'!F84</f>
        <v>3286</v>
      </c>
      <c r="AC13" s="204">
        <f>'Summary Pivot'!G84</f>
        <v>25762</v>
      </c>
      <c r="AD13" s="67"/>
      <c r="AE13" s="165">
        <f>'Summary Pivot'!J30</f>
        <v>641242</v>
      </c>
      <c r="AF13" s="153">
        <f>'Summary Pivot'!K30</f>
        <v>648334</v>
      </c>
      <c r="AG13" s="153">
        <f>'Summary Pivot'!L30</f>
        <v>554188</v>
      </c>
      <c r="AH13" s="153">
        <f>'Summary Pivot'!M30</f>
        <v>538460</v>
      </c>
      <c r="AI13" s="188">
        <f>'Summary Pivot'!N30</f>
        <v>266933</v>
      </c>
      <c r="AJ13" s="240">
        <f>'Summary Pivot'!O30</f>
        <v>2649157</v>
      </c>
      <c r="AS13" s="28"/>
    </row>
    <row r="14" spans="2:45" ht="19.5" customHeight="1" x14ac:dyDescent="0.35">
      <c r="B14" s="241" t="s">
        <v>10</v>
      </c>
      <c r="C14" s="242">
        <f>'Summary Pivot'!B13</f>
        <v>3356</v>
      </c>
      <c r="D14" s="156">
        <f>'Summary Pivot'!C13</f>
        <v>6963</v>
      </c>
      <c r="E14" s="156">
        <f>'Summary Pivot'!D13</f>
        <v>6909</v>
      </c>
      <c r="F14" s="156">
        <f>'Summary Pivot'!E13</f>
        <v>9179</v>
      </c>
      <c r="G14" s="157">
        <f>'Summary Pivot'!F13</f>
        <v>5592</v>
      </c>
      <c r="H14" s="243">
        <f>'Summary Pivot'!G13</f>
        <v>31999</v>
      </c>
      <c r="I14" s="67"/>
      <c r="J14" s="22">
        <f>'Summary Pivot'!B37</f>
        <v>3755</v>
      </c>
      <c r="K14" s="156">
        <f>'Summary Pivot'!C37</f>
        <v>8027</v>
      </c>
      <c r="L14" s="156">
        <f>'Summary Pivot'!D37</f>
        <v>10788</v>
      </c>
      <c r="M14" s="156">
        <f>'Summary Pivot'!E37</f>
        <v>14644</v>
      </c>
      <c r="N14" s="157">
        <f>'Summary Pivot'!F37</f>
        <v>9636</v>
      </c>
      <c r="O14" s="243">
        <f>'Summary Pivot'!G37</f>
        <v>46850</v>
      </c>
      <c r="P14" s="154"/>
      <c r="Q14" s="22">
        <f>'Summary Pivot'!B61</f>
        <v>26996</v>
      </c>
      <c r="R14" s="12">
        <f>'Summary Pivot'!C61</f>
        <v>33764</v>
      </c>
      <c r="S14" s="12">
        <f>'Summary Pivot'!D61</f>
        <v>55491</v>
      </c>
      <c r="T14" s="12">
        <f>'Summary Pivot'!E61</f>
        <v>50722</v>
      </c>
      <c r="U14" s="13">
        <f>'Summary Pivot'!F61</f>
        <v>19329</v>
      </c>
      <c r="V14" s="14">
        <f>'Summary Pivot'!G61</f>
        <v>186302</v>
      </c>
      <c r="X14" s="242">
        <f>'Summary Pivot'!B85</f>
        <v>2046</v>
      </c>
      <c r="Y14" s="12">
        <f>'Summary Pivot'!C85</f>
        <v>4103</v>
      </c>
      <c r="Z14" s="12">
        <f>'Summary Pivot'!D85</f>
        <v>7121</v>
      </c>
      <c r="AA14" s="12">
        <f>'Summary Pivot'!E85</f>
        <v>6464</v>
      </c>
      <c r="AB14" s="13">
        <f>'Summary Pivot'!F85</f>
        <v>2976</v>
      </c>
      <c r="AC14" s="14">
        <f>'Summary Pivot'!G85</f>
        <v>22710</v>
      </c>
      <c r="AD14" s="67"/>
      <c r="AE14" s="242">
        <f>'Summary Pivot'!J31</f>
        <v>617974</v>
      </c>
      <c r="AF14" s="156">
        <f>'Summary Pivot'!K31</f>
        <v>591596</v>
      </c>
      <c r="AG14" s="156">
        <f>'Summary Pivot'!L31</f>
        <v>472116</v>
      </c>
      <c r="AH14" s="156">
        <f>'Summary Pivot'!M31</f>
        <v>448653</v>
      </c>
      <c r="AI14" s="157">
        <f>'Summary Pivot'!N31</f>
        <v>230068</v>
      </c>
      <c r="AJ14" s="243">
        <f>'Summary Pivot'!O31</f>
        <v>2360407</v>
      </c>
      <c r="AS14" s="28"/>
    </row>
    <row r="15" spans="2:45" ht="19.5" customHeight="1" x14ac:dyDescent="0.35">
      <c r="B15" s="244" t="s">
        <v>11</v>
      </c>
      <c r="C15" s="245">
        <f>'Summary Pivot'!B14</f>
        <v>3185</v>
      </c>
      <c r="D15" s="159">
        <f>'Summary Pivot'!C14</f>
        <v>6382</v>
      </c>
      <c r="E15" s="159">
        <f>'Summary Pivot'!D14</f>
        <v>5717</v>
      </c>
      <c r="F15" s="159">
        <f>'Summary Pivot'!E14</f>
        <v>6346</v>
      </c>
      <c r="G15" s="160">
        <f>'Summary Pivot'!F14</f>
        <v>4044</v>
      </c>
      <c r="H15" s="246">
        <f>'Summary Pivot'!G14</f>
        <v>25674</v>
      </c>
      <c r="I15" s="67"/>
      <c r="J15" s="121">
        <f>'Summary Pivot'!B38</f>
        <v>3531</v>
      </c>
      <c r="K15" s="159">
        <f>'Summary Pivot'!C38</f>
        <v>7359</v>
      </c>
      <c r="L15" s="159">
        <f>'Summary Pivot'!D38</f>
        <v>9225</v>
      </c>
      <c r="M15" s="159">
        <f>'Summary Pivot'!E38</f>
        <v>10758</v>
      </c>
      <c r="N15" s="160">
        <f>'Summary Pivot'!F38</f>
        <v>7432</v>
      </c>
      <c r="O15" s="246">
        <f>'Summary Pivot'!G38</f>
        <v>38305</v>
      </c>
      <c r="P15" s="154"/>
      <c r="Q15" s="121">
        <f>'Summary Pivot'!B62</f>
        <v>25674</v>
      </c>
      <c r="R15" s="122">
        <f>'Summary Pivot'!C62</f>
        <v>31821</v>
      </c>
      <c r="S15" s="122">
        <f>'Summary Pivot'!D62</f>
        <v>51066</v>
      </c>
      <c r="T15" s="122">
        <f>'Summary Pivot'!E62</f>
        <v>44724</v>
      </c>
      <c r="U15" s="123">
        <f>'Summary Pivot'!F62</f>
        <v>16515</v>
      </c>
      <c r="V15" s="170">
        <f>'Summary Pivot'!G62</f>
        <v>169800</v>
      </c>
      <c r="X15" s="245">
        <f>'Summary Pivot'!B86</f>
        <v>1944</v>
      </c>
      <c r="Y15" s="122">
        <f>'Summary Pivot'!C86</f>
        <v>3801</v>
      </c>
      <c r="Z15" s="122">
        <f>'Summary Pivot'!D86</f>
        <v>6293</v>
      </c>
      <c r="AA15" s="122">
        <f>'Summary Pivot'!E86</f>
        <v>5180</v>
      </c>
      <c r="AB15" s="123">
        <f>'Summary Pivot'!F86</f>
        <v>2298</v>
      </c>
      <c r="AC15" s="170">
        <f>'Summary Pivot'!G86</f>
        <v>19516</v>
      </c>
      <c r="AD15" s="67"/>
      <c r="AE15" s="245">
        <f>'Summary Pivot'!J32</f>
        <v>599447</v>
      </c>
      <c r="AF15" s="159">
        <f>'Summary Pivot'!K32</f>
        <v>553016</v>
      </c>
      <c r="AG15" s="159">
        <f>'Summary Pivot'!L32</f>
        <v>414300</v>
      </c>
      <c r="AH15" s="159">
        <f>'Summary Pivot'!M32</f>
        <v>358122</v>
      </c>
      <c r="AI15" s="160">
        <f>'Summary Pivot'!N32</f>
        <v>183878</v>
      </c>
      <c r="AJ15" s="246">
        <f>'Summary Pivot'!O32</f>
        <v>2108763</v>
      </c>
      <c r="AS15" s="28"/>
    </row>
    <row r="16" spans="2:45" ht="19.5" customHeight="1" x14ac:dyDescent="0.35">
      <c r="B16" s="248" t="s">
        <v>12</v>
      </c>
      <c r="C16" s="196">
        <f>'Summary Pivot'!B15</f>
        <v>84.342799698416698</v>
      </c>
      <c r="D16" s="15">
        <f>'Summary Pivot'!C15</f>
        <v>85.530033165458789</v>
      </c>
      <c r="E16" s="15">
        <f>'Summary Pivot'!D15</f>
        <v>78.591741553861908</v>
      </c>
      <c r="F16" s="15">
        <f>'Summary Pivot'!E15</f>
        <v>70.267166807012174</v>
      </c>
      <c r="G16" s="16">
        <f>'Summary Pivot'!F15</f>
        <v>74.929652954575914</v>
      </c>
      <c r="H16" s="17">
        <f>'Summary Pivot'!G15</f>
        <v>77.223254579240773</v>
      </c>
      <c r="I16" s="67"/>
      <c r="J16" s="23">
        <f>'Summary Pivot'!B39</f>
        <v>90.876089060987425</v>
      </c>
      <c r="K16" s="15">
        <f>'Summary Pivot'!C39</f>
        <v>96.25854418995084</v>
      </c>
      <c r="L16" s="15">
        <f>'Summary Pivot'!D39</f>
        <v>91.392748220942053</v>
      </c>
      <c r="M16" s="15">
        <f>'Summary Pivot'!E39</f>
        <v>84.209315698677401</v>
      </c>
      <c r="N16" s="16">
        <f>'Summary Pivot'!F39</f>
        <v>83.370825402318744</v>
      </c>
      <c r="O16" s="84">
        <f>'Summary Pivot'!G39</f>
        <v>88.025853484395839</v>
      </c>
      <c r="P16" s="67"/>
      <c r="Q16" s="23">
        <f>'Summary Pivot'!B63</f>
        <v>86.767589110661135</v>
      </c>
      <c r="R16" s="15">
        <f>'Summary Pivot'!C63</f>
        <v>88.37586703311085</v>
      </c>
      <c r="S16" s="15">
        <f>'Summary Pivot'!D63</f>
        <v>99.110539570272735</v>
      </c>
      <c r="T16" s="15">
        <f>'Summary Pivot'!E63</f>
        <v>103.17737998372661</v>
      </c>
      <c r="U16" s="16">
        <f>'Summary Pivot'!F63</f>
        <v>108.43758765778402</v>
      </c>
      <c r="V16" s="17">
        <f>'Summary Pivot'!G63</f>
        <v>96.884945811578234</v>
      </c>
      <c r="X16" s="196">
        <f>'Summary Pivot'!B87</f>
        <v>90.371024734982328</v>
      </c>
      <c r="Y16" s="23">
        <f>'Summary Pivot'!C87</f>
        <v>88.407670760611936</v>
      </c>
      <c r="Z16" s="15">
        <f>'Summary Pivot'!D87</f>
        <v>91.201331967213122</v>
      </c>
      <c r="AA16" s="15">
        <f>'Summary Pivot'!E87</f>
        <v>83.266778307355409</v>
      </c>
      <c r="AB16" s="16">
        <f>'Summary Pivot'!F87</f>
        <v>90.566037735849065</v>
      </c>
      <c r="AC16" s="17">
        <f>'Summary Pivot'!G87</f>
        <v>88.153093703904972</v>
      </c>
      <c r="AD16" s="67"/>
      <c r="AE16" s="196">
        <f>'Summary Pivot'!J33</f>
        <v>96.371416719428865</v>
      </c>
      <c r="AF16" s="15">
        <f>'Summary Pivot'!K33</f>
        <v>91.24864653095473</v>
      </c>
      <c r="AG16" s="15">
        <f>'Summary Pivot'!L33</f>
        <v>85.190585144391434</v>
      </c>
      <c r="AH16" s="15">
        <f>'Summary Pivot'!M33</f>
        <v>83.321509490027111</v>
      </c>
      <c r="AI16" s="16">
        <f>'Summary Pivot'!N33</f>
        <v>86.189418318454443</v>
      </c>
      <c r="AJ16" s="17">
        <f>'Summary Pivot'!O33</f>
        <v>89.100306248365044</v>
      </c>
    </row>
    <row r="17" spans="2:45" ht="19.5" customHeight="1" thickBot="1" x14ac:dyDescent="0.4">
      <c r="B17" s="250" t="s">
        <v>13</v>
      </c>
      <c r="C17" s="251">
        <f>'Summary Pivot'!B16</f>
        <v>80.045237496858519</v>
      </c>
      <c r="D17" s="128">
        <f>'Summary Pivot'!C16</f>
        <v>78.393317774229203</v>
      </c>
      <c r="E17" s="128">
        <f>'Summary Pivot'!D16</f>
        <v>65.032419519963597</v>
      </c>
      <c r="F17" s="128">
        <f>'Summary Pivot'!E16</f>
        <v>48.579958661869405</v>
      </c>
      <c r="G17" s="129">
        <f>'Summary Pivot'!F16</f>
        <v>54.187324132386436</v>
      </c>
      <c r="H17" s="130">
        <f>'Summary Pivot'!G16</f>
        <v>61.959118662065308</v>
      </c>
      <c r="I17" s="67"/>
      <c r="J17" s="252">
        <f>'Summary Pivot'!B40</f>
        <v>85.454985479186831</v>
      </c>
      <c r="K17" s="128">
        <f>'Summary Pivot'!C40</f>
        <v>88.247991365871201</v>
      </c>
      <c r="L17" s="128">
        <f>'Summary Pivot'!D40</f>
        <v>78.151474076584208</v>
      </c>
      <c r="M17" s="128">
        <f>'Summary Pivot'!E40</f>
        <v>61.863139735480168</v>
      </c>
      <c r="N17" s="129">
        <f>'Summary Pivot'!F40</f>
        <v>64.301782315279468</v>
      </c>
      <c r="O17" s="185">
        <f>'Summary Pivot'!G40</f>
        <v>71.970764519098879</v>
      </c>
      <c r="P17" s="67"/>
      <c r="Q17" s="127">
        <f>'Summary Pivot'!B64</f>
        <v>82.518561373059498</v>
      </c>
      <c r="R17" s="128">
        <f>'Summary Pivot'!C64</f>
        <v>83.29014526894386</v>
      </c>
      <c r="S17" s="128">
        <f>'Summary Pivot'!D64</f>
        <v>91.207201414563571</v>
      </c>
      <c r="T17" s="128">
        <f>'Summary Pivot'!E64</f>
        <v>90.976403580146453</v>
      </c>
      <c r="U17" s="129">
        <f>'Summary Pivot'!F64</f>
        <v>92.650771388499294</v>
      </c>
      <c r="V17" s="130">
        <f>'Summary Pivot'!G64</f>
        <v>88.303205541572197</v>
      </c>
      <c r="X17" s="251">
        <f>'Summary Pivot'!B88</f>
        <v>85.865724381625441</v>
      </c>
      <c r="Y17" s="128">
        <f>'Summary Pivot'!C88</f>
        <v>81.900452488687776</v>
      </c>
      <c r="Z17" s="128">
        <f>'Summary Pivot'!D88</f>
        <v>80.596823770491795</v>
      </c>
      <c r="AA17" s="128">
        <f>'Summary Pivot'!E88</f>
        <v>66.726780883678998</v>
      </c>
      <c r="AB17" s="129">
        <f>'Summary Pivot'!F88</f>
        <v>69.933049300060873</v>
      </c>
      <c r="AC17" s="130">
        <f>'Summary Pivot'!G88</f>
        <v>75.754987966772774</v>
      </c>
      <c r="AD17" s="67"/>
      <c r="AE17" s="251">
        <f>'Summary Pivot'!J34</f>
        <v>93.482179894641959</v>
      </c>
      <c r="AF17" s="128">
        <f>'Summary Pivot'!K34</f>
        <v>85.298009976339344</v>
      </c>
      <c r="AG17" s="128">
        <f>'Summary Pivot'!L34</f>
        <v>74.758024352746716</v>
      </c>
      <c r="AH17" s="128">
        <f>'Summary Pivot'!M34</f>
        <v>66.508561453032726</v>
      </c>
      <c r="AI17" s="129">
        <f>'Summary Pivot'!N34</f>
        <v>68.885450656157161</v>
      </c>
      <c r="AJ17" s="130">
        <f>'Summary Pivot'!O34</f>
        <v>79.601284484083052</v>
      </c>
    </row>
    <row r="18" spans="2:45" ht="12" customHeight="1" thickTop="1" thickBot="1" x14ac:dyDescent="0.4">
      <c r="B18" s="221"/>
    </row>
    <row r="19" spans="2:45" ht="24" customHeight="1" thickTop="1" x14ac:dyDescent="0.35">
      <c r="B19" s="254"/>
      <c r="C19" s="270" t="s">
        <v>55</v>
      </c>
      <c r="D19" s="270"/>
      <c r="E19" s="270"/>
      <c r="F19" s="270"/>
      <c r="G19" s="270"/>
      <c r="H19" s="270"/>
      <c r="I19" s="67"/>
      <c r="J19" s="270" t="s">
        <v>54</v>
      </c>
      <c r="K19" s="270"/>
      <c r="L19" s="270"/>
      <c r="M19" s="270"/>
      <c r="N19" s="270"/>
      <c r="O19" s="270"/>
      <c r="P19" s="67"/>
      <c r="Q19" s="271" t="s">
        <v>64</v>
      </c>
      <c r="R19" s="271"/>
      <c r="S19" s="271"/>
      <c r="T19" s="271"/>
      <c r="U19" s="271"/>
      <c r="V19" s="271"/>
      <c r="X19" s="272" t="s">
        <v>69</v>
      </c>
      <c r="Y19" s="272"/>
      <c r="Z19" s="272"/>
      <c r="AA19" s="272"/>
      <c r="AB19" s="272"/>
      <c r="AC19" s="273"/>
      <c r="AD19" s="67"/>
      <c r="AE19" s="275" t="s">
        <v>139</v>
      </c>
      <c r="AF19" s="275"/>
      <c r="AG19" s="275"/>
      <c r="AH19" s="275"/>
      <c r="AI19" s="275"/>
      <c r="AJ19" s="276"/>
    </row>
    <row r="20" spans="2:45" ht="32.25" customHeight="1" thickBot="1" x14ac:dyDescent="0.4">
      <c r="B20" s="255"/>
      <c r="C20" s="226" t="s">
        <v>2</v>
      </c>
      <c r="D20" s="227" t="s">
        <v>3</v>
      </c>
      <c r="E20" s="227" t="s">
        <v>4</v>
      </c>
      <c r="F20" s="227" t="s">
        <v>5</v>
      </c>
      <c r="G20" s="228" t="s">
        <v>6</v>
      </c>
      <c r="H20" s="229" t="s">
        <v>7</v>
      </c>
      <c r="I20" s="67"/>
      <c r="J20" s="226" t="s">
        <v>2</v>
      </c>
      <c r="K20" s="227" t="s">
        <v>3</v>
      </c>
      <c r="L20" s="227" t="s">
        <v>4</v>
      </c>
      <c r="M20" s="227" t="s">
        <v>5</v>
      </c>
      <c r="N20" s="228" t="s">
        <v>6</v>
      </c>
      <c r="O20" s="229" t="s">
        <v>7</v>
      </c>
      <c r="P20" s="67"/>
      <c r="Q20" s="230" t="s">
        <v>2</v>
      </c>
      <c r="R20" s="231" t="s">
        <v>3</v>
      </c>
      <c r="S20" s="231" t="s">
        <v>4</v>
      </c>
      <c r="T20" s="231" t="s">
        <v>5</v>
      </c>
      <c r="U20" s="232" t="s">
        <v>6</v>
      </c>
      <c r="V20" s="233" t="s">
        <v>7</v>
      </c>
      <c r="X20" s="234" t="s">
        <v>2</v>
      </c>
      <c r="Y20" s="235" t="s">
        <v>3</v>
      </c>
      <c r="Z20" s="235" t="s">
        <v>4</v>
      </c>
      <c r="AA20" s="235" t="s">
        <v>5</v>
      </c>
      <c r="AB20" s="236" t="s">
        <v>6</v>
      </c>
      <c r="AC20" s="237" t="s">
        <v>7</v>
      </c>
      <c r="AD20" s="67"/>
      <c r="AE20" s="258" t="s">
        <v>2</v>
      </c>
      <c r="AF20" s="259" t="s">
        <v>3</v>
      </c>
      <c r="AG20" s="259" t="s">
        <v>4</v>
      </c>
      <c r="AH20" s="259" t="s">
        <v>5</v>
      </c>
      <c r="AI20" s="260" t="s">
        <v>6</v>
      </c>
      <c r="AJ20" s="261" t="s">
        <v>7</v>
      </c>
      <c r="AS20" s="162"/>
    </row>
    <row r="21" spans="2:45" ht="19.5" customHeight="1" thickTop="1" x14ac:dyDescent="0.35">
      <c r="B21" s="239" t="s">
        <v>9</v>
      </c>
      <c r="C21" s="165">
        <f>'Summary Pivot'!B18</f>
        <v>3266</v>
      </c>
      <c r="D21" s="153">
        <f>'Summary Pivot'!C18</f>
        <v>6670</v>
      </c>
      <c r="E21" s="153">
        <f>'Summary Pivot'!D18</f>
        <v>10576</v>
      </c>
      <c r="F21" s="153">
        <f>'Summary Pivot'!E18</f>
        <v>9771</v>
      </c>
      <c r="G21" s="188">
        <f>'Summary Pivot'!F18</f>
        <v>4175</v>
      </c>
      <c r="H21" s="240">
        <f>'Summary Pivot'!G18</f>
        <v>34458</v>
      </c>
      <c r="I21" s="67"/>
      <c r="J21" s="165">
        <f>'Summary Pivot'!B42</f>
        <v>441</v>
      </c>
      <c r="K21" s="153">
        <f>'Summary Pivot'!C42</f>
        <v>863</v>
      </c>
      <c r="L21" s="153">
        <f>'Summary Pivot'!D42</f>
        <v>1225</v>
      </c>
      <c r="M21" s="153">
        <f>'Summary Pivot'!E42</f>
        <v>1617</v>
      </c>
      <c r="N21" s="188">
        <f>'Summary Pivot'!F42</f>
        <v>1047</v>
      </c>
      <c r="O21" s="240">
        <f>'Summary Pivot'!G42</f>
        <v>5193</v>
      </c>
      <c r="P21" s="154"/>
      <c r="Q21" s="117">
        <f>'Summary Pivot'!B66</f>
        <v>16242</v>
      </c>
      <c r="R21" s="118">
        <f>'Summary Pivot'!C66</f>
        <v>26673</v>
      </c>
      <c r="S21" s="118">
        <f>'Summary Pivot'!D66</f>
        <v>53768</v>
      </c>
      <c r="T21" s="118">
        <f>'Summary Pivot'!E66</f>
        <v>86748</v>
      </c>
      <c r="U21" s="119">
        <f>'Summary Pivot'!F66</f>
        <v>16808</v>
      </c>
      <c r="V21" s="240">
        <f>'Summary Pivot'!G66</f>
        <v>200239</v>
      </c>
      <c r="X21" s="165">
        <f>'Summary Pivot'!B90</f>
        <v>643</v>
      </c>
      <c r="Y21" s="117">
        <f>'Summary Pivot'!C90</f>
        <v>2038</v>
      </c>
      <c r="Z21" s="118">
        <f>'Summary Pivot'!D90</f>
        <v>9306</v>
      </c>
      <c r="AA21" s="118">
        <f>'Summary Pivot'!E90</f>
        <v>9265</v>
      </c>
      <c r="AB21" s="119">
        <f>'Summary Pivot'!F90</f>
        <v>2081</v>
      </c>
      <c r="AC21" s="204">
        <f>'Summary Pivot'!G90</f>
        <v>23333</v>
      </c>
      <c r="AD21" s="67"/>
      <c r="AE21" s="165">
        <f>'Summary Pivot'!B108</f>
        <v>557331</v>
      </c>
      <c r="AF21" s="153">
        <f>'Summary Pivot'!C108</f>
        <v>563533</v>
      </c>
      <c r="AG21" s="153">
        <f>'Summary Pivot'!D108</f>
        <v>444403</v>
      </c>
      <c r="AH21" s="153">
        <f>'Summary Pivot'!E108</f>
        <v>435899</v>
      </c>
      <c r="AI21" s="188">
        <f>'Summary Pivot'!F108</f>
        <v>227520</v>
      </c>
      <c r="AJ21" s="240">
        <f>'Summary Pivot'!G108</f>
        <v>2228686</v>
      </c>
      <c r="AS21" s="28"/>
    </row>
    <row r="22" spans="2:45" ht="19.5" customHeight="1" x14ac:dyDescent="0.35">
      <c r="B22" s="241" t="s">
        <v>10</v>
      </c>
      <c r="C22" s="22">
        <f>'Summary Pivot'!B19</f>
        <v>3135</v>
      </c>
      <c r="D22" s="156">
        <f>'Summary Pivot'!C19</f>
        <v>6414</v>
      </c>
      <c r="E22" s="156">
        <f>'Summary Pivot'!D19</f>
        <v>10314</v>
      </c>
      <c r="F22" s="156">
        <f>'Summary Pivot'!E19</f>
        <v>9012</v>
      </c>
      <c r="G22" s="157">
        <f>'Summary Pivot'!F19</f>
        <v>3938</v>
      </c>
      <c r="H22" s="243">
        <f>'Summary Pivot'!G19</f>
        <v>32813</v>
      </c>
      <c r="I22" s="67"/>
      <c r="J22" s="22">
        <f>'Summary Pivot'!B43</f>
        <v>375</v>
      </c>
      <c r="K22" s="156">
        <f>'Summary Pivot'!C43</f>
        <v>734</v>
      </c>
      <c r="L22" s="156">
        <f>'Summary Pivot'!D43</f>
        <v>963</v>
      </c>
      <c r="M22" s="156">
        <f>'Summary Pivot'!E43</f>
        <v>1140</v>
      </c>
      <c r="N22" s="157">
        <f>'Summary Pivot'!F43</f>
        <v>804</v>
      </c>
      <c r="O22" s="243">
        <f>'Summary Pivot'!G43</f>
        <v>4016</v>
      </c>
      <c r="P22" s="154"/>
      <c r="Q22" s="22">
        <f>'Summary Pivot'!B67</f>
        <v>15026</v>
      </c>
      <c r="R22" s="12">
        <f>'Summary Pivot'!C67</f>
        <v>25573</v>
      </c>
      <c r="S22" s="12">
        <f>'Summary Pivot'!D67</f>
        <v>55526</v>
      </c>
      <c r="T22" s="12">
        <f>'Summary Pivot'!E67</f>
        <v>92305</v>
      </c>
      <c r="U22" s="13">
        <f>'Summary Pivot'!F67</f>
        <v>17046</v>
      </c>
      <c r="V22" s="14">
        <f>'Summary Pivot'!G67</f>
        <v>205476</v>
      </c>
      <c r="X22" s="242">
        <f>'Summary Pivot'!B91</f>
        <v>592</v>
      </c>
      <c r="Y22" s="12">
        <f>'Summary Pivot'!C91</f>
        <v>2007</v>
      </c>
      <c r="Z22" s="12">
        <f>'Summary Pivot'!D91</f>
        <v>9646</v>
      </c>
      <c r="AA22" s="12">
        <f>'Summary Pivot'!E91</f>
        <v>10359</v>
      </c>
      <c r="AB22" s="13">
        <f>'Summary Pivot'!F91</f>
        <v>1929</v>
      </c>
      <c r="AC22" s="14">
        <f>'Summary Pivot'!G91</f>
        <v>24533</v>
      </c>
      <c r="AD22" s="67"/>
      <c r="AE22" s="242">
        <f>'Summary Pivot'!B109</f>
        <v>543250</v>
      </c>
      <c r="AF22" s="156">
        <f>'Summary Pivot'!C109</f>
        <v>516122</v>
      </c>
      <c r="AG22" s="156">
        <f>'Summary Pivot'!D109</f>
        <v>378822</v>
      </c>
      <c r="AH22" s="156">
        <f>'Summary Pivot'!E109</f>
        <v>362904</v>
      </c>
      <c r="AI22" s="157">
        <f>'Summary Pivot'!F109</f>
        <v>197447</v>
      </c>
      <c r="AJ22" s="243">
        <f>'Summary Pivot'!G109</f>
        <v>1998545</v>
      </c>
      <c r="AS22" s="28"/>
    </row>
    <row r="23" spans="2:45" ht="19.5" customHeight="1" x14ac:dyDescent="0.35">
      <c r="B23" s="244" t="s">
        <v>11</v>
      </c>
      <c r="C23" s="121">
        <f>'Summary Pivot'!B20</f>
        <v>3066</v>
      </c>
      <c r="D23" s="159">
        <f>'Summary Pivot'!C20</f>
        <v>6100</v>
      </c>
      <c r="E23" s="159">
        <f>'Summary Pivot'!D20</f>
        <v>9576</v>
      </c>
      <c r="F23" s="159">
        <f>'Summary Pivot'!E20</f>
        <v>7654</v>
      </c>
      <c r="G23" s="160">
        <f>'Summary Pivot'!F20</f>
        <v>3241</v>
      </c>
      <c r="H23" s="246">
        <f>'Summary Pivot'!G20</f>
        <v>29637</v>
      </c>
      <c r="I23" s="67"/>
      <c r="J23" s="121">
        <f>'Summary Pivot'!B44</f>
        <v>355</v>
      </c>
      <c r="K23" s="159">
        <f>'Summary Pivot'!C44</f>
        <v>674</v>
      </c>
      <c r="L23" s="159">
        <f>'Summary Pivot'!D44</f>
        <v>782</v>
      </c>
      <c r="M23" s="159">
        <f>'Summary Pivot'!E44</f>
        <v>775</v>
      </c>
      <c r="N23" s="160">
        <f>'Summary Pivot'!F44</f>
        <v>584</v>
      </c>
      <c r="O23" s="246">
        <f>'Summary Pivot'!G44</f>
        <v>3170</v>
      </c>
      <c r="P23" s="154"/>
      <c r="Q23" s="121">
        <f>'Summary Pivot'!B68</f>
        <v>14770</v>
      </c>
      <c r="R23" s="122">
        <f>'Summary Pivot'!C68</f>
        <v>24806</v>
      </c>
      <c r="S23" s="122">
        <f>'Summary Pivot'!D68</f>
        <v>52979</v>
      </c>
      <c r="T23" s="122">
        <f>'Summary Pivot'!E68</f>
        <v>82388</v>
      </c>
      <c r="U23" s="123">
        <f>'Summary Pivot'!F68</f>
        <v>14943</v>
      </c>
      <c r="V23" s="170">
        <f>'Summary Pivot'!G68</f>
        <v>189886</v>
      </c>
      <c r="X23" s="245">
        <f>'Summary Pivot'!B92</f>
        <v>574</v>
      </c>
      <c r="Y23" s="122">
        <f>'Summary Pivot'!C92</f>
        <v>1907</v>
      </c>
      <c r="Z23" s="122">
        <f>'Summary Pivot'!D92</f>
        <v>8821</v>
      </c>
      <c r="AA23" s="122">
        <f>'Summary Pivot'!E92</f>
        <v>8999</v>
      </c>
      <c r="AB23" s="123">
        <f>'Summary Pivot'!F92</f>
        <v>1577</v>
      </c>
      <c r="AC23" s="170">
        <f>'Summary Pivot'!G92</f>
        <v>21878</v>
      </c>
      <c r="AD23" s="67"/>
      <c r="AE23" s="245">
        <f>'Summary Pivot'!B110</f>
        <v>527120</v>
      </c>
      <c r="AF23" s="159">
        <f>'Summary Pivot'!C110</f>
        <v>482011</v>
      </c>
      <c r="AG23" s="159">
        <f>'Summary Pivot'!D110</f>
        <v>330791</v>
      </c>
      <c r="AH23" s="159">
        <f>'Summary Pivot'!E110</f>
        <v>287520</v>
      </c>
      <c r="AI23" s="160">
        <f>'Summary Pivot'!F110</f>
        <v>157303</v>
      </c>
      <c r="AJ23" s="246">
        <f>'Summary Pivot'!G110</f>
        <v>1784745</v>
      </c>
      <c r="AS23" s="28"/>
    </row>
    <row r="24" spans="2:45" ht="19.5" customHeight="1" x14ac:dyDescent="0.35">
      <c r="B24" s="248" t="s">
        <v>12</v>
      </c>
      <c r="C24" s="23">
        <f>'Summary Pivot'!B21</f>
        <v>95.988977342314769</v>
      </c>
      <c r="D24" s="15">
        <f>'Summary Pivot'!C21</f>
        <v>96.161919040479759</v>
      </c>
      <c r="E24" s="15">
        <f>'Summary Pivot'!D21</f>
        <v>97.52269288956127</v>
      </c>
      <c r="F24" s="15">
        <f>'Summary Pivot'!E21</f>
        <v>92.232115443659808</v>
      </c>
      <c r="G24" s="16">
        <f>'Summary Pivot'!F21</f>
        <v>94.323353293413163</v>
      </c>
      <c r="H24" s="84">
        <f>'Summary Pivot'!G21</f>
        <v>95.226072319925706</v>
      </c>
      <c r="I24" s="67"/>
      <c r="J24" s="23">
        <f>'Summary Pivot'!B45</f>
        <v>85.034013605442169</v>
      </c>
      <c r="K24" s="15">
        <f>'Summary Pivot'!C45</f>
        <v>85.052143684820393</v>
      </c>
      <c r="L24" s="15">
        <f>'Summary Pivot'!D45</f>
        <v>78.612244897959187</v>
      </c>
      <c r="M24" s="15">
        <f>'Summary Pivot'!E45</f>
        <v>70.500927643784777</v>
      </c>
      <c r="N24" s="16">
        <f>'Summary Pivot'!F45</f>
        <v>76.790830945558739</v>
      </c>
      <c r="O24" s="84">
        <f>'Summary Pivot'!G45</f>
        <v>77.334873868669362</v>
      </c>
      <c r="P24" s="67"/>
      <c r="Q24" s="23">
        <f>'Summary Pivot'!B69</f>
        <v>92.513237286048508</v>
      </c>
      <c r="R24" s="15">
        <f>'Summary Pivot'!C69</f>
        <v>95.87597945487947</v>
      </c>
      <c r="S24" s="15">
        <f>'Summary Pivot'!D69</f>
        <v>103.26960273768783</v>
      </c>
      <c r="T24" s="15">
        <f>'Summary Pivot'!E69</f>
        <v>106.4059113754784</v>
      </c>
      <c r="U24" s="16">
        <f>'Summary Pivot'!F69</f>
        <v>101.41599238457877</v>
      </c>
      <c r="V24" s="17">
        <f>'Summary Pivot'!G69</f>
        <v>102.61537462732035</v>
      </c>
      <c r="X24" s="196">
        <f>'Summary Pivot'!B93</f>
        <v>92.068429237947129</v>
      </c>
      <c r="Y24" s="23">
        <f>'Summary Pivot'!C93</f>
        <v>98.478900883218841</v>
      </c>
      <c r="Z24" s="15">
        <f>'Summary Pivot'!D93</f>
        <v>103.6535568450462</v>
      </c>
      <c r="AA24" s="15">
        <f>'Summary Pivot'!E93</f>
        <v>111.80787911494873</v>
      </c>
      <c r="AB24" s="16">
        <f>'Summary Pivot'!F93</f>
        <v>92.695819317635753</v>
      </c>
      <c r="AC24" s="17">
        <f>'Summary Pivot'!G93</f>
        <v>105.14293061329447</v>
      </c>
      <c r="AD24" s="67"/>
      <c r="AE24" s="196">
        <f>'Summary Pivot'!B111</f>
        <v>97.473494207212582</v>
      </c>
      <c r="AF24" s="15">
        <f>'Summary Pivot'!C111</f>
        <v>91.586828100572632</v>
      </c>
      <c r="AG24" s="15">
        <f>'Summary Pivot'!D111</f>
        <v>85.242898900322444</v>
      </c>
      <c r="AH24" s="15">
        <f>'Summary Pivot'!E111</f>
        <v>83.254148323350137</v>
      </c>
      <c r="AI24" s="16">
        <f>'Summary Pivot'!F111</f>
        <v>86.782260900140656</v>
      </c>
      <c r="AJ24" s="17">
        <f>'Summary Pivot'!G111</f>
        <v>89.673691134596794</v>
      </c>
    </row>
    <row r="25" spans="2:45" ht="19.5" customHeight="1" thickBot="1" x14ac:dyDescent="0.4">
      <c r="B25" s="250" t="s">
        <v>13</v>
      </c>
      <c r="C25" s="252">
        <f>'Summary Pivot'!B22</f>
        <v>93.876301285976723</v>
      </c>
      <c r="D25" s="128">
        <f>'Summary Pivot'!C22</f>
        <v>91.454272863568221</v>
      </c>
      <c r="E25" s="128">
        <f>'Summary Pivot'!D22</f>
        <v>90.544629349470497</v>
      </c>
      <c r="F25" s="128">
        <f>'Summary Pivot'!E22</f>
        <v>78.333845051683554</v>
      </c>
      <c r="G25" s="129">
        <f>'Summary Pivot'!F22</f>
        <v>77.628742514970057</v>
      </c>
      <c r="H25" s="185">
        <f>'Summary Pivot'!G22</f>
        <v>86.009054501131814</v>
      </c>
      <c r="I25" s="67"/>
      <c r="J25" s="252">
        <f>'Summary Pivot'!B46</f>
        <v>80.498866213151928</v>
      </c>
      <c r="K25" s="128">
        <f>'Summary Pivot'!C46</f>
        <v>78.09965237543453</v>
      </c>
      <c r="L25" s="128">
        <f>'Summary Pivot'!D46</f>
        <v>63.836734693877553</v>
      </c>
      <c r="M25" s="128">
        <f>'Summary Pivot'!E46</f>
        <v>47.928262213976502</v>
      </c>
      <c r="N25" s="129">
        <f>'Summary Pivot'!F46</f>
        <v>55.778414517669525</v>
      </c>
      <c r="O25" s="185">
        <f>'Summary Pivot'!G46</f>
        <v>61.043712690159836</v>
      </c>
      <c r="P25" s="67"/>
      <c r="Q25" s="127">
        <f>'Summary Pivot'!B70</f>
        <v>90.937076714690306</v>
      </c>
      <c r="R25" s="128">
        <f>'Summary Pivot'!C70</f>
        <v>93.000412402054508</v>
      </c>
      <c r="S25" s="128">
        <f>'Summary Pivot'!D70</f>
        <v>98.532584436839755</v>
      </c>
      <c r="T25" s="128">
        <f>'Summary Pivot'!E70</f>
        <v>94.973947526167748</v>
      </c>
      <c r="U25" s="129">
        <f>'Summary Pivot'!F70</f>
        <v>88.904093288910047</v>
      </c>
      <c r="V25" s="130">
        <f>'Summary Pivot'!G70</f>
        <v>94.829678534151682</v>
      </c>
      <c r="X25" s="251">
        <f>'Summary Pivot'!B94</f>
        <v>89.269051321928458</v>
      </c>
      <c r="Y25" s="128">
        <f>'Summary Pivot'!C94</f>
        <v>93.572129538763491</v>
      </c>
      <c r="Z25" s="128">
        <f>'Summary Pivot'!D94</f>
        <v>94.788308618095854</v>
      </c>
      <c r="AA25" s="128">
        <f>'Summary Pivot'!E94</f>
        <v>97.128980032379914</v>
      </c>
      <c r="AB25" s="129">
        <f>'Summary Pivot'!F94</f>
        <v>75.780874579529069</v>
      </c>
      <c r="AC25" s="130">
        <f>'Summary Pivot'!G94</f>
        <v>93.764196631380443</v>
      </c>
      <c r="AD25" s="67"/>
      <c r="AE25" s="251">
        <f>'Summary Pivot'!B112</f>
        <v>94.579343334571377</v>
      </c>
      <c r="AF25" s="128">
        <f>'Summary Pivot'!C112</f>
        <v>85.533766434263839</v>
      </c>
      <c r="AG25" s="128">
        <f>'Summary Pivot'!D112</f>
        <v>74.434916055922216</v>
      </c>
      <c r="AH25" s="128">
        <f>'Summary Pivot'!E112</f>
        <v>65.960233907395988</v>
      </c>
      <c r="AI25" s="129">
        <f>'Summary Pivot'!F112</f>
        <v>69.138097749648381</v>
      </c>
      <c r="AJ25" s="130">
        <f>'Summary Pivot'!G112</f>
        <v>80.080594574560976</v>
      </c>
    </row>
    <row r="26" spans="2:45" ht="12" customHeight="1" thickTop="1" thickBot="1" x14ac:dyDescent="0.4">
      <c r="B26" s="221"/>
    </row>
    <row r="27" spans="2:45" ht="24" thickTop="1" x14ac:dyDescent="0.35">
      <c r="B27" s="254"/>
      <c r="C27" s="270" t="s">
        <v>56</v>
      </c>
      <c r="D27" s="270"/>
      <c r="E27" s="270"/>
      <c r="F27" s="270"/>
      <c r="G27" s="270"/>
      <c r="H27" s="270"/>
      <c r="I27" s="67"/>
      <c r="J27" s="270" t="s">
        <v>140</v>
      </c>
      <c r="K27" s="270"/>
      <c r="L27" s="270"/>
      <c r="M27" s="270"/>
      <c r="N27" s="270"/>
      <c r="O27" s="270"/>
      <c r="P27" s="67"/>
      <c r="Q27" s="271" t="s">
        <v>63</v>
      </c>
      <c r="R27" s="271"/>
      <c r="S27" s="271"/>
      <c r="T27" s="271"/>
      <c r="U27" s="271"/>
      <c r="V27" s="271"/>
      <c r="X27" s="272" t="s">
        <v>70</v>
      </c>
      <c r="Y27" s="272"/>
      <c r="Z27" s="272"/>
      <c r="AA27" s="272"/>
      <c r="AB27" s="272"/>
      <c r="AC27" s="273"/>
      <c r="AD27" s="67"/>
      <c r="AE27" s="275" t="s">
        <v>141</v>
      </c>
      <c r="AF27" s="275"/>
      <c r="AG27" s="275"/>
      <c r="AH27" s="275"/>
      <c r="AI27" s="275"/>
      <c r="AJ27" s="276"/>
    </row>
    <row r="28" spans="2:45" ht="32.25" customHeight="1" thickBot="1" x14ac:dyDescent="0.4">
      <c r="B28" s="255"/>
      <c r="C28" s="226" t="s">
        <v>2</v>
      </c>
      <c r="D28" s="227" t="s">
        <v>3</v>
      </c>
      <c r="E28" s="227" t="s">
        <v>4</v>
      </c>
      <c r="F28" s="227" t="s">
        <v>5</v>
      </c>
      <c r="G28" s="228" t="s">
        <v>6</v>
      </c>
      <c r="H28" s="229" t="s">
        <v>7</v>
      </c>
      <c r="I28" s="67"/>
      <c r="J28" s="226" t="s">
        <v>2</v>
      </c>
      <c r="K28" s="227" t="s">
        <v>3</v>
      </c>
      <c r="L28" s="227" t="s">
        <v>4</v>
      </c>
      <c r="M28" s="227" t="s">
        <v>5</v>
      </c>
      <c r="N28" s="228" t="s">
        <v>6</v>
      </c>
      <c r="O28" s="229" t="s">
        <v>7</v>
      </c>
      <c r="P28" s="67"/>
      <c r="Q28" s="230" t="s">
        <v>2</v>
      </c>
      <c r="R28" s="231" t="s">
        <v>3</v>
      </c>
      <c r="S28" s="231" t="s">
        <v>4</v>
      </c>
      <c r="T28" s="231" t="s">
        <v>5</v>
      </c>
      <c r="U28" s="232" t="s">
        <v>6</v>
      </c>
      <c r="V28" s="233" t="s">
        <v>7</v>
      </c>
      <c r="X28" s="234" t="s">
        <v>2</v>
      </c>
      <c r="Y28" s="235" t="s">
        <v>3</v>
      </c>
      <c r="Z28" s="235" t="s">
        <v>4</v>
      </c>
      <c r="AA28" s="235" t="s">
        <v>5</v>
      </c>
      <c r="AB28" s="236" t="s">
        <v>6</v>
      </c>
      <c r="AC28" s="237" t="s">
        <v>7</v>
      </c>
      <c r="AD28" s="67"/>
      <c r="AE28" s="258" t="s">
        <v>2</v>
      </c>
      <c r="AF28" s="259" t="s">
        <v>3</v>
      </c>
      <c r="AG28" s="259" t="s">
        <v>4</v>
      </c>
      <c r="AH28" s="259" t="s">
        <v>5</v>
      </c>
      <c r="AI28" s="260" t="s">
        <v>6</v>
      </c>
      <c r="AJ28" s="261" t="s">
        <v>7</v>
      </c>
      <c r="AS28" s="162"/>
    </row>
    <row r="29" spans="2:45" ht="19.5" customHeight="1" thickTop="1" x14ac:dyDescent="0.35">
      <c r="B29" s="239" t="s">
        <v>9</v>
      </c>
      <c r="C29" s="165">
        <f>'Summary Pivot'!B24</f>
        <v>1542</v>
      </c>
      <c r="D29" s="153">
        <f>'Summary Pivot'!C24</f>
        <v>3092</v>
      </c>
      <c r="E29" s="153">
        <f>'Summary Pivot'!D24</f>
        <v>3177</v>
      </c>
      <c r="F29" s="153">
        <f>'Summary Pivot'!E24</f>
        <v>4468</v>
      </c>
      <c r="G29" s="188">
        <f>'Summary Pivot'!F24</f>
        <v>2797</v>
      </c>
      <c r="H29" s="240">
        <f>'Summary Pivot'!G24</f>
        <v>15076</v>
      </c>
      <c r="I29" s="67"/>
      <c r="J29" s="165">
        <f>'Summary Pivot'!B54</f>
        <v>248</v>
      </c>
      <c r="K29" s="153">
        <f>'Summary Pivot'!C54</f>
        <v>532</v>
      </c>
      <c r="L29" s="153">
        <f>'Summary Pivot'!D54</f>
        <v>859</v>
      </c>
      <c r="M29" s="153">
        <f>'Summary Pivot'!E54</f>
        <v>928</v>
      </c>
      <c r="N29" s="188">
        <f>'Summary Pivot'!F54</f>
        <v>526</v>
      </c>
      <c r="O29" s="240">
        <f>'Summary Pivot'!G54</f>
        <v>3093</v>
      </c>
      <c r="P29" s="154"/>
      <c r="Q29" s="117">
        <f>'Summary Pivot'!B72</f>
        <v>4539</v>
      </c>
      <c r="R29" s="118">
        <f>'Summary Pivot'!C72</f>
        <v>13483</v>
      </c>
      <c r="S29" s="118">
        <f>'Summary Pivot'!D72</f>
        <v>31550</v>
      </c>
      <c r="T29" s="118">
        <f>'Summary Pivot'!E72</f>
        <v>26394</v>
      </c>
      <c r="U29" s="119">
        <f>'Summary Pivot'!F72</f>
        <v>10668</v>
      </c>
      <c r="V29" s="240">
        <f>'Summary Pivot'!G72</f>
        <v>86634</v>
      </c>
      <c r="X29" s="165">
        <f>'Summary Pivot'!B96</f>
        <v>1134</v>
      </c>
      <c r="Y29" s="117">
        <f>'Summary Pivot'!C96</f>
        <v>3915</v>
      </c>
      <c r="Z29" s="118">
        <f>'Summary Pivot'!D96</f>
        <v>6165</v>
      </c>
      <c r="AA29" s="118">
        <f>'Summary Pivot'!E96</f>
        <v>6809</v>
      </c>
      <c r="AB29" s="119">
        <f>'Summary Pivot'!F96</f>
        <v>3189</v>
      </c>
      <c r="AC29" s="204">
        <f>'Summary Pivot'!G96</f>
        <v>21212</v>
      </c>
      <c r="AD29" s="67"/>
      <c r="AE29" s="165">
        <f>'Summary Pivot'!B114</f>
        <v>67715</v>
      </c>
      <c r="AF29" s="153">
        <f>'Summary Pivot'!C114</f>
        <v>70193</v>
      </c>
      <c r="AG29" s="153">
        <f>'Summary Pivot'!D114</f>
        <v>93917</v>
      </c>
      <c r="AH29" s="153">
        <f>'Summary Pivot'!E114</f>
        <v>84258</v>
      </c>
      <c r="AI29" s="188">
        <f>'Summary Pivot'!F114</f>
        <v>32640</v>
      </c>
      <c r="AJ29" s="240">
        <f>'Summary Pivot'!G114</f>
        <v>348723</v>
      </c>
      <c r="AS29" s="28"/>
    </row>
    <row r="30" spans="2:45" ht="19.5" customHeight="1" x14ac:dyDescent="0.35">
      <c r="B30" s="241" t="s">
        <v>10</v>
      </c>
      <c r="C30" s="22">
        <f>'Summary Pivot'!B25</f>
        <v>1427</v>
      </c>
      <c r="D30" s="156">
        <f>'Summary Pivot'!C25</f>
        <v>2842</v>
      </c>
      <c r="E30" s="156">
        <f>'Summary Pivot'!D25</f>
        <v>2616</v>
      </c>
      <c r="F30" s="156">
        <f>'Summary Pivot'!E25</f>
        <v>3387</v>
      </c>
      <c r="G30" s="157">
        <f>'Summary Pivot'!F25</f>
        <v>2252</v>
      </c>
      <c r="H30" s="243">
        <f>'Summary Pivot'!G25</f>
        <v>12524</v>
      </c>
      <c r="I30" s="67"/>
      <c r="J30" s="22">
        <f>'Summary Pivot'!B55</f>
        <v>217</v>
      </c>
      <c r="K30" s="156">
        <f>'Summary Pivot'!C55</f>
        <v>487</v>
      </c>
      <c r="L30" s="156">
        <f>'Summary Pivot'!D55</f>
        <v>965</v>
      </c>
      <c r="M30" s="156">
        <f>'Summary Pivot'!E55</f>
        <v>1051</v>
      </c>
      <c r="N30" s="157">
        <f>'Summary Pivot'!F55</f>
        <v>398</v>
      </c>
      <c r="O30" s="243">
        <f>'Summary Pivot'!G55</f>
        <v>3118</v>
      </c>
      <c r="P30" s="154"/>
      <c r="Q30" s="22">
        <f>'Summary Pivot'!B73</f>
        <v>4550</v>
      </c>
      <c r="R30" s="12">
        <f>'Summary Pivot'!C73</f>
        <v>14737</v>
      </c>
      <c r="S30" s="12">
        <f>'Summary Pivot'!D73</f>
        <v>36846</v>
      </c>
      <c r="T30" s="12">
        <f>'Summary Pivot'!E73</f>
        <v>29679</v>
      </c>
      <c r="U30" s="13">
        <f>'Summary Pivot'!F73</f>
        <v>11692</v>
      </c>
      <c r="V30" s="14">
        <f>'Summary Pivot'!G73</f>
        <v>97504</v>
      </c>
      <c r="X30" s="242">
        <f>'Summary Pivot'!B97</f>
        <v>1048</v>
      </c>
      <c r="Y30" s="12">
        <f>'Summary Pivot'!C97</f>
        <v>3561</v>
      </c>
      <c r="Z30" s="12">
        <f>'Summary Pivot'!D97</f>
        <v>5212</v>
      </c>
      <c r="AA30" s="12">
        <f>'Summary Pivot'!E97</f>
        <v>5447</v>
      </c>
      <c r="AB30" s="13">
        <f>'Summary Pivot'!F97</f>
        <v>2489</v>
      </c>
      <c r="AC30" s="14">
        <f>'Summary Pivot'!G97</f>
        <v>17757</v>
      </c>
      <c r="AD30" s="67"/>
      <c r="AE30" s="242">
        <f>'Summary Pivot'!B115</f>
        <v>60228</v>
      </c>
      <c r="AF30" s="156">
        <f>'Summary Pivot'!C115</f>
        <v>62528</v>
      </c>
      <c r="AG30" s="156">
        <f>'Summary Pivot'!D115</f>
        <v>79781</v>
      </c>
      <c r="AH30" s="156">
        <f>'Summary Pivot'!E115</f>
        <v>70050</v>
      </c>
      <c r="AI30" s="157">
        <f>'Summary Pivot'!F115</f>
        <v>27205</v>
      </c>
      <c r="AJ30" s="243">
        <f>'Summary Pivot'!G115</f>
        <v>299792</v>
      </c>
      <c r="AS30" s="28"/>
    </row>
    <row r="31" spans="2:45" ht="19.5" customHeight="1" x14ac:dyDescent="0.35">
      <c r="B31" s="244" t="s">
        <v>11</v>
      </c>
      <c r="C31" s="121">
        <f>'Summary Pivot'!B26</f>
        <v>1354</v>
      </c>
      <c r="D31" s="159">
        <f>'Summary Pivot'!C26</f>
        <v>2656</v>
      </c>
      <c r="E31" s="159">
        <f>'Summary Pivot'!D26</f>
        <v>2214</v>
      </c>
      <c r="F31" s="159">
        <f>'Summary Pivot'!E26</f>
        <v>2461</v>
      </c>
      <c r="G31" s="160">
        <f>'Summary Pivot'!F26</f>
        <v>1701</v>
      </c>
      <c r="H31" s="246">
        <f>'Summary Pivot'!G26</f>
        <v>10386</v>
      </c>
      <c r="I31" s="67"/>
      <c r="J31" s="121">
        <f>'Summary Pivot'!B56</f>
        <v>205</v>
      </c>
      <c r="K31" s="159">
        <f>'Summary Pivot'!C56</f>
        <v>452</v>
      </c>
      <c r="L31" s="159">
        <f>'Summary Pivot'!D56</f>
        <v>863</v>
      </c>
      <c r="M31" s="159">
        <f>'Summary Pivot'!E56</f>
        <v>827</v>
      </c>
      <c r="N31" s="160">
        <f>'Summary Pivot'!F56</f>
        <v>299</v>
      </c>
      <c r="O31" s="246">
        <f>'Summary Pivot'!G56</f>
        <v>2646</v>
      </c>
      <c r="P31" s="154"/>
      <c r="Q31" s="121">
        <f>'Summary Pivot'!B74</f>
        <v>4420</v>
      </c>
      <c r="R31" s="122">
        <f>'Summary Pivot'!C74</f>
        <v>14281</v>
      </c>
      <c r="S31" s="122">
        <f>'Summary Pivot'!D74</f>
        <v>34670</v>
      </c>
      <c r="T31" s="122">
        <f>'Summary Pivot'!E74</f>
        <v>27062</v>
      </c>
      <c r="U31" s="123">
        <f>'Summary Pivot'!F74</f>
        <v>10170</v>
      </c>
      <c r="V31" s="170">
        <f>'Summary Pivot'!G74</f>
        <v>90603</v>
      </c>
      <c r="X31" s="245">
        <f>'Summary Pivot'!B98</f>
        <v>987</v>
      </c>
      <c r="Y31" s="122">
        <f>'Summary Pivot'!C98</f>
        <v>3331</v>
      </c>
      <c r="Z31" s="122">
        <f>'Summary Pivot'!D98</f>
        <v>4538</v>
      </c>
      <c r="AA31" s="122">
        <f>'Summary Pivot'!E98</f>
        <v>4094</v>
      </c>
      <c r="AB31" s="123">
        <f>'Summary Pivot'!F98</f>
        <v>1811</v>
      </c>
      <c r="AC31" s="170">
        <f>'Summary Pivot'!G98</f>
        <v>14761</v>
      </c>
      <c r="AD31" s="67"/>
      <c r="AE31" s="245">
        <f>'Summary Pivot'!B116</f>
        <v>58277</v>
      </c>
      <c r="AF31" s="159">
        <f>'Summary Pivot'!C116</f>
        <v>58816</v>
      </c>
      <c r="AG31" s="159">
        <f>'Summary Pivot'!D116</f>
        <v>71359</v>
      </c>
      <c r="AH31" s="159">
        <f>'Summary Pivot'!E116</f>
        <v>57740</v>
      </c>
      <c r="AI31" s="160">
        <f>'Summary Pivot'!F116</f>
        <v>22182</v>
      </c>
      <c r="AJ31" s="246">
        <f>'Summary Pivot'!G116</f>
        <v>268374</v>
      </c>
      <c r="AS31" s="28"/>
    </row>
    <row r="32" spans="2:45" ht="19.5" customHeight="1" x14ac:dyDescent="0.35">
      <c r="B32" s="248" t="s">
        <v>12</v>
      </c>
      <c r="C32" s="23">
        <f>'Summary Pivot'!B27</f>
        <v>92.542153047989629</v>
      </c>
      <c r="D32" s="15">
        <f>'Summary Pivot'!C27</f>
        <v>91.914618369987068</v>
      </c>
      <c r="E32" s="15">
        <f>'Summary Pivot'!D27</f>
        <v>82.341831916902748</v>
      </c>
      <c r="F32" s="15">
        <f>'Summary Pivot'!E27</f>
        <v>75.805729632945386</v>
      </c>
      <c r="G32" s="16">
        <f>'Summary Pivot'!F27</f>
        <v>80.514837325706111</v>
      </c>
      <c r="H32" s="84">
        <f>'Summary Pivot'!G27</f>
        <v>83.072433006102415</v>
      </c>
      <c r="I32" s="67"/>
      <c r="J32" s="23">
        <f>'Summary Pivot'!B57</f>
        <v>87.5</v>
      </c>
      <c r="K32" s="15">
        <f>'Summary Pivot'!C57</f>
        <v>91.541353383458642</v>
      </c>
      <c r="L32" s="15">
        <f>'Summary Pivot'!D57</f>
        <v>112.33993015133876</v>
      </c>
      <c r="M32" s="15">
        <f>'Summary Pivot'!E57</f>
        <v>113.25431034482759</v>
      </c>
      <c r="N32" s="16">
        <f>'Summary Pivot'!F57</f>
        <v>75.665399239543731</v>
      </c>
      <c r="O32" s="84">
        <f>'Summary Pivot'!G57</f>
        <v>100.80827675396056</v>
      </c>
      <c r="P32" s="67"/>
      <c r="Q32" s="23">
        <f>'Summary Pivot'!B75</f>
        <v>100.24234412866271</v>
      </c>
      <c r="R32" s="15">
        <f>'Summary Pivot'!C75</f>
        <v>109.3006007565082</v>
      </c>
      <c r="S32" s="15">
        <f>'Summary Pivot'!D75</f>
        <v>116.78605388272582</v>
      </c>
      <c r="T32" s="15">
        <f>'Summary Pivot'!E75</f>
        <v>112.44601045692202</v>
      </c>
      <c r="U32" s="16">
        <f>'Summary Pivot'!F75</f>
        <v>109.59880014998124</v>
      </c>
      <c r="V32" s="17">
        <f>'Summary Pivot'!G75</f>
        <v>112.54703696008494</v>
      </c>
      <c r="X32" s="196">
        <f>'Summary Pivot'!B99</f>
        <v>92.416225749559075</v>
      </c>
      <c r="Y32" s="23">
        <f>'Summary Pivot'!C99</f>
        <v>90.957854406130267</v>
      </c>
      <c r="Z32" s="15">
        <f>'Summary Pivot'!D99</f>
        <v>84.541768045417669</v>
      </c>
      <c r="AA32" s="15">
        <f>'Summary Pivot'!E99</f>
        <v>79.997062711117636</v>
      </c>
      <c r="AB32" s="16">
        <f>'Summary Pivot'!F99</f>
        <v>78.049545312010039</v>
      </c>
      <c r="AC32" s="17">
        <f>'Summary Pivot'!G99</f>
        <v>83.712049783141623</v>
      </c>
      <c r="AD32" s="67"/>
      <c r="AE32" s="196">
        <f>'Summary Pivot'!B117</f>
        <v>88.943365576312488</v>
      </c>
      <c r="AF32" s="15">
        <f>'Summary Pivot'!C117</f>
        <v>89.080107703047318</v>
      </c>
      <c r="AG32" s="15">
        <f>'Summary Pivot'!D117</f>
        <v>84.948411895609951</v>
      </c>
      <c r="AH32" s="15">
        <f>'Summary Pivot'!E117</f>
        <v>83.137506230862343</v>
      </c>
      <c r="AI32" s="16">
        <f>'Summary Pivot'!F117</f>
        <v>83.348651960784309</v>
      </c>
      <c r="AJ32" s="17">
        <f>'Summary Pivot'!G117</f>
        <v>85.968519426593602</v>
      </c>
    </row>
    <row r="33" spans="2:45" ht="19.5" customHeight="1" thickBot="1" x14ac:dyDescent="0.4">
      <c r="B33" s="250" t="s">
        <v>13</v>
      </c>
      <c r="C33" s="252">
        <f>'Summary Pivot'!B28</f>
        <v>87.80804150453956</v>
      </c>
      <c r="D33" s="128">
        <f>'Summary Pivot'!C28</f>
        <v>85.899094437257446</v>
      </c>
      <c r="E33" s="128">
        <f>'Summary Pivot'!D28</f>
        <v>69.68838526912181</v>
      </c>
      <c r="F33" s="128">
        <f>'Summary Pivot'!E28</f>
        <v>55.080572963294536</v>
      </c>
      <c r="G33" s="129">
        <f>'Summary Pivot'!F28</f>
        <v>60.815159099034673</v>
      </c>
      <c r="H33" s="185">
        <f>'Summary Pivot'!G28</f>
        <v>68.890952507296362</v>
      </c>
      <c r="I33" s="67"/>
      <c r="J33" s="252">
        <f>'Summary Pivot'!B58</f>
        <v>82.661290322580655</v>
      </c>
      <c r="K33" s="128">
        <f>'Summary Pivot'!C58</f>
        <v>84.962406015037601</v>
      </c>
      <c r="L33" s="128">
        <f>'Summary Pivot'!D58</f>
        <v>100.46565774155995</v>
      </c>
      <c r="M33" s="128">
        <f>'Summary Pivot'!E58</f>
        <v>89.116379310344826</v>
      </c>
      <c r="N33" s="129">
        <f>'Summary Pivot'!F58</f>
        <v>56.844106463878333</v>
      </c>
      <c r="O33" s="185">
        <f>'Summary Pivot'!G58</f>
        <v>85.548011639185262</v>
      </c>
      <c r="P33" s="67"/>
      <c r="Q33" s="127">
        <f>'Summary Pivot'!B76</f>
        <v>97.378277153558059</v>
      </c>
      <c r="R33" s="128">
        <f>'Summary Pivot'!C76</f>
        <v>105.91856411777793</v>
      </c>
      <c r="S33" s="128">
        <f>'Summary Pivot'!D76</f>
        <v>109.88906497622821</v>
      </c>
      <c r="T33" s="128">
        <f>'Summary Pivot'!E76</f>
        <v>102.53087822990075</v>
      </c>
      <c r="U33" s="129">
        <f>'Summary Pivot'!F76</f>
        <v>95.331833520809894</v>
      </c>
      <c r="V33" s="130">
        <f>'Summary Pivot'!G76</f>
        <v>104.58134219821318</v>
      </c>
      <c r="X33" s="251">
        <f>'Summary Pivot'!B100</f>
        <v>87.037037037037038</v>
      </c>
      <c r="Y33" s="128">
        <f>'Summary Pivot'!C100</f>
        <v>85.083014048531297</v>
      </c>
      <c r="Z33" s="128">
        <f>'Summary Pivot'!D100</f>
        <v>73.609083536090836</v>
      </c>
      <c r="AA33" s="128">
        <f>'Summary Pivot'!E100</f>
        <v>60.12630342194155</v>
      </c>
      <c r="AB33" s="129">
        <f>'Summary Pivot'!F100</f>
        <v>56.788962057071181</v>
      </c>
      <c r="AC33" s="130">
        <f>'Summary Pivot'!G100</f>
        <v>69.587969074108997</v>
      </c>
      <c r="AD33" s="67"/>
      <c r="AE33" s="251">
        <f>'Summary Pivot'!B118</f>
        <v>86.06217233995423</v>
      </c>
      <c r="AF33" s="128">
        <f>'Summary Pivot'!C118</f>
        <v>83.791831094268659</v>
      </c>
      <c r="AG33" s="128">
        <f>'Summary Pivot'!D118</f>
        <v>75.980919322380402</v>
      </c>
      <c r="AH33" s="128">
        <f>'Summary Pivot'!E118</f>
        <v>68.52761755560303</v>
      </c>
      <c r="AI33" s="129">
        <f>'Summary Pivot'!F118</f>
        <v>67.959558823529406</v>
      </c>
      <c r="AJ33" s="130">
        <f>'Summary Pivot'!G118</f>
        <v>76.959076401613885</v>
      </c>
    </row>
    <row r="34" spans="2:45" ht="12" customHeight="1" thickTop="1" thickBot="1" x14ac:dyDescent="0.4">
      <c r="B34" s="221"/>
    </row>
    <row r="35" spans="2:45" ht="24" thickTop="1" x14ac:dyDescent="0.35">
      <c r="B35" s="254"/>
      <c r="C35" s="270" t="s">
        <v>59</v>
      </c>
      <c r="D35" s="270"/>
      <c r="E35" s="270"/>
      <c r="F35" s="270"/>
      <c r="G35" s="270"/>
      <c r="H35" s="270"/>
      <c r="I35" s="67"/>
      <c r="J35" s="270" t="s">
        <v>142</v>
      </c>
      <c r="K35" s="270"/>
      <c r="L35" s="270"/>
      <c r="M35" s="270"/>
      <c r="N35" s="270"/>
      <c r="O35" s="270"/>
      <c r="P35" s="67"/>
      <c r="Q35" s="271" t="s">
        <v>143</v>
      </c>
      <c r="R35" s="271"/>
      <c r="S35" s="271"/>
      <c r="T35" s="271"/>
      <c r="U35" s="271"/>
      <c r="V35" s="271"/>
      <c r="X35" s="271" t="s">
        <v>67</v>
      </c>
      <c r="Y35" s="271"/>
      <c r="Z35" s="271"/>
      <c r="AA35" s="271"/>
      <c r="AB35" s="271"/>
      <c r="AC35" s="271"/>
      <c r="AE35" s="275" t="s">
        <v>75</v>
      </c>
      <c r="AF35" s="275"/>
      <c r="AG35" s="275"/>
      <c r="AH35" s="275"/>
      <c r="AI35" s="275"/>
      <c r="AJ35" s="276"/>
    </row>
    <row r="36" spans="2:45" ht="32.25" customHeight="1" thickBot="1" x14ac:dyDescent="0.4">
      <c r="B36" s="255"/>
      <c r="C36" s="226" t="s">
        <v>2</v>
      </c>
      <c r="D36" s="227" t="s">
        <v>3</v>
      </c>
      <c r="E36" s="227" t="s">
        <v>4</v>
      </c>
      <c r="F36" s="227" t="s">
        <v>5</v>
      </c>
      <c r="G36" s="228" t="s">
        <v>6</v>
      </c>
      <c r="H36" s="229" t="s">
        <v>7</v>
      </c>
      <c r="I36" s="67"/>
      <c r="J36" s="226" t="s">
        <v>2</v>
      </c>
      <c r="K36" s="227" t="s">
        <v>3</v>
      </c>
      <c r="L36" s="227" t="s">
        <v>4</v>
      </c>
      <c r="M36" s="227" t="s">
        <v>5</v>
      </c>
      <c r="N36" s="228" t="s">
        <v>6</v>
      </c>
      <c r="O36" s="229" t="s">
        <v>7</v>
      </c>
      <c r="P36" s="67"/>
      <c r="Q36" s="230" t="s">
        <v>2</v>
      </c>
      <c r="R36" s="231" t="s">
        <v>3</v>
      </c>
      <c r="S36" s="231" t="s">
        <v>4</v>
      </c>
      <c r="T36" s="231" t="s">
        <v>5</v>
      </c>
      <c r="U36" s="232" t="s">
        <v>6</v>
      </c>
      <c r="V36" s="233" t="s">
        <v>7</v>
      </c>
      <c r="X36" s="262" t="s">
        <v>2</v>
      </c>
      <c r="Y36" s="231" t="s">
        <v>3</v>
      </c>
      <c r="Z36" s="231" t="s">
        <v>4</v>
      </c>
      <c r="AA36" s="231" t="s">
        <v>5</v>
      </c>
      <c r="AB36" s="232" t="s">
        <v>6</v>
      </c>
      <c r="AC36" s="233" t="s">
        <v>7</v>
      </c>
      <c r="AE36" s="258" t="s">
        <v>2</v>
      </c>
      <c r="AF36" s="259" t="s">
        <v>3</v>
      </c>
      <c r="AG36" s="259" t="s">
        <v>4</v>
      </c>
      <c r="AH36" s="259" t="s">
        <v>5</v>
      </c>
      <c r="AI36" s="260" t="s">
        <v>6</v>
      </c>
      <c r="AJ36" s="261" t="s">
        <v>7</v>
      </c>
      <c r="AS36" s="162"/>
    </row>
    <row r="37" spans="2:45" ht="19.5" customHeight="1" thickTop="1" x14ac:dyDescent="0.35">
      <c r="B37" s="239" t="s">
        <v>9</v>
      </c>
      <c r="C37" s="165">
        <f>'Summary Pivot'!B30</f>
        <v>11496</v>
      </c>
      <c r="D37" s="153">
        <f>'Summary Pivot'!C30</f>
        <v>21219</v>
      </c>
      <c r="E37" s="153">
        <f>'Summary Pivot'!D30</f>
        <v>27225</v>
      </c>
      <c r="F37" s="153">
        <f>'Summary Pivot'!E30</f>
        <v>40113</v>
      </c>
      <c r="G37" s="188">
        <f>'Summary Pivot'!F30</f>
        <v>22582</v>
      </c>
      <c r="H37" s="240">
        <f>'Summary Pivot'!G30</f>
        <v>122635</v>
      </c>
      <c r="I37" s="67"/>
      <c r="J37" s="165">
        <f>'Summary Pivot'!B48</f>
        <v>787</v>
      </c>
      <c r="K37" s="153">
        <f>'Summary Pivot'!C48</f>
        <v>1780</v>
      </c>
      <c r="L37" s="153">
        <f>'Summary Pivot'!D48</f>
        <v>2946</v>
      </c>
      <c r="M37" s="153">
        <f>'Summary Pivot'!E48</f>
        <v>3941</v>
      </c>
      <c r="N37" s="188">
        <f>'Summary Pivot'!F48</f>
        <v>1838</v>
      </c>
      <c r="O37" s="240">
        <f>'Summary Pivot'!G48</f>
        <v>11292</v>
      </c>
      <c r="P37" s="154"/>
      <c r="Q37" s="117">
        <f>'Summary Pivot'!B78</f>
        <v>7641</v>
      </c>
      <c r="R37" s="118">
        <f>'Summary Pivot'!C78</f>
        <v>18346</v>
      </c>
      <c r="S37" s="118">
        <f>'Summary Pivot'!D78</f>
        <v>30932</v>
      </c>
      <c r="T37" s="118">
        <f>'Summary Pivot'!E78</f>
        <v>30029</v>
      </c>
      <c r="U37" s="119">
        <f>'Summary Pivot'!F78</f>
        <v>12679</v>
      </c>
      <c r="V37" s="240">
        <f>'Summary Pivot'!G78</f>
        <v>99627</v>
      </c>
      <c r="X37" s="165">
        <f>'Summary Pivot'!B102</f>
        <v>1560</v>
      </c>
      <c r="Y37" s="118">
        <f>'Summary Pivot'!C102</f>
        <v>3606</v>
      </c>
      <c r="Z37" s="118">
        <f>'Summary Pivot'!D102</f>
        <v>6368</v>
      </c>
      <c r="AA37" s="118">
        <f>'Summary Pivot'!E102</f>
        <v>5506</v>
      </c>
      <c r="AB37" s="119">
        <f>'Summary Pivot'!F102</f>
        <v>2776</v>
      </c>
      <c r="AC37" s="240">
        <f>'Summary Pivot'!G102</f>
        <v>19816</v>
      </c>
      <c r="AE37" s="165">
        <f>'Summary Pivot'!B120</f>
        <v>16196</v>
      </c>
      <c r="AF37" s="118">
        <f>'Summary Pivot'!C120</f>
        <v>14608</v>
      </c>
      <c r="AG37" s="118">
        <f>'Summary Pivot'!D120</f>
        <v>15868</v>
      </c>
      <c r="AH37" s="118">
        <f>'Summary Pivot'!E120</f>
        <v>18303</v>
      </c>
      <c r="AI37" s="119">
        <f>'Summary Pivot'!F120</f>
        <v>6773</v>
      </c>
      <c r="AJ37" s="240">
        <f>'Summary Pivot'!G120</f>
        <v>71748</v>
      </c>
      <c r="AS37" s="28"/>
    </row>
    <row r="38" spans="2:45" ht="19.5" customHeight="1" x14ac:dyDescent="0.35">
      <c r="B38" s="241" t="s">
        <v>10</v>
      </c>
      <c r="C38" s="22">
        <f>'Summary Pivot'!B31</f>
        <v>10450</v>
      </c>
      <c r="D38" s="156">
        <f>'Summary Pivot'!C31</f>
        <v>19348</v>
      </c>
      <c r="E38" s="156">
        <f>'Summary Pivot'!D31</f>
        <v>23423</v>
      </c>
      <c r="F38" s="156">
        <f>'Summary Pivot'!E31</f>
        <v>32984</v>
      </c>
      <c r="G38" s="157">
        <f>'Summary Pivot'!F31</f>
        <v>18654</v>
      </c>
      <c r="H38" s="243">
        <f>'Summary Pivot'!G31</f>
        <v>104859</v>
      </c>
      <c r="I38" s="67"/>
      <c r="J38" s="22">
        <f>'Summary Pivot'!B49</f>
        <v>743</v>
      </c>
      <c r="K38" s="156">
        <f>'Summary Pivot'!C49</f>
        <v>1716</v>
      </c>
      <c r="L38" s="156">
        <f>'Summary Pivot'!D49</f>
        <v>3501</v>
      </c>
      <c r="M38" s="156">
        <f>'Summary Pivot'!E49</f>
        <v>4498</v>
      </c>
      <c r="N38" s="157">
        <f>'Summary Pivot'!F49</f>
        <v>1544</v>
      </c>
      <c r="O38" s="243">
        <f>'Summary Pivot'!G49</f>
        <v>12002</v>
      </c>
      <c r="P38" s="154"/>
      <c r="Q38" s="22">
        <f>'Summary Pivot'!B79</f>
        <v>7460</v>
      </c>
      <c r="R38" s="12">
        <f>'Summary Pivot'!C79</f>
        <v>17993</v>
      </c>
      <c r="S38" s="12">
        <f>'Summary Pivot'!D79</f>
        <v>31387</v>
      </c>
      <c r="T38" s="12">
        <f>'Summary Pivot'!E79</f>
        <v>31807</v>
      </c>
      <c r="U38" s="13">
        <f>'Summary Pivot'!F79</f>
        <v>13006</v>
      </c>
      <c r="V38" s="14">
        <f>'Summary Pivot'!G79</f>
        <v>101653</v>
      </c>
      <c r="X38" s="242">
        <f>'Summary Pivot'!B103</f>
        <v>1454</v>
      </c>
      <c r="Y38" s="12">
        <f>'Summary Pivot'!C103</f>
        <v>3679</v>
      </c>
      <c r="Z38" s="12">
        <f>'Summary Pivot'!D103</f>
        <v>6555</v>
      </c>
      <c r="AA38" s="12">
        <f>'Summary Pivot'!E103</f>
        <v>6351</v>
      </c>
      <c r="AB38" s="13">
        <f>'Summary Pivot'!F103</f>
        <v>2647</v>
      </c>
      <c r="AC38" s="14">
        <f>'Summary Pivot'!G103</f>
        <v>20686</v>
      </c>
      <c r="AE38" s="242">
        <f>'Summary Pivot'!B121</f>
        <v>14496</v>
      </c>
      <c r="AF38" s="12">
        <f>'Summary Pivot'!C121</f>
        <v>12946</v>
      </c>
      <c r="AG38" s="12">
        <f>'Summary Pivot'!D121</f>
        <v>13513</v>
      </c>
      <c r="AH38" s="12">
        <f>'Summary Pivot'!E121</f>
        <v>15699</v>
      </c>
      <c r="AI38" s="13">
        <f>'Summary Pivot'!F121</f>
        <v>5416</v>
      </c>
      <c r="AJ38" s="14">
        <f>'Summary Pivot'!G121</f>
        <v>62070</v>
      </c>
      <c r="AS38" s="28"/>
    </row>
    <row r="39" spans="2:45" ht="19.5" customHeight="1" x14ac:dyDescent="0.35">
      <c r="B39" s="244" t="s">
        <v>11</v>
      </c>
      <c r="C39" s="121">
        <f>'Summary Pivot'!B32</f>
        <v>9977</v>
      </c>
      <c r="D39" s="159">
        <f>'Summary Pivot'!C32</f>
        <v>18071</v>
      </c>
      <c r="E39" s="159">
        <f>'Summary Pivot'!D32</f>
        <v>20325</v>
      </c>
      <c r="F39" s="159">
        <f>'Summary Pivot'!E32</f>
        <v>24893</v>
      </c>
      <c r="G39" s="160">
        <f>'Summary Pivot'!F32</f>
        <v>14755</v>
      </c>
      <c r="H39" s="246">
        <f>'Summary Pivot'!G32</f>
        <v>88021</v>
      </c>
      <c r="I39" s="67"/>
      <c r="J39" s="121">
        <f>'Summary Pivot'!B50</f>
        <v>705</v>
      </c>
      <c r="K39" s="159">
        <f>'Summary Pivot'!C50</f>
        <v>1561</v>
      </c>
      <c r="L39" s="159">
        <f>'Summary Pivot'!D50</f>
        <v>3151</v>
      </c>
      <c r="M39" s="159">
        <f>'Summary Pivot'!E50</f>
        <v>3663</v>
      </c>
      <c r="N39" s="160">
        <f>'Summary Pivot'!F50</f>
        <v>1165</v>
      </c>
      <c r="O39" s="246">
        <f>'Summary Pivot'!G50</f>
        <v>10245</v>
      </c>
      <c r="P39" s="154"/>
      <c r="Q39" s="121">
        <f>'Summary Pivot'!B80</f>
        <v>7262</v>
      </c>
      <c r="R39" s="122">
        <f>'Summary Pivot'!C80</f>
        <v>17279</v>
      </c>
      <c r="S39" s="122">
        <f>'Summary Pivot'!D80</f>
        <v>29116</v>
      </c>
      <c r="T39" s="122">
        <f>'Summary Pivot'!E80</f>
        <v>28330</v>
      </c>
      <c r="U39" s="123">
        <f>'Summary Pivot'!F80</f>
        <v>11011</v>
      </c>
      <c r="V39" s="170">
        <f>'Summary Pivot'!G80</f>
        <v>92998</v>
      </c>
      <c r="X39" s="245">
        <f>'Summary Pivot'!B104</f>
        <v>1402</v>
      </c>
      <c r="Y39" s="122">
        <f>'Summary Pivot'!C104</f>
        <v>3530</v>
      </c>
      <c r="Z39" s="122">
        <f>'Summary Pivot'!D104</f>
        <v>6033</v>
      </c>
      <c r="AA39" s="122">
        <f>'Summary Pivot'!E104</f>
        <v>5616</v>
      </c>
      <c r="AB39" s="123">
        <f>'Summary Pivot'!F104</f>
        <v>2221</v>
      </c>
      <c r="AC39" s="170">
        <f>'Summary Pivot'!G104</f>
        <v>18802</v>
      </c>
      <c r="AE39" s="245">
        <f>'Summary Pivot'!B122</f>
        <v>14050</v>
      </c>
      <c r="AF39" s="122">
        <f>'Summary Pivot'!C122</f>
        <v>12189</v>
      </c>
      <c r="AG39" s="122">
        <f>'Summary Pivot'!D122</f>
        <v>12150</v>
      </c>
      <c r="AH39" s="122">
        <f>'Summary Pivot'!E122</f>
        <v>12862</v>
      </c>
      <c r="AI39" s="123">
        <f>'Summary Pivot'!F122</f>
        <v>4393</v>
      </c>
      <c r="AJ39" s="170">
        <f>'Summary Pivot'!G122</f>
        <v>55644</v>
      </c>
      <c r="AS39" s="28"/>
    </row>
    <row r="40" spans="2:45" ht="19.5" customHeight="1" x14ac:dyDescent="0.35">
      <c r="B40" s="248" t="s">
        <v>12</v>
      </c>
      <c r="C40" s="23">
        <f>'Summary Pivot'!B33</f>
        <v>90.901183020180937</v>
      </c>
      <c r="D40" s="15">
        <f>'Summary Pivot'!C33</f>
        <v>91.182430840284638</v>
      </c>
      <c r="E40" s="15">
        <f>'Summary Pivot'!D33</f>
        <v>86.034894398530753</v>
      </c>
      <c r="F40" s="15">
        <f>'Summary Pivot'!E33</f>
        <v>82.227706728492009</v>
      </c>
      <c r="G40" s="16">
        <f>'Summary Pivot'!F33</f>
        <v>82.605615091665925</v>
      </c>
      <c r="H40" s="84">
        <f>'Summary Pivot'!G33</f>
        <v>85.504953724466915</v>
      </c>
      <c r="I40" s="67"/>
      <c r="J40" s="23">
        <f>'Summary Pivot'!B51</f>
        <v>94.409148665819558</v>
      </c>
      <c r="K40" s="15">
        <f>'Summary Pivot'!C51</f>
        <v>96.404494382022477</v>
      </c>
      <c r="L40" s="15">
        <f>'Summary Pivot'!D51</f>
        <v>118.83910386965377</v>
      </c>
      <c r="M40" s="15">
        <f>'Summary Pivot'!E51</f>
        <v>114.13346866277594</v>
      </c>
      <c r="N40" s="16">
        <f>'Summary Pivot'!F51</f>
        <v>84.004352557127319</v>
      </c>
      <c r="O40" s="84">
        <f>'Summary Pivot'!G51</f>
        <v>106.28763726532058</v>
      </c>
      <c r="P40" s="67"/>
      <c r="Q40" s="23">
        <f>'Summary Pivot'!B81</f>
        <v>97.631200104698337</v>
      </c>
      <c r="R40" s="15">
        <f>'Summary Pivot'!C81</f>
        <v>98.07587485010356</v>
      </c>
      <c r="S40" s="15">
        <f>'Summary Pivot'!D81</f>
        <v>101.47096857623173</v>
      </c>
      <c r="T40" s="15">
        <f>'Summary Pivot'!E81</f>
        <v>105.92094308834794</v>
      </c>
      <c r="U40" s="16">
        <f>'Summary Pivot'!F81</f>
        <v>102.57906774982256</v>
      </c>
      <c r="V40" s="17">
        <f>'Summary Pivot'!G81</f>
        <v>102.03358527306854</v>
      </c>
      <c r="X40" s="196">
        <f>'Summary Pivot'!B105</f>
        <v>93.205128205128204</v>
      </c>
      <c r="Y40" s="15">
        <f>'Summary Pivot'!C105</f>
        <v>102.02440377149196</v>
      </c>
      <c r="Z40" s="15">
        <f>'Summary Pivot'!D105</f>
        <v>102.93655778894473</v>
      </c>
      <c r="AA40" s="15">
        <f>'Summary Pivot'!E105</f>
        <v>115.3468942971304</v>
      </c>
      <c r="AB40" s="16">
        <f>'Summary Pivot'!F105</f>
        <v>95.353025936599423</v>
      </c>
      <c r="AC40" s="17">
        <f>'Summary Pivot'!G105</f>
        <v>104.39039160274525</v>
      </c>
      <c r="AE40" s="196">
        <f>'Summary Pivot'!B123</f>
        <v>89.503581131143491</v>
      </c>
      <c r="AF40" s="15">
        <f>'Summary Pivot'!C123</f>
        <v>88.622672508214677</v>
      </c>
      <c r="AG40" s="15">
        <f>'Summary Pivot'!D123</f>
        <v>85.158810184018151</v>
      </c>
      <c r="AH40" s="15">
        <f>'Summary Pivot'!E123</f>
        <v>85.772824127192266</v>
      </c>
      <c r="AI40" s="16">
        <f>'Summary Pivot'!F123</f>
        <v>79.96456518529456</v>
      </c>
      <c r="AJ40" s="17">
        <f>'Summary Pivot'!G123</f>
        <v>86.511122261247692</v>
      </c>
    </row>
    <row r="41" spans="2:45" ht="19.5" customHeight="1" thickBot="1" x14ac:dyDescent="0.4">
      <c r="B41" s="250" t="s">
        <v>13</v>
      </c>
      <c r="C41" s="252">
        <f>'Summary Pivot'!B34</f>
        <v>86.78670842032011</v>
      </c>
      <c r="D41" s="128">
        <f>'Summary Pivot'!C34</f>
        <v>85.164239596587962</v>
      </c>
      <c r="E41" s="128">
        <f>'Summary Pivot'!D34</f>
        <v>74.655647382920108</v>
      </c>
      <c r="F41" s="128">
        <f>'Summary Pivot'!E34</f>
        <v>62.057188442649512</v>
      </c>
      <c r="G41" s="129">
        <f>'Summary Pivot'!F34</f>
        <v>65.339651049508461</v>
      </c>
      <c r="H41" s="185">
        <f>'Summary Pivot'!G34</f>
        <v>71.774778815183268</v>
      </c>
      <c r="I41" s="67"/>
      <c r="J41" s="252">
        <f>'Summary Pivot'!B52</f>
        <v>89.580686149936469</v>
      </c>
      <c r="K41" s="128">
        <f>'Summary Pivot'!C52</f>
        <v>87.696629213483149</v>
      </c>
      <c r="L41" s="128">
        <f>'Summary Pivot'!D52</f>
        <v>106.95858791581804</v>
      </c>
      <c r="M41" s="128">
        <f>'Summary Pivot'!E52</f>
        <v>92.945952803856898</v>
      </c>
      <c r="N41" s="129">
        <f>'Summary Pivot'!F52</f>
        <v>63.384113166485314</v>
      </c>
      <c r="O41" s="185">
        <f>'Summary Pivot'!G52</f>
        <v>90.727948990435706</v>
      </c>
      <c r="P41" s="67"/>
      <c r="Q41" s="127">
        <f>'Summary Pivot'!B82</f>
        <v>95.039916241329664</v>
      </c>
      <c r="R41" s="128">
        <f>'Summary Pivot'!C82</f>
        <v>94.184018314618996</v>
      </c>
      <c r="S41" s="128">
        <f>'Summary Pivot'!D82</f>
        <v>94.129057286952019</v>
      </c>
      <c r="T41" s="128">
        <f>'Summary Pivot'!E82</f>
        <v>94.34213593526259</v>
      </c>
      <c r="U41" s="129">
        <f>'Summary Pivot'!F82</f>
        <v>86.84438835870337</v>
      </c>
      <c r="V41" s="130">
        <f>'Summary Pivot'!G82</f>
        <v>93.346181256085202</v>
      </c>
      <c r="X41" s="263">
        <f>'Summary Pivot'!B106</f>
        <v>89.871794871794876</v>
      </c>
      <c r="Y41" s="128">
        <f>'Summary Pivot'!C106</f>
        <v>97.892401552967272</v>
      </c>
      <c r="Z41" s="128">
        <f>'Summary Pivot'!D106</f>
        <v>94.7393216080402</v>
      </c>
      <c r="AA41" s="128">
        <f>'Summary Pivot'!E106</f>
        <v>101.99782055938975</v>
      </c>
      <c r="AB41" s="129">
        <f>'Summary Pivot'!F106</f>
        <v>80.007204610951007</v>
      </c>
      <c r="AC41" s="130">
        <f>'Summary Pivot'!G106</f>
        <v>94.882922890593463</v>
      </c>
      <c r="AE41" s="263">
        <f>'Summary Pivot'!B124</f>
        <v>86.749814769078782</v>
      </c>
      <c r="AF41" s="128">
        <f>'Summary Pivot'!C124</f>
        <v>83.440580503833516</v>
      </c>
      <c r="AG41" s="128">
        <f>'Summary Pivot'!D124</f>
        <v>76.569195865893619</v>
      </c>
      <c r="AH41" s="128">
        <f>'Summary Pivot'!E124</f>
        <v>70.272632901710097</v>
      </c>
      <c r="AI41" s="129">
        <f>'Summary Pivot'!F124</f>
        <v>64.860475417097291</v>
      </c>
      <c r="AJ41" s="130">
        <f>'Summary Pivot'!G124</f>
        <v>77.554775045994319</v>
      </c>
    </row>
    <row r="42" spans="2:45" ht="12" customHeight="1" thickTop="1" thickBot="1" x14ac:dyDescent="0.4"/>
    <row r="43" spans="2:45" ht="26.25" customHeight="1" thickTop="1" thickBot="1" x14ac:dyDescent="0.4">
      <c r="B43" s="11"/>
      <c r="N43" s="145">
        <v>0</v>
      </c>
      <c r="O43" s="278">
        <v>0.1</v>
      </c>
      <c r="P43" s="278"/>
      <c r="Q43" s="218">
        <v>0.2</v>
      </c>
      <c r="R43" s="218">
        <v>0.3</v>
      </c>
      <c r="S43" s="218">
        <v>0.4</v>
      </c>
      <c r="T43" s="218">
        <v>0.5</v>
      </c>
      <c r="U43" s="218">
        <v>0.6</v>
      </c>
      <c r="V43" s="179">
        <v>0.7</v>
      </c>
      <c r="W43" s="279">
        <v>0.8</v>
      </c>
      <c r="X43" s="279"/>
    </row>
    <row r="44" spans="2:45" ht="39" customHeight="1" thickTop="1" x14ac:dyDescent="0.35">
      <c r="B44" s="11"/>
      <c r="C44" s="280"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D44" s="280"/>
      <c r="E44" s="280"/>
      <c r="F44" s="280"/>
      <c r="G44" s="280"/>
      <c r="H44" s="280"/>
      <c r="I44" s="280"/>
      <c r="J44" s="280"/>
      <c r="K44" s="280"/>
      <c r="L44" s="280"/>
      <c r="M44" s="280"/>
      <c r="N44" s="280"/>
      <c r="O44" s="280"/>
      <c r="P44" s="280"/>
      <c r="Q44" s="280"/>
      <c r="R44" s="280"/>
      <c r="S44" s="280"/>
      <c r="T44" s="280"/>
      <c r="U44" s="9"/>
      <c r="X44" s="10"/>
      <c r="Y44" s="173"/>
      <c r="Z44" s="138"/>
      <c r="AC44" s="138"/>
      <c r="AD44" s="138"/>
      <c r="AE44" s="138"/>
      <c r="AF44" s="138"/>
      <c r="AG44" s="138"/>
      <c r="AH44" s="138"/>
      <c r="AI44" s="138"/>
      <c r="AJ44" s="138"/>
      <c r="AO44" s="9"/>
    </row>
    <row r="45" spans="2:45" ht="45" customHeight="1" x14ac:dyDescent="0.35">
      <c r="B45" s="138"/>
      <c r="C45" s="280" t="s">
        <v>43</v>
      </c>
      <c r="D45" s="280"/>
      <c r="E45" s="280"/>
      <c r="F45" s="280"/>
      <c r="G45" s="280"/>
      <c r="H45" s="280"/>
      <c r="I45" s="280"/>
      <c r="J45" s="280"/>
      <c r="K45" s="280"/>
      <c r="L45" s="280"/>
      <c r="M45" s="280"/>
      <c r="N45" s="280"/>
      <c r="O45" s="280"/>
      <c r="P45" s="280"/>
      <c r="Q45" s="280"/>
      <c r="U45" s="138"/>
      <c r="X45" s="173" t="s">
        <v>42</v>
      </c>
      <c r="Y45" s="280" t="s">
        <v>45</v>
      </c>
      <c r="Z45" s="280"/>
      <c r="AA45" s="280"/>
      <c r="AB45" s="280"/>
      <c r="AC45" s="280"/>
      <c r="AD45" s="280"/>
      <c r="AE45" s="280"/>
      <c r="AF45" s="280"/>
      <c r="AG45" s="280"/>
      <c r="AH45" s="280"/>
      <c r="AI45" s="280"/>
      <c r="AJ45" s="280"/>
      <c r="AK45" s="264"/>
      <c r="AL45" s="264"/>
      <c r="AM45" s="264"/>
      <c r="AN45" s="264"/>
      <c r="AO45" s="138"/>
    </row>
  </sheetData>
  <sheetProtection formatColumns="0" formatRows="0"/>
  <mergeCells count="33">
    <mergeCell ref="O43:P43"/>
    <mergeCell ref="W43:X43"/>
    <mergeCell ref="C44:T44"/>
    <mergeCell ref="C45:Q45"/>
    <mergeCell ref="Y45:AJ45"/>
    <mergeCell ref="C27:H27"/>
    <mergeCell ref="J27:O27"/>
    <mergeCell ref="Q27:V27"/>
    <mergeCell ref="X27:AC27"/>
    <mergeCell ref="AE27:AJ27"/>
    <mergeCell ref="C35:H35"/>
    <mergeCell ref="J35:O35"/>
    <mergeCell ref="Q35:V35"/>
    <mergeCell ref="X35:AC35"/>
    <mergeCell ref="AE35:AJ35"/>
    <mergeCell ref="C11:H11"/>
    <mergeCell ref="J11:O11"/>
    <mergeCell ref="Q11:V11"/>
    <mergeCell ref="X11:AC11"/>
    <mergeCell ref="AE11:AJ11"/>
    <mergeCell ref="C19:H19"/>
    <mergeCell ref="J19:O19"/>
    <mergeCell ref="Q19:V19"/>
    <mergeCell ref="X19:AC19"/>
    <mergeCell ref="AE19:AJ19"/>
    <mergeCell ref="Q1:AJ1"/>
    <mergeCell ref="AF2:AG2"/>
    <mergeCell ref="AH2:AJ2"/>
    <mergeCell ref="C3:H3"/>
    <mergeCell ref="J3:O3"/>
    <mergeCell ref="Q3:V3"/>
    <mergeCell ref="X3:AC3"/>
    <mergeCell ref="AE3:AJ3"/>
  </mergeCells>
  <conditionalFormatting sqref="K8:O9 Q8:V9 Q43:U43 N43:O43 C8:H9">
    <cfRule type="colorScale" priority="158">
      <colorScale>
        <cfvo type="num" val="0"/>
        <cfvo type="num" val="40"/>
        <cfvo type="num" val="80"/>
        <color rgb="FFF8696B"/>
        <color rgb="FFFFEB84"/>
        <color rgb="FF63BE7B"/>
      </colorScale>
    </cfRule>
  </conditionalFormatting>
  <conditionalFormatting sqref="Q43:V43 N43:O43">
    <cfRule type="colorScale" priority="157">
      <colorScale>
        <cfvo type="num" val="0"/>
        <cfvo type="num" val="0.4"/>
        <cfvo type="num" val="0.8"/>
        <color rgb="FFF8696B"/>
        <color rgb="FFFFEB84"/>
        <color rgb="FF63BE7B"/>
      </colorScale>
    </cfRule>
  </conditionalFormatting>
  <conditionalFormatting sqref="C5:H7 K5:O7 Q5:V7">
    <cfRule type="cellIs" dxfId="254" priority="156" operator="between">
      <formula>0</formula>
      <formula>5</formula>
    </cfRule>
  </conditionalFormatting>
  <conditionalFormatting sqref="Q8:V9 K8:O9 Z44 C8:H9">
    <cfRule type="containsErrors" dxfId="253" priority="155">
      <formula>ISERROR(C8)</formula>
    </cfRule>
  </conditionalFormatting>
  <conditionalFormatting sqref="Q8:V8 K8:O8 C8:H8">
    <cfRule type="expression" dxfId="252" priority="154">
      <formula>OR(C5&lt;6,C6&lt;6)</formula>
    </cfRule>
  </conditionalFormatting>
  <conditionalFormatting sqref="C9:H9 Q9:V9 K9:O9">
    <cfRule type="expression" dxfId="251" priority="153">
      <formula>OR(C5&lt;6,C7&lt;6)</formula>
    </cfRule>
  </conditionalFormatting>
  <conditionalFormatting sqref="AE5:AE7">
    <cfRule type="cellIs" dxfId="250" priority="139" operator="between">
      <formula>0</formula>
      <formula>5</formula>
    </cfRule>
  </conditionalFormatting>
  <conditionalFormatting sqref="J9">
    <cfRule type="colorScale" priority="152">
      <colorScale>
        <cfvo type="num" val="0"/>
        <cfvo type="num" val="40"/>
        <cfvo type="num" val="80"/>
        <color rgb="FFF8696B"/>
        <color rgb="FFFFEB84"/>
        <color rgb="FF63BE7B"/>
      </colorScale>
    </cfRule>
  </conditionalFormatting>
  <conditionalFormatting sqref="J5:J7">
    <cfRule type="cellIs" dxfId="249" priority="151" operator="between">
      <formula>0</formula>
      <formula>5</formula>
    </cfRule>
  </conditionalFormatting>
  <conditionalFormatting sqref="J9">
    <cfRule type="containsErrors" dxfId="248" priority="150">
      <formula>ISERROR(J9)</formula>
    </cfRule>
  </conditionalFormatting>
  <conditionalFormatting sqref="J9">
    <cfRule type="expression" dxfId="247" priority="149">
      <formula>OR(J5&lt;6,J7&lt;6)</formula>
    </cfRule>
  </conditionalFormatting>
  <conditionalFormatting sqref="J8">
    <cfRule type="colorScale" priority="148">
      <colorScale>
        <cfvo type="num" val="0"/>
        <cfvo type="num" val="40"/>
        <cfvo type="num" val="80"/>
        <color rgb="FFF8696B"/>
        <color rgb="FFFFEB84"/>
        <color rgb="FF63BE7B"/>
      </colorScale>
    </cfRule>
  </conditionalFormatting>
  <conditionalFormatting sqref="J8">
    <cfRule type="containsErrors" dxfId="246" priority="147">
      <formula>ISERROR(J8)</formula>
    </cfRule>
  </conditionalFormatting>
  <conditionalFormatting sqref="J8">
    <cfRule type="expression" dxfId="245" priority="146">
      <formula>OR(J5&lt;6,J6&lt;6)</formula>
    </cfRule>
  </conditionalFormatting>
  <conditionalFormatting sqref="AF8:AJ9 AE40:AJ41 X8:AC9">
    <cfRule type="colorScale" priority="145">
      <colorScale>
        <cfvo type="num" val="0"/>
        <cfvo type="num" val="40"/>
        <cfvo type="num" val="80"/>
        <color rgb="FFF8696B"/>
        <color rgb="FFFFEB84"/>
        <color rgb="FF63BE7B"/>
      </colorScale>
    </cfRule>
  </conditionalFormatting>
  <conditionalFormatting sqref="X5:AC7 AF5:AJ7 AE37:AJ39">
    <cfRule type="cellIs" dxfId="244" priority="144" operator="between">
      <formula>0</formula>
      <formula>5</formula>
    </cfRule>
  </conditionalFormatting>
  <conditionalFormatting sqref="AE40:AJ41 AF8:AJ9 X8:AC9">
    <cfRule type="containsErrors" dxfId="243" priority="143">
      <formula>ISERROR(X8)</formula>
    </cfRule>
  </conditionalFormatting>
  <conditionalFormatting sqref="AE40:AJ40 AF8:AJ8 X8:AC8">
    <cfRule type="expression" dxfId="242" priority="142">
      <formula>OR(X5&lt;6,X6&lt;6)</formula>
    </cfRule>
  </conditionalFormatting>
  <conditionalFormatting sqref="X9:AC9 AE41:AJ41 AF9:AJ9">
    <cfRule type="expression" dxfId="241" priority="141">
      <formula>OR(X5&lt;6,X7&lt;6)</formula>
    </cfRule>
  </conditionalFormatting>
  <conditionalFormatting sqref="AE9">
    <cfRule type="colorScale" priority="140">
      <colorScale>
        <cfvo type="num" val="0"/>
        <cfvo type="num" val="40"/>
        <cfvo type="num" val="80"/>
        <color rgb="FFF8696B"/>
        <color rgb="FFFFEB84"/>
        <color rgb="FF63BE7B"/>
      </colorScale>
    </cfRule>
  </conditionalFormatting>
  <conditionalFormatting sqref="AE13:AE15">
    <cfRule type="cellIs" dxfId="240" priority="115" operator="between">
      <formula>0</formula>
      <formula>5</formula>
    </cfRule>
  </conditionalFormatting>
  <conditionalFormatting sqref="AE9">
    <cfRule type="containsErrors" dxfId="239" priority="138">
      <formula>ISERROR(AE9)</formula>
    </cfRule>
  </conditionalFormatting>
  <conditionalFormatting sqref="AE9">
    <cfRule type="expression" dxfId="238" priority="137">
      <formula>OR(AE5&lt;6,AE7&lt;6)</formula>
    </cfRule>
  </conditionalFormatting>
  <conditionalFormatting sqref="AE8">
    <cfRule type="colorScale" priority="136">
      <colorScale>
        <cfvo type="num" val="0"/>
        <cfvo type="num" val="40"/>
        <cfvo type="num" val="80"/>
        <color rgb="FFF8696B"/>
        <color rgb="FFFFEB84"/>
        <color rgb="FF63BE7B"/>
      </colorScale>
    </cfRule>
  </conditionalFormatting>
  <conditionalFormatting sqref="AE8">
    <cfRule type="containsErrors" dxfId="237" priority="135">
      <formula>ISERROR(AE8)</formula>
    </cfRule>
  </conditionalFormatting>
  <conditionalFormatting sqref="AE8">
    <cfRule type="expression" dxfId="236" priority="134">
      <formula>OR(AE5&lt;6,AE6&lt;6)</formula>
    </cfRule>
  </conditionalFormatting>
  <conditionalFormatting sqref="D16:H17 Q16:V17">
    <cfRule type="colorScale" priority="133">
      <colorScale>
        <cfvo type="num" val="0"/>
        <cfvo type="num" val="40"/>
        <cfvo type="num" val="80"/>
        <color rgb="FFF8696B"/>
        <color rgb="FFFFEB84"/>
        <color rgb="FF63BE7B"/>
      </colorScale>
    </cfRule>
  </conditionalFormatting>
  <conditionalFormatting sqref="D13:H15 Q13:V15">
    <cfRule type="cellIs" dxfId="235" priority="132" operator="between">
      <formula>0</formula>
      <formula>5</formula>
    </cfRule>
  </conditionalFormatting>
  <conditionalFormatting sqref="Q16:V17 D16:H17">
    <cfRule type="containsErrors" dxfId="234" priority="131">
      <formula>ISERROR(D16)</formula>
    </cfRule>
  </conditionalFormatting>
  <conditionalFormatting sqref="Q16:V16 D16:H16">
    <cfRule type="expression" dxfId="233" priority="130">
      <formula>OR(D13&lt;6,D14&lt;6)</formula>
    </cfRule>
  </conditionalFormatting>
  <conditionalFormatting sqref="Q17:V17 D17:H17">
    <cfRule type="expression" dxfId="232" priority="129">
      <formula>OR(D13&lt;6,D15&lt;6)</formula>
    </cfRule>
  </conditionalFormatting>
  <conditionalFormatting sqref="AE21:AE23">
    <cfRule type="cellIs" dxfId="231" priority="91" operator="between">
      <formula>0</formula>
      <formula>5</formula>
    </cfRule>
  </conditionalFormatting>
  <conditionalFormatting sqref="C17">
    <cfRule type="colorScale" priority="128">
      <colorScale>
        <cfvo type="num" val="0"/>
        <cfvo type="num" val="40"/>
        <cfvo type="num" val="80"/>
        <color rgb="FFF8696B"/>
        <color rgb="FFFFEB84"/>
        <color rgb="FF63BE7B"/>
      </colorScale>
    </cfRule>
  </conditionalFormatting>
  <conditionalFormatting sqref="C13:C15">
    <cfRule type="cellIs" dxfId="230" priority="127" operator="between">
      <formula>0</formula>
      <formula>5</formula>
    </cfRule>
  </conditionalFormatting>
  <conditionalFormatting sqref="C17">
    <cfRule type="containsErrors" dxfId="229" priority="126">
      <formula>ISERROR(C17)</formula>
    </cfRule>
  </conditionalFormatting>
  <conditionalFormatting sqref="C17">
    <cfRule type="expression" dxfId="228" priority="125">
      <formula>OR(C13&lt;6,C15&lt;6)</formula>
    </cfRule>
  </conditionalFormatting>
  <conditionalFormatting sqref="C16">
    <cfRule type="colorScale" priority="124">
      <colorScale>
        <cfvo type="num" val="0"/>
        <cfvo type="num" val="40"/>
        <cfvo type="num" val="80"/>
        <color rgb="FFF8696B"/>
        <color rgb="FFFFEB84"/>
        <color rgb="FF63BE7B"/>
      </colorScale>
    </cfRule>
  </conditionalFormatting>
  <conditionalFormatting sqref="C16">
    <cfRule type="containsErrors" dxfId="227" priority="123">
      <formula>ISERROR(C16)</formula>
    </cfRule>
  </conditionalFormatting>
  <conditionalFormatting sqref="C16">
    <cfRule type="expression" dxfId="226" priority="122">
      <formula>OR(C13&lt;6,C14&lt;6)</formula>
    </cfRule>
  </conditionalFormatting>
  <conditionalFormatting sqref="AF16:AJ17 X16:AC17">
    <cfRule type="colorScale" priority="121">
      <colorScale>
        <cfvo type="num" val="0"/>
        <cfvo type="num" val="40"/>
        <cfvo type="num" val="80"/>
        <color rgb="FFF8696B"/>
        <color rgb="FFFFEB84"/>
        <color rgb="FF63BE7B"/>
      </colorScale>
    </cfRule>
  </conditionalFormatting>
  <conditionalFormatting sqref="X13:AC15 AF13:AJ15">
    <cfRule type="cellIs" dxfId="225" priority="120" operator="between">
      <formula>0</formula>
      <formula>5</formula>
    </cfRule>
  </conditionalFormatting>
  <conditionalFormatting sqref="AF16:AJ17 X16:AC17">
    <cfRule type="containsErrors" dxfId="224" priority="119">
      <formula>ISERROR(X16)</formula>
    </cfRule>
  </conditionalFormatting>
  <conditionalFormatting sqref="AF16:AJ16 X16:AC16">
    <cfRule type="expression" dxfId="223" priority="118">
      <formula>OR(X13&lt;6,X14&lt;6)</formula>
    </cfRule>
  </conditionalFormatting>
  <conditionalFormatting sqref="X17:AC17 AF17:AJ17">
    <cfRule type="expression" dxfId="222" priority="117">
      <formula>OR(X13&lt;6,X15&lt;6)</formula>
    </cfRule>
  </conditionalFormatting>
  <conditionalFormatting sqref="AE17">
    <cfRule type="colorScale" priority="116">
      <colorScale>
        <cfvo type="num" val="0"/>
        <cfvo type="num" val="40"/>
        <cfvo type="num" val="80"/>
        <color rgb="FFF8696B"/>
        <color rgb="FFFFEB84"/>
        <color rgb="FF63BE7B"/>
      </colorScale>
    </cfRule>
  </conditionalFormatting>
  <conditionalFormatting sqref="AE17">
    <cfRule type="containsErrors" dxfId="221" priority="114">
      <formula>ISERROR(AE17)</formula>
    </cfRule>
  </conditionalFormatting>
  <conditionalFormatting sqref="AE17">
    <cfRule type="expression" dxfId="220" priority="113">
      <formula>OR(AE13&lt;6,AE15&lt;6)</formula>
    </cfRule>
  </conditionalFormatting>
  <conditionalFormatting sqref="AE16">
    <cfRule type="colorScale" priority="112">
      <colorScale>
        <cfvo type="num" val="0"/>
        <cfvo type="num" val="40"/>
        <cfvo type="num" val="80"/>
        <color rgb="FFF8696B"/>
        <color rgb="FFFFEB84"/>
        <color rgb="FF63BE7B"/>
      </colorScale>
    </cfRule>
  </conditionalFormatting>
  <conditionalFormatting sqref="AE16">
    <cfRule type="containsErrors" dxfId="219" priority="111">
      <formula>ISERROR(AE16)</formula>
    </cfRule>
  </conditionalFormatting>
  <conditionalFormatting sqref="AE16">
    <cfRule type="expression" dxfId="218" priority="110">
      <formula>OR(AE13&lt;6,AE14&lt;6)</formula>
    </cfRule>
  </conditionalFormatting>
  <conditionalFormatting sqref="AE29:AE31">
    <cfRule type="cellIs" dxfId="217" priority="67" operator="between">
      <formula>0</formula>
      <formula>5</formula>
    </cfRule>
  </conditionalFormatting>
  <conditionalFormatting sqref="D24:H25 Q24:V25">
    <cfRule type="colorScale" priority="109">
      <colorScale>
        <cfvo type="num" val="0"/>
        <cfvo type="num" val="40"/>
        <cfvo type="num" val="80"/>
        <color rgb="FFF8696B"/>
        <color rgb="FFFFEB84"/>
        <color rgb="FF63BE7B"/>
      </colorScale>
    </cfRule>
  </conditionalFormatting>
  <conditionalFormatting sqref="D21:H23 Q21:V23">
    <cfRule type="cellIs" dxfId="216" priority="108" operator="between">
      <formula>0</formula>
      <formula>5</formula>
    </cfRule>
  </conditionalFormatting>
  <conditionalFormatting sqref="Q24:V25 D24:H25">
    <cfRule type="containsErrors" dxfId="215" priority="107">
      <formula>ISERROR(D24)</formula>
    </cfRule>
  </conditionalFormatting>
  <conditionalFormatting sqref="Q24:V24 D24:H24">
    <cfRule type="expression" dxfId="214" priority="106">
      <formula>OR(D21&lt;6,D22&lt;6)</formula>
    </cfRule>
  </conditionalFormatting>
  <conditionalFormatting sqref="Q25:V25 D25:H25">
    <cfRule type="expression" dxfId="213" priority="105">
      <formula>OR(D21&lt;6,D23&lt;6)</formula>
    </cfRule>
  </conditionalFormatting>
  <conditionalFormatting sqref="C25">
    <cfRule type="colorScale" priority="104">
      <colorScale>
        <cfvo type="num" val="0"/>
        <cfvo type="num" val="40"/>
        <cfvo type="num" val="80"/>
        <color rgb="FFF8696B"/>
        <color rgb="FFFFEB84"/>
        <color rgb="FF63BE7B"/>
      </colorScale>
    </cfRule>
  </conditionalFormatting>
  <conditionalFormatting sqref="C21:C23">
    <cfRule type="cellIs" dxfId="212" priority="103" operator="between">
      <formula>0</formula>
      <formula>5</formula>
    </cfRule>
  </conditionalFormatting>
  <conditionalFormatting sqref="C25">
    <cfRule type="containsErrors" dxfId="211" priority="102">
      <formula>ISERROR(C25)</formula>
    </cfRule>
  </conditionalFormatting>
  <conditionalFormatting sqref="C25">
    <cfRule type="expression" dxfId="210" priority="101">
      <formula>OR(C21&lt;6,C23&lt;6)</formula>
    </cfRule>
  </conditionalFormatting>
  <conditionalFormatting sqref="C24">
    <cfRule type="colorScale" priority="100">
      <colorScale>
        <cfvo type="num" val="0"/>
        <cfvo type="num" val="40"/>
        <cfvo type="num" val="80"/>
        <color rgb="FFF8696B"/>
        <color rgb="FFFFEB84"/>
        <color rgb="FF63BE7B"/>
      </colorScale>
    </cfRule>
  </conditionalFormatting>
  <conditionalFormatting sqref="C24">
    <cfRule type="containsErrors" dxfId="209" priority="99">
      <formula>ISERROR(C24)</formula>
    </cfRule>
  </conditionalFormatting>
  <conditionalFormatting sqref="C24">
    <cfRule type="expression" dxfId="208" priority="98">
      <formula>OR(C21&lt;6,C22&lt;6)</formula>
    </cfRule>
  </conditionalFormatting>
  <conditionalFormatting sqref="AF24:AJ25 X24:AC25">
    <cfRule type="colorScale" priority="97">
      <colorScale>
        <cfvo type="num" val="0"/>
        <cfvo type="num" val="40"/>
        <cfvo type="num" val="80"/>
        <color rgb="FFF8696B"/>
        <color rgb="FFFFEB84"/>
        <color rgb="FF63BE7B"/>
      </colorScale>
    </cfRule>
  </conditionalFormatting>
  <conditionalFormatting sqref="X21:AC23 AF21:AJ23">
    <cfRule type="cellIs" dxfId="207" priority="96" operator="between">
      <formula>0</formula>
      <formula>5</formula>
    </cfRule>
  </conditionalFormatting>
  <conditionalFormatting sqref="AF24:AJ25 X24:AC25">
    <cfRule type="containsErrors" dxfId="206" priority="95">
      <formula>ISERROR(X24)</formula>
    </cfRule>
  </conditionalFormatting>
  <conditionalFormatting sqref="AF24:AJ24 X24:AC24">
    <cfRule type="expression" dxfId="205" priority="94">
      <formula>OR(X21&lt;6,X22&lt;6)</formula>
    </cfRule>
  </conditionalFormatting>
  <conditionalFormatting sqref="X25:AC25 AF25:AJ25">
    <cfRule type="expression" dxfId="204" priority="93">
      <formula>OR(X21&lt;6,X23&lt;6)</formula>
    </cfRule>
  </conditionalFormatting>
  <conditionalFormatting sqref="AE25">
    <cfRule type="colorScale" priority="92">
      <colorScale>
        <cfvo type="num" val="0"/>
        <cfvo type="num" val="40"/>
        <cfvo type="num" val="80"/>
        <color rgb="FFF8696B"/>
        <color rgb="FFFFEB84"/>
        <color rgb="FF63BE7B"/>
      </colorScale>
    </cfRule>
  </conditionalFormatting>
  <conditionalFormatting sqref="AE25">
    <cfRule type="containsErrors" dxfId="203" priority="90">
      <formula>ISERROR(AE25)</formula>
    </cfRule>
  </conditionalFormatting>
  <conditionalFormatting sqref="AE25">
    <cfRule type="expression" dxfId="202" priority="89">
      <formula>OR(AE21&lt;6,AE23&lt;6)</formula>
    </cfRule>
  </conditionalFormatting>
  <conditionalFormatting sqref="AE24">
    <cfRule type="colorScale" priority="88">
      <colorScale>
        <cfvo type="num" val="0"/>
        <cfvo type="num" val="40"/>
        <cfvo type="num" val="80"/>
        <color rgb="FFF8696B"/>
        <color rgb="FFFFEB84"/>
        <color rgb="FF63BE7B"/>
      </colorScale>
    </cfRule>
  </conditionalFormatting>
  <conditionalFormatting sqref="AE24">
    <cfRule type="containsErrors" dxfId="201" priority="87">
      <formula>ISERROR(AE24)</formula>
    </cfRule>
  </conditionalFormatting>
  <conditionalFormatting sqref="AE24">
    <cfRule type="expression" dxfId="200" priority="86">
      <formula>OR(AE21&lt;6,AE22&lt;6)</formula>
    </cfRule>
  </conditionalFormatting>
  <conditionalFormatting sqref="J37:J39">
    <cfRule type="cellIs" dxfId="199" priority="19" operator="between">
      <formula>0</formula>
      <formula>5</formula>
    </cfRule>
  </conditionalFormatting>
  <conditionalFormatting sqref="D32:H33 Q32:V33">
    <cfRule type="colorScale" priority="85">
      <colorScale>
        <cfvo type="num" val="0"/>
        <cfvo type="num" val="40"/>
        <cfvo type="num" val="80"/>
        <color rgb="FFF8696B"/>
        <color rgb="FFFFEB84"/>
        <color rgb="FF63BE7B"/>
      </colorScale>
    </cfRule>
  </conditionalFormatting>
  <conditionalFormatting sqref="D29:H31 Q29:V31">
    <cfRule type="cellIs" dxfId="198" priority="84" operator="between">
      <formula>0</formula>
      <formula>5</formula>
    </cfRule>
  </conditionalFormatting>
  <conditionalFormatting sqref="Q32:V33 D32:H33">
    <cfRule type="containsErrors" dxfId="197" priority="83">
      <formula>ISERROR(D32)</formula>
    </cfRule>
  </conditionalFormatting>
  <conditionalFormatting sqref="Q32:V32 D32:H32">
    <cfRule type="expression" dxfId="196" priority="82">
      <formula>OR(D29&lt;6,D30&lt;6)</formula>
    </cfRule>
  </conditionalFormatting>
  <conditionalFormatting sqref="Q33:V33 D33:H33">
    <cfRule type="expression" dxfId="195" priority="81">
      <formula>OR(D29&lt;6,D31&lt;6)</formula>
    </cfRule>
  </conditionalFormatting>
  <conditionalFormatting sqref="C33">
    <cfRule type="colorScale" priority="80">
      <colorScale>
        <cfvo type="num" val="0"/>
        <cfvo type="num" val="40"/>
        <cfvo type="num" val="80"/>
        <color rgb="FFF8696B"/>
        <color rgb="FFFFEB84"/>
        <color rgb="FF63BE7B"/>
      </colorScale>
    </cfRule>
  </conditionalFormatting>
  <conditionalFormatting sqref="C29:C31">
    <cfRule type="cellIs" dxfId="194" priority="79" operator="between">
      <formula>0</formula>
      <formula>5</formula>
    </cfRule>
  </conditionalFormatting>
  <conditionalFormatting sqref="C33">
    <cfRule type="containsErrors" dxfId="193" priority="78">
      <formula>ISERROR(C33)</formula>
    </cfRule>
  </conditionalFormatting>
  <conditionalFormatting sqref="C33">
    <cfRule type="expression" dxfId="192" priority="77">
      <formula>OR(C29&lt;6,C31&lt;6)</formula>
    </cfRule>
  </conditionalFormatting>
  <conditionalFormatting sqref="C32">
    <cfRule type="colorScale" priority="76">
      <colorScale>
        <cfvo type="num" val="0"/>
        <cfvo type="num" val="40"/>
        <cfvo type="num" val="80"/>
        <color rgb="FFF8696B"/>
        <color rgb="FFFFEB84"/>
        <color rgb="FF63BE7B"/>
      </colorScale>
    </cfRule>
  </conditionalFormatting>
  <conditionalFormatting sqref="C32">
    <cfRule type="containsErrors" dxfId="191" priority="75">
      <formula>ISERROR(C32)</formula>
    </cfRule>
  </conditionalFormatting>
  <conditionalFormatting sqref="C32">
    <cfRule type="expression" dxfId="190" priority="74">
      <formula>OR(C29&lt;6,C30&lt;6)</formula>
    </cfRule>
  </conditionalFormatting>
  <conditionalFormatting sqref="AF32:AJ33 X32:AC33">
    <cfRule type="colorScale" priority="73">
      <colorScale>
        <cfvo type="num" val="0"/>
        <cfvo type="num" val="40"/>
        <cfvo type="num" val="80"/>
        <color rgb="FFF8696B"/>
        <color rgb="FFFFEB84"/>
        <color rgb="FF63BE7B"/>
      </colorScale>
    </cfRule>
  </conditionalFormatting>
  <conditionalFormatting sqref="X29:AC31 AF29:AJ31">
    <cfRule type="cellIs" dxfId="189" priority="72" operator="between">
      <formula>0</formula>
      <formula>5</formula>
    </cfRule>
  </conditionalFormatting>
  <conditionalFormatting sqref="AF32:AJ33 X32:AC33">
    <cfRule type="containsErrors" dxfId="188" priority="71">
      <formula>ISERROR(X32)</formula>
    </cfRule>
  </conditionalFormatting>
  <conditionalFormatting sqref="AF32:AJ32 X32:AC32">
    <cfRule type="expression" dxfId="187" priority="70">
      <formula>OR(X29&lt;6,X30&lt;6)</formula>
    </cfRule>
  </conditionalFormatting>
  <conditionalFormatting sqref="X33:AC33 AF33:AJ33">
    <cfRule type="expression" dxfId="186" priority="69">
      <formula>OR(X29&lt;6,X31&lt;6)</formula>
    </cfRule>
  </conditionalFormatting>
  <conditionalFormatting sqref="AE33">
    <cfRule type="colorScale" priority="68">
      <colorScale>
        <cfvo type="num" val="0"/>
        <cfvo type="num" val="40"/>
        <cfvo type="num" val="80"/>
        <color rgb="FFF8696B"/>
        <color rgb="FFFFEB84"/>
        <color rgb="FF63BE7B"/>
      </colorScale>
    </cfRule>
  </conditionalFormatting>
  <conditionalFormatting sqref="AE33">
    <cfRule type="containsErrors" dxfId="185" priority="66">
      <formula>ISERROR(AE33)</formula>
    </cfRule>
  </conditionalFormatting>
  <conditionalFormatting sqref="AE33">
    <cfRule type="expression" dxfId="184" priority="65">
      <formula>OR(AE29&lt;6,AE31&lt;6)</formula>
    </cfRule>
  </conditionalFormatting>
  <conditionalFormatting sqref="AE32">
    <cfRule type="colorScale" priority="64">
      <colorScale>
        <cfvo type="num" val="0"/>
        <cfvo type="num" val="40"/>
        <cfvo type="num" val="80"/>
        <color rgb="FFF8696B"/>
        <color rgb="FFFFEB84"/>
        <color rgb="FF63BE7B"/>
      </colorScale>
    </cfRule>
  </conditionalFormatting>
  <conditionalFormatting sqref="AE32">
    <cfRule type="containsErrors" dxfId="183" priority="63">
      <formula>ISERROR(AE32)</formula>
    </cfRule>
  </conditionalFormatting>
  <conditionalFormatting sqref="AE32">
    <cfRule type="expression" dxfId="182" priority="62">
      <formula>OR(AE29&lt;6,AE30&lt;6)</formula>
    </cfRule>
  </conditionalFormatting>
  <conditionalFormatting sqref="J13:J15">
    <cfRule type="cellIs" dxfId="181" priority="43" operator="between">
      <formula>0</formula>
      <formula>5</formula>
    </cfRule>
  </conditionalFormatting>
  <conditionalFormatting sqref="D40:H41 Q40:V41">
    <cfRule type="colorScale" priority="61">
      <colorScale>
        <cfvo type="num" val="0"/>
        <cfvo type="num" val="40"/>
        <cfvo type="num" val="80"/>
        <color rgb="FFF8696B"/>
        <color rgb="FFFFEB84"/>
        <color rgb="FF63BE7B"/>
      </colorScale>
    </cfRule>
  </conditionalFormatting>
  <conditionalFormatting sqref="D37:H39 Q37:V39">
    <cfRule type="cellIs" dxfId="180" priority="60" operator="between">
      <formula>0</formula>
      <formula>5</formula>
    </cfRule>
  </conditionalFormatting>
  <conditionalFormatting sqref="Q40:V41 D40:H41">
    <cfRule type="containsErrors" dxfId="179" priority="59">
      <formula>ISERROR(D40)</formula>
    </cfRule>
  </conditionalFormatting>
  <conditionalFormatting sqref="Q40:V40 D40:H40">
    <cfRule type="expression" dxfId="178" priority="58">
      <formula>OR(D37&lt;6,D38&lt;6)</formula>
    </cfRule>
  </conditionalFormatting>
  <conditionalFormatting sqref="Q41:V41 D41:H41">
    <cfRule type="expression" dxfId="177" priority="57">
      <formula>OR(D37&lt;6,D39&lt;6)</formula>
    </cfRule>
  </conditionalFormatting>
  <conditionalFormatting sqref="J21:J23">
    <cfRule type="cellIs" dxfId="176" priority="31" operator="between">
      <formula>0</formula>
      <formula>5</formula>
    </cfRule>
  </conditionalFormatting>
  <conditionalFormatting sqref="C41">
    <cfRule type="colorScale" priority="56">
      <colorScale>
        <cfvo type="num" val="0"/>
        <cfvo type="num" val="40"/>
        <cfvo type="num" val="80"/>
        <color rgb="FFF8696B"/>
        <color rgb="FFFFEB84"/>
        <color rgb="FF63BE7B"/>
      </colorScale>
    </cfRule>
  </conditionalFormatting>
  <conditionalFormatting sqref="C37:C39">
    <cfRule type="cellIs" dxfId="175" priority="55" operator="between">
      <formula>0</formula>
      <formula>5</formula>
    </cfRule>
  </conditionalFormatting>
  <conditionalFormatting sqref="C41">
    <cfRule type="containsErrors" dxfId="174" priority="54">
      <formula>ISERROR(C41)</formula>
    </cfRule>
  </conditionalFormatting>
  <conditionalFormatting sqref="C41">
    <cfRule type="expression" dxfId="173" priority="53">
      <formula>OR(C37&lt;6,C39&lt;6)</formula>
    </cfRule>
  </conditionalFormatting>
  <conditionalFormatting sqref="C40">
    <cfRule type="colorScale" priority="52">
      <colorScale>
        <cfvo type="num" val="0"/>
        <cfvo type="num" val="40"/>
        <cfvo type="num" val="80"/>
        <color rgb="FFF8696B"/>
        <color rgb="FFFFEB84"/>
        <color rgb="FF63BE7B"/>
      </colorScale>
    </cfRule>
  </conditionalFormatting>
  <conditionalFormatting sqref="C40">
    <cfRule type="containsErrors" dxfId="172" priority="51">
      <formula>ISERROR(C40)</formula>
    </cfRule>
  </conditionalFormatting>
  <conditionalFormatting sqref="C40">
    <cfRule type="expression" dxfId="171" priority="50">
      <formula>OR(C37&lt;6,C38&lt;6)</formula>
    </cfRule>
  </conditionalFormatting>
  <conditionalFormatting sqref="K16:O17 X40:AC41">
    <cfRule type="colorScale" priority="49">
      <colorScale>
        <cfvo type="num" val="0"/>
        <cfvo type="num" val="40"/>
        <cfvo type="num" val="80"/>
        <color rgb="FFF8696B"/>
        <color rgb="FFFFEB84"/>
        <color rgb="FF63BE7B"/>
      </colorScale>
    </cfRule>
  </conditionalFormatting>
  <conditionalFormatting sqref="K13:O15 X37:AC39">
    <cfRule type="cellIs" dxfId="170" priority="48" operator="between">
      <formula>0</formula>
      <formula>5</formula>
    </cfRule>
  </conditionalFormatting>
  <conditionalFormatting sqref="X40:AC41 K16:O17">
    <cfRule type="containsErrors" dxfId="169" priority="47">
      <formula>ISERROR(K16)</formula>
    </cfRule>
  </conditionalFormatting>
  <conditionalFormatting sqref="X40:AC40 K16:O16">
    <cfRule type="expression" dxfId="168" priority="46">
      <formula>OR(K13&lt;6,K14&lt;6)</formula>
    </cfRule>
  </conditionalFormatting>
  <conditionalFormatting sqref="X41:AC41 K17:O17">
    <cfRule type="expression" dxfId="167" priority="45">
      <formula>OR(K13&lt;6,K15&lt;6)</formula>
    </cfRule>
  </conditionalFormatting>
  <conditionalFormatting sqref="J17">
    <cfRule type="colorScale" priority="44">
      <colorScale>
        <cfvo type="num" val="0"/>
        <cfvo type="num" val="40"/>
        <cfvo type="num" val="80"/>
        <color rgb="FFF8696B"/>
        <color rgb="FFFFEB84"/>
        <color rgb="FF63BE7B"/>
      </colorScale>
    </cfRule>
  </conditionalFormatting>
  <conditionalFormatting sqref="J17">
    <cfRule type="containsErrors" dxfId="166" priority="42">
      <formula>ISERROR(J17)</formula>
    </cfRule>
  </conditionalFormatting>
  <conditionalFormatting sqref="J17">
    <cfRule type="expression" dxfId="165" priority="41">
      <formula>OR(J13&lt;6,J15&lt;6)</formula>
    </cfRule>
  </conditionalFormatting>
  <conditionalFormatting sqref="J16">
    <cfRule type="colorScale" priority="40">
      <colorScale>
        <cfvo type="num" val="0"/>
        <cfvo type="num" val="40"/>
        <cfvo type="num" val="80"/>
        <color rgb="FFF8696B"/>
        <color rgb="FFFFEB84"/>
        <color rgb="FF63BE7B"/>
      </colorScale>
    </cfRule>
  </conditionalFormatting>
  <conditionalFormatting sqref="J16">
    <cfRule type="containsErrors" dxfId="164" priority="39">
      <formula>ISERROR(J16)</formula>
    </cfRule>
  </conditionalFormatting>
  <conditionalFormatting sqref="J16">
    <cfRule type="expression" dxfId="163" priority="38">
      <formula>OR(J13&lt;6,J14&lt;6)</formula>
    </cfRule>
  </conditionalFormatting>
  <conditionalFormatting sqref="J29:J31">
    <cfRule type="cellIs" dxfId="162" priority="7" operator="between">
      <formula>0</formula>
      <formula>5</formula>
    </cfRule>
  </conditionalFormatting>
  <conditionalFormatting sqref="K24:O25">
    <cfRule type="colorScale" priority="37">
      <colorScale>
        <cfvo type="num" val="0"/>
        <cfvo type="num" val="40"/>
        <cfvo type="num" val="80"/>
        <color rgb="FFF8696B"/>
        <color rgb="FFFFEB84"/>
        <color rgb="FF63BE7B"/>
      </colorScale>
    </cfRule>
  </conditionalFormatting>
  <conditionalFormatting sqref="K21:O23">
    <cfRule type="cellIs" dxfId="161" priority="36" operator="between">
      <formula>0</formula>
      <formula>5</formula>
    </cfRule>
  </conditionalFormatting>
  <conditionalFormatting sqref="K24:O25">
    <cfRule type="containsErrors" dxfId="160" priority="35">
      <formula>ISERROR(K24)</formula>
    </cfRule>
  </conditionalFormatting>
  <conditionalFormatting sqref="K24:O24">
    <cfRule type="expression" dxfId="159" priority="34">
      <formula>OR(K21&lt;6,K22&lt;6)</formula>
    </cfRule>
  </conditionalFormatting>
  <conditionalFormatting sqref="K25:O25">
    <cfRule type="expression" dxfId="158" priority="33">
      <formula>OR(K21&lt;6,K23&lt;6)</formula>
    </cfRule>
  </conditionalFormatting>
  <conditionalFormatting sqref="J25">
    <cfRule type="colorScale" priority="32">
      <colorScale>
        <cfvo type="num" val="0"/>
        <cfvo type="num" val="40"/>
        <cfvo type="num" val="80"/>
        <color rgb="FFF8696B"/>
        <color rgb="FFFFEB84"/>
        <color rgb="FF63BE7B"/>
      </colorScale>
    </cfRule>
  </conditionalFormatting>
  <conditionalFormatting sqref="J25">
    <cfRule type="containsErrors" dxfId="157" priority="30">
      <formula>ISERROR(J25)</formula>
    </cfRule>
  </conditionalFormatting>
  <conditionalFormatting sqref="J25">
    <cfRule type="expression" dxfId="156" priority="29">
      <formula>OR(J21&lt;6,J23&lt;6)</formula>
    </cfRule>
  </conditionalFormatting>
  <conditionalFormatting sqref="J24">
    <cfRule type="colorScale" priority="28">
      <colorScale>
        <cfvo type="num" val="0"/>
        <cfvo type="num" val="40"/>
        <cfvo type="num" val="80"/>
        <color rgb="FFF8696B"/>
        <color rgb="FFFFEB84"/>
        <color rgb="FF63BE7B"/>
      </colorScale>
    </cfRule>
  </conditionalFormatting>
  <conditionalFormatting sqref="J24">
    <cfRule type="containsErrors" dxfId="155" priority="27">
      <formula>ISERROR(J24)</formula>
    </cfRule>
  </conditionalFormatting>
  <conditionalFormatting sqref="J24">
    <cfRule type="expression" dxfId="154" priority="26">
      <formula>OR(J21&lt;6,J22&lt;6)</formula>
    </cfRule>
  </conditionalFormatting>
  <conditionalFormatting sqref="K40:O41">
    <cfRule type="colorScale" priority="25">
      <colorScale>
        <cfvo type="num" val="0"/>
        <cfvo type="num" val="40"/>
        <cfvo type="num" val="80"/>
        <color rgb="FFF8696B"/>
        <color rgb="FFFFEB84"/>
        <color rgb="FF63BE7B"/>
      </colorScale>
    </cfRule>
  </conditionalFormatting>
  <conditionalFormatting sqref="K37:O39">
    <cfRule type="cellIs" dxfId="153" priority="24" operator="between">
      <formula>0</formula>
      <formula>5</formula>
    </cfRule>
  </conditionalFormatting>
  <conditionalFormatting sqref="K40:O41">
    <cfRule type="containsErrors" dxfId="152" priority="23">
      <formula>ISERROR(K40)</formula>
    </cfRule>
  </conditionalFormatting>
  <conditionalFormatting sqref="K40:O40">
    <cfRule type="expression" dxfId="151" priority="22">
      <formula>OR(K37&lt;6,K38&lt;6)</formula>
    </cfRule>
  </conditionalFormatting>
  <conditionalFormatting sqref="K41:O41">
    <cfRule type="expression" dxfId="150" priority="21">
      <formula>OR(K37&lt;6,K39&lt;6)</formula>
    </cfRule>
  </conditionalFormatting>
  <conditionalFormatting sqref="J41">
    <cfRule type="colorScale" priority="20">
      <colorScale>
        <cfvo type="num" val="0"/>
        <cfvo type="num" val="40"/>
        <cfvo type="num" val="80"/>
        <color rgb="FFF8696B"/>
        <color rgb="FFFFEB84"/>
        <color rgb="FF63BE7B"/>
      </colorScale>
    </cfRule>
  </conditionalFormatting>
  <conditionalFormatting sqref="J41">
    <cfRule type="containsErrors" dxfId="149" priority="18">
      <formula>ISERROR(J41)</formula>
    </cfRule>
  </conditionalFormatting>
  <conditionalFormatting sqref="J41">
    <cfRule type="expression" dxfId="148" priority="17">
      <formula>OR(J37&lt;6,J39&lt;6)</formula>
    </cfRule>
  </conditionalFormatting>
  <conditionalFormatting sqref="J40">
    <cfRule type="colorScale" priority="16">
      <colorScale>
        <cfvo type="num" val="0"/>
        <cfvo type="num" val="40"/>
        <cfvo type="num" val="80"/>
        <color rgb="FFF8696B"/>
        <color rgb="FFFFEB84"/>
        <color rgb="FF63BE7B"/>
      </colorScale>
    </cfRule>
  </conditionalFormatting>
  <conditionalFormatting sqref="J40">
    <cfRule type="containsErrors" dxfId="147" priority="15">
      <formula>ISERROR(J40)</formula>
    </cfRule>
  </conditionalFormatting>
  <conditionalFormatting sqref="J40">
    <cfRule type="expression" dxfId="146" priority="14">
      <formula>OR(J37&lt;6,J38&lt;6)</formula>
    </cfRule>
  </conditionalFormatting>
  <conditionalFormatting sqref="K32:O33">
    <cfRule type="colorScale" priority="13">
      <colorScale>
        <cfvo type="num" val="0"/>
        <cfvo type="num" val="40"/>
        <cfvo type="num" val="80"/>
        <color rgb="FFF8696B"/>
        <color rgb="FFFFEB84"/>
        <color rgb="FF63BE7B"/>
      </colorScale>
    </cfRule>
  </conditionalFormatting>
  <conditionalFormatting sqref="K29:O31">
    <cfRule type="cellIs" dxfId="145" priority="12" operator="between">
      <formula>0</formula>
      <formula>5</formula>
    </cfRule>
  </conditionalFormatting>
  <conditionalFormatting sqref="K32:O33">
    <cfRule type="containsErrors" dxfId="144" priority="11">
      <formula>ISERROR(K32)</formula>
    </cfRule>
  </conditionalFormatting>
  <conditionalFormatting sqref="K32:O32">
    <cfRule type="expression" dxfId="143" priority="10">
      <formula>OR(K29&lt;6,K30&lt;6)</formula>
    </cfRule>
  </conditionalFormatting>
  <conditionalFormatting sqref="K33:O33">
    <cfRule type="expression" dxfId="142" priority="9">
      <formula>OR(K29&lt;6,K31&lt;6)</formula>
    </cfRule>
  </conditionalFormatting>
  <conditionalFormatting sqref="J33">
    <cfRule type="colorScale" priority="8">
      <colorScale>
        <cfvo type="num" val="0"/>
        <cfvo type="num" val="40"/>
        <cfvo type="num" val="80"/>
        <color rgb="FFF8696B"/>
        <color rgb="FFFFEB84"/>
        <color rgb="FF63BE7B"/>
      </colorScale>
    </cfRule>
  </conditionalFormatting>
  <conditionalFormatting sqref="J33">
    <cfRule type="containsErrors" dxfId="141" priority="6">
      <formula>ISERROR(J33)</formula>
    </cfRule>
  </conditionalFormatting>
  <conditionalFormatting sqref="J33">
    <cfRule type="expression" dxfId="140" priority="5">
      <formula>OR(J29&lt;6,J31&lt;6)</formula>
    </cfRule>
  </conditionalFormatting>
  <conditionalFormatting sqref="J32">
    <cfRule type="colorScale" priority="4">
      <colorScale>
        <cfvo type="num" val="0"/>
        <cfvo type="num" val="40"/>
        <cfvo type="num" val="80"/>
        <color rgb="FFF8696B"/>
        <color rgb="FFFFEB84"/>
        <color rgb="FF63BE7B"/>
      </colorScale>
    </cfRule>
  </conditionalFormatting>
  <conditionalFormatting sqref="J32">
    <cfRule type="containsErrors" dxfId="139" priority="3">
      <formula>ISERROR(J32)</formula>
    </cfRule>
  </conditionalFormatting>
  <conditionalFormatting sqref="J32">
    <cfRule type="expression" dxfId="138" priority="2">
      <formula>OR(J29&lt;6,J30&lt;6)</formula>
    </cfRule>
  </conditionalFormatting>
  <conditionalFormatting sqref="Y45">
    <cfRule type="containsErrors" dxfId="137" priority="1">
      <formula>ISERROR(Y45)</formula>
    </cfRule>
  </conditionalFormatting>
  <printOptions horizontalCentered="1" verticalCentered="1"/>
  <pageMargins left="3.937007874015748E-2" right="3.937007874015748E-2" top="0.23622047244094491" bottom="0.23622047244094491" header="0" footer="0"/>
  <pageSetup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8E99D-C4CC-4970-8DCC-51C44FD445F8}">
  <sheetPr codeName="Sheet1">
    <tabColor theme="7" tint="0.79998168889431442"/>
  </sheetPr>
  <dimension ref="A1:AJ158"/>
  <sheetViews>
    <sheetView showGridLines="0" zoomScale="85" zoomScaleNormal="85" workbookViewId="0">
      <pane xSplit="4" ySplit="4" topLeftCell="E5" activePane="bottomRight" state="frozen"/>
      <selection pane="topRight" activeCell="E1" sqref="E1"/>
      <selection pane="bottomLeft" activeCell="A5" sqref="A5"/>
      <selection pane="bottomRight" activeCell="B5" sqref="B5:C9"/>
    </sheetView>
  </sheetViews>
  <sheetFormatPr defaultColWidth="9.1796875" defaultRowHeight="14.5" outlineLevelRow="2" x14ac:dyDescent="0.35"/>
  <cols>
    <col min="1" max="1" width="0.54296875" style="1" customWidth="1"/>
    <col min="2" max="2" width="3.7265625" style="1" customWidth="1"/>
    <col min="3" max="3" width="12.26953125" style="1" customWidth="1"/>
    <col min="4" max="4" width="10.81640625" style="1" customWidth="1"/>
    <col min="5" max="5" width="9.453125" style="1" customWidth="1"/>
    <col min="6" max="7" width="8.54296875" style="1" customWidth="1"/>
    <col min="8" max="8" width="9.1796875" style="1" bestFit="1" customWidth="1"/>
    <col min="9" max="9" width="8.54296875" style="1" customWidth="1"/>
    <col min="10" max="10" width="9.1796875" style="1" bestFit="1" customWidth="1"/>
    <col min="11" max="11" width="1" style="7" customWidth="1"/>
    <col min="12" max="16" width="9" style="1" customWidth="1"/>
    <col min="17" max="17" width="9.1796875" style="1" customWidth="1"/>
    <col min="18" max="18" width="1.1796875" style="7" customWidth="1"/>
    <col min="19" max="21" width="8.54296875" style="1" customWidth="1"/>
    <col min="22" max="22" width="8.81640625" style="1" customWidth="1"/>
    <col min="23" max="23" width="8.54296875" style="1" customWidth="1"/>
    <col min="24" max="24" width="10" style="1" bestFit="1" customWidth="1"/>
    <col min="25" max="25" width="1.453125" style="7" customWidth="1"/>
    <col min="26" max="40" width="9.1796875" style="1"/>
    <col min="41" max="41" width="5" style="1" customWidth="1"/>
    <col min="42" max="16384" width="9.1796875" style="1"/>
  </cols>
  <sheetData>
    <row r="1" spans="1:36" ht="42" customHeight="1" x14ac:dyDescent="0.35">
      <c r="B1" s="304" t="str">
        <f>"COVID-19 vaccine uptake per population (%)
"&amp;E3&amp;" and "&amp;S3&amp;" compared with "&amp;L3</f>
        <v>COVID-19 vaccine uptake per population (%)
Tongan and Fijian compared with Pacific Peoples</v>
      </c>
      <c r="C1" s="304"/>
      <c r="D1" s="304"/>
      <c r="E1" s="304"/>
      <c r="F1" s="304"/>
      <c r="G1" s="304"/>
      <c r="H1" s="304"/>
      <c r="I1" s="304"/>
      <c r="J1" s="304"/>
      <c r="K1" s="304"/>
      <c r="L1" s="304"/>
      <c r="M1" s="304"/>
      <c r="N1" s="304"/>
      <c r="O1" s="304"/>
      <c r="P1" s="304"/>
      <c r="Q1" s="304"/>
      <c r="R1" s="304"/>
      <c r="S1" s="304"/>
      <c r="T1" s="304"/>
      <c r="U1" s="304"/>
      <c r="V1" s="304"/>
      <c r="W1" s="304"/>
      <c r="X1" s="304"/>
    </row>
    <row r="2" spans="1:36" ht="15" thickBot="1" x14ac:dyDescent="0.4"/>
    <row r="3" spans="1:36" ht="35.25" customHeight="1" thickTop="1" x14ac:dyDescent="0.45">
      <c r="A3" s="1" t="s">
        <v>0</v>
      </c>
      <c r="B3" s="305" t="s">
        <v>1</v>
      </c>
      <c r="C3" s="305"/>
      <c r="D3" s="305"/>
      <c r="E3" s="306" t="str">
        <f>'Green Pivot'!D1</f>
        <v>Tongan</v>
      </c>
      <c r="F3" s="306"/>
      <c r="G3" s="306"/>
      <c r="H3" s="306"/>
      <c r="I3" s="306"/>
      <c r="J3" s="306"/>
      <c r="K3" s="67"/>
      <c r="L3" s="307" t="str">
        <f>'Orange Pivot'!D1</f>
        <v>Pacific Peoples</v>
      </c>
      <c r="M3" s="307"/>
      <c r="N3" s="307"/>
      <c r="O3" s="307"/>
      <c r="P3" s="307"/>
      <c r="Q3" s="307"/>
      <c r="R3" s="67"/>
      <c r="S3" s="274" t="str">
        <f>'Blue Pivot'!D1</f>
        <v>Fijian</v>
      </c>
      <c r="T3" s="274"/>
      <c r="U3" s="274"/>
      <c r="V3" s="274"/>
      <c r="W3" s="274"/>
      <c r="X3" s="274"/>
    </row>
    <row r="4" spans="1:36" ht="32.25" customHeight="1" thickBot="1" x14ac:dyDescent="0.4">
      <c r="B4" s="281">
        <v>44507</v>
      </c>
      <c r="C4" s="281"/>
      <c r="D4" s="282"/>
      <c r="E4" s="164"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AA4" s="162"/>
    </row>
    <row r="5" spans="1:36" ht="15" customHeight="1" outlineLevel="1" thickTop="1" thickBot="1" x14ac:dyDescent="0.4">
      <c r="A5" s="7"/>
      <c r="B5" s="303" t="s">
        <v>8</v>
      </c>
      <c r="C5" s="303"/>
      <c r="D5" s="163" t="s">
        <v>9</v>
      </c>
      <c r="E5" s="165">
        <f t="array" ref="E5:J9">'Green Pivot'!C111:H115</f>
        <v>4132</v>
      </c>
      <c r="F5" s="117">
        <v>8339</v>
      </c>
      <c r="G5" s="118">
        <v>11804</v>
      </c>
      <c r="H5" s="118">
        <v>17390</v>
      </c>
      <c r="I5" s="119">
        <v>11558</v>
      </c>
      <c r="J5" s="120">
        <v>53223</v>
      </c>
      <c r="K5" s="67"/>
      <c r="L5" s="152">
        <f t="array" ref="L5:Q9">'Orange Pivot'!C111:H115</f>
        <v>25891</v>
      </c>
      <c r="M5" s="153">
        <v>50636</v>
      </c>
      <c r="N5" s="153">
        <v>66603</v>
      </c>
      <c r="O5" s="153">
        <v>91291</v>
      </c>
      <c r="P5" s="188">
        <v>51986</v>
      </c>
      <c r="Q5" s="149">
        <v>286407</v>
      </c>
      <c r="R5" s="154"/>
      <c r="S5" s="117">
        <f t="array" ref="S5:X9">'Blue Pivot'!C111:H115</f>
        <v>3266</v>
      </c>
      <c r="T5" s="118">
        <v>6670</v>
      </c>
      <c r="U5" s="118">
        <v>10576</v>
      </c>
      <c r="V5" s="118">
        <v>9771</v>
      </c>
      <c r="W5" s="119">
        <v>4175</v>
      </c>
      <c r="X5" s="149">
        <v>34458</v>
      </c>
      <c r="AA5" s="28"/>
    </row>
    <row r="6" spans="1:36" ht="15" customHeight="1" outlineLevel="1" thickTop="1" thickBot="1" x14ac:dyDescent="0.4">
      <c r="A6" s="7"/>
      <c r="B6" s="303"/>
      <c r="C6" s="303"/>
      <c r="D6" s="3" t="s">
        <v>10</v>
      </c>
      <c r="E6" s="22">
        <v>3755</v>
      </c>
      <c r="F6" s="12">
        <v>8027</v>
      </c>
      <c r="G6" s="12">
        <v>10788</v>
      </c>
      <c r="H6" s="12">
        <v>14644</v>
      </c>
      <c r="I6" s="13">
        <v>9636</v>
      </c>
      <c r="J6" s="62">
        <v>46850</v>
      </c>
      <c r="K6" s="67"/>
      <c r="L6" s="155">
        <v>23458</v>
      </c>
      <c r="M6" s="156">
        <v>46531</v>
      </c>
      <c r="N6" s="156">
        <v>59479</v>
      </c>
      <c r="O6" s="156">
        <v>75895</v>
      </c>
      <c r="P6" s="157">
        <v>42818</v>
      </c>
      <c r="Q6" s="189">
        <v>248181</v>
      </c>
      <c r="R6" s="154"/>
      <c r="S6" s="22">
        <v>3135</v>
      </c>
      <c r="T6" s="12">
        <v>6414</v>
      </c>
      <c r="U6" s="12">
        <v>10314</v>
      </c>
      <c r="V6" s="12">
        <v>9012</v>
      </c>
      <c r="W6" s="13">
        <v>3938</v>
      </c>
      <c r="X6" s="150">
        <v>32813</v>
      </c>
      <c r="AA6" s="28"/>
      <c r="AJ6" s="1" t="s">
        <v>125</v>
      </c>
    </row>
    <row r="7" spans="1:36" ht="15" customHeight="1" outlineLevel="1" thickTop="1" thickBot="1" x14ac:dyDescent="0.4">
      <c r="A7" s="7"/>
      <c r="B7" s="303"/>
      <c r="C7" s="303"/>
      <c r="D7" s="4" t="s">
        <v>11</v>
      </c>
      <c r="E7" s="121">
        <v>3531</v>
      </c>
      <c r="F7" s="122">
        <v>7359</v>
      </c>
      <c r="G7" s="122">
        <v>9225</v>
      </c>
      <c r="H7" s="122">
        <v>10758</v>
      </c>
      <c r="I7" s="123">
        <v>7432</v>
      </c>
      <c r="J7" s="124">
        <v>38305</v>
      </c>
      <c r="K7" s="67"/>
      <c r="L7" s="158">
        <v>22378</v>
      </c>
      <c r="M7" s="159">
        <v>43255</v>
      </c>
      <c r="N7" s="159">
        <v>51853</v>
      </c>
      <c r="O7" s="159">
        <v>57377</v>
      </c>
      <c r="P7" s="160">
        <v>33221</v>
      </c>
      <c r="Q7" s="190">
        <v>208084</v>
      </c>
      <c r="R7" s="154"/>
      <c r="S7" s="121">
        <v>3066</v>
      </c>
      <c r="T7" s="122">
        <v>6100</v>
      </c>
      <c r="U7" s="122">
        <v>9576</v>
      </c>
      <c r="V7" s="122">
        <v>7654</v>
      </c>
      <c r="W7" s="123">
        <v>3241</v>
      </c>
      <c r="X7" s="151">
        <v>29637</v>
      </c>
      <c r="AA7" s="28"/>
    </row>
    <row r="8" spans="1:36" ht="15" customHeight="1" thickTop="1" thickBot="1" x14ac:dyDescent="0.4">
      <c r="A8" s="7"/>
      <c r="B8" s="303"/>
      <c r="C8" s="303"/>
      <c r="D8" s="166" t="s">
        <v>12</v>
      </c>
      <c r="E8" s="169">
        <v>90.876089060987425</v>
      </c>
      <c r="F8" s="23">
        <v>96.25854418995084</v>
      </c>
      <c r="G8" s="15">
        <v>91.392748220942053</v>
      </c>
      <c r="H8" s="15">
        <v>84.209315698677401</v>
      </c>
      <c r="I8" s="16">
        <v>83.370825402318744</v>
      </c>
      <c r="J8" s="84">
        <v>88.025853484395839</v>
      </c>
      <c r="K8" s="67"/>
      <c r="L8" s="23">
        <v>90.602912208875679</v>
      </c>
      <c r="M8" s="15">
        <v>91.893119519709302</v>
      </c>
      <c r="N8" s="15">
        <v>89.303785114784617</v>
      </c>
      <c r="O8" s="15">
        <v>83.135248819708409</v>
      </c>
      <c r="P8" s="16">
        <v>82.364482745354522</v>
      </c>
      <c r="Q8" s="84">
        <v>86.653259173134728</v>
      </c>
      <c r="R8" s="67"/>
      <c r="S8" s="23">
        <v>95.988977342314769</v>
      </c>
      <c r="T8" s="15">
        <v>96.161919040479759</v>
      </c>
      <c r="U8" s="15">
        <v>97.52269288956127</v>
      </c>
      <c r="V8" s="15">
        <v>92.232115443659808</v>
      </c>
      <c r="W8" s="16">
        <v>94.323353293413163</v>
      </c>
      <c r="X8" s="17">
        <v>95.226072319925706</v>
      </c>
    </row>
    <row r="9" spans="1:36" ht="15" customHeight="1" thickTop="1" thickBot="1" x14ac:dyDescent="0.4">
      <c r="A9" s="7"/>
      <c r="B9" s="303"/>
      <c r="C9" s="303"/>
      <c r="D9" s="6" t="s">
        <v>13</v>
      </c>
      <c r="E9" s="167">
        <v>85.454985479186831</v>
      </c>
      <c r="F9" s="18">
        <v>88.247991365871201</v>
      </c>
      <c r="G9" s="18">
        <v>78.151474076584208</v>
      </c>
      <c r="H9" s="18">
        <v>61.863139735480168</v>
      </c>
      <c r="I9" s="19">
        <v>64.301782315279468</v>
      </c>
      <c r="J9" s="85">
        <v>71.970764519098879</v>
      </c>
      <c r="K9" s="67"/>
      <c r="L9" s="131">
        <v>86.431578540805688</v>
      </c>
      <c r="M9" s="132">
        <v>85.42341417173553</v>
      </c>
      <c r="N9" s="132">
        <v>77.853850427157937</v>
      </c>
      <c r="O9" s="132">
        <v>62.850664359027718</v>
      </c>
      <c r="P9" s="133">
        <v>63.903743315508024</v>
      </c>
      <c r="Q9" s="136">
        <v>72.653252190065189</v>
      </c>
      <c r="R9" s="67"/>
      <c r="S9" s="24">
        <v>93.876301285976723</v>
      </c>
      <c r="T9" s="18">
        <v>91.454272863568221</v>
      </c>
      <c r="U9" s="18">
        <v>90.544629349470497</v>
      </c>
      <c r="V9" s="18">
        <v>78.333845051683554</v>
      </c>
      <c r="W9" s="19">
        <v>77.628742514970057</v>
      </c>
      <c r="X9" s="130">
        <v>86.009054501131814</v>
      </c>
    </row>
    <row r="10" spans="1:36" s="7" customFormat="1" ht="8.25" customHeight="1" thickTop="1" thickBot="1" x14ac:dyDescent="0.4">
      <c r="B10" s="55"/>
      <c r="C10" s="55"/>
      <c r="D10" s="55"/>
      <c r="E10" s="55"/>
      <c r="F10" s="55"/>
      <c r="G10" s="55"/>
      <c r="H10" s="55"/>
      <c r="I10" s="55"/>
      <c r="J10" s="55"/>
      <c r="L10" s="137"/>
      <c r="M10" s="137"/>
      <c r="N10" s="137"/>
      <c r="O10" s="137"/>
      <c r="P10" s="137"/>
      <c r="Q10" s="141"/>
      <c r="S10" s="55"/>
      <c r="T10" s="55"/>
      <c r="U10" s="55"/>
      <c r="V10" s="55"/>
      <c r="W10" s="55"/>
      <c r="X10" s="55"/>
    </row>
    <row r="11" spans="1:36" ht="14.25" hidden="1" customHeight="1" outlineLevel="2" thickTop="1" thickBot="1" x14ac:dyDescent="0.4">
      <c r="B11" s="300" t="s">
        <v>14</v>
      </c>
      <c r="C11" s="302" t="s">
        <v>15</v>
      </c>
      <c r="D11" s="104" t="s">
        <v>9</v>
      </c>
      <c r="E11" s="89">
        <f t="array" ref="E11:J30">'Green Pivot'!C6:H25</f>
        <v>45</v>
      </c>
      <c r="F11" s="86">
        <v>64</v>
      </c>
      <c r="G11" s="86">
        <v>109</v>
      </c>
      <c r="H11" s="86">
        <v>152</v>
      </c>
      <c r="I11" s="87">
        <v>70</v>
      </c>
      <c r="J11" s="88">
        <v>440</v>
      </c>
      <c r="K11" s="67"/>
      <c r="L11" s="89">
        <f t="array" ref="L11:Q30">'Orange Pivot'!C6:H25</f>
        <v>304</v>
      </c>
      <c r="M11" s="86">
        <v>542</v>
      </c>
      <c r="N11" s="86">
        <v>758</v>
      </c>
      <c r="O11" s="86">
        <v>837</v>
      </c>
      <c r="P11" s="87">
        <v>478</v>
      </c>
      <c r="Q11" s="88">
        <v>2919</v>
      </c>
      <c r="R11" s="67"/>
      <c r="S11" s="89">
        <f t="array" ref="S11:X30">'Blue Pivot'!C6:H25</f>
        <v>54</v>
      </c>
      <c r="T11" s="86">
        <v>86</v>
      </c>
      <c r="U11" s="86">
        <v>158</v>
      </c>
      <c r="V11" s="86">
        <v>153</v>
      </c>
      <c r="W11" s="87">
        <v>81</v>
      </c>
      <c r="X11" s="14">
        <v>532</v>
      </c>
    </row>
    <row r="12" spans="1:36" ht="15" hidden="1" customHeight="1" outlineLevel="2" thickTop="1" thickBot="1" x14ac:dyDescent="0.4">
      <c r="B12" s="300"/>
      <c r="C12" s="302"/>
      <c r="D12" s="105" t="s">
        <v>10</v>
      </c>
      <c r="E12" s="94">
        <v>38</v>
      </c>
      <c r="F12" s="91">
        <v>71</v>
      </c>
      <c r="G12" s="91">
        <v>106</v>
      </c>
      <c r="H12" s="91">
        <v>110</v>
      </c>
      <c r="I12" s="92">
        <v>50</v>
      </c>
      <c r="J12" s="93">
        <v>375</v>
      </c>
      <c r="K12" s="67"/>
      <c r="L12" s="94">
        <v>269</v>
      </c>
      <c r="M12" s="91">
        <v>494</v>
      </c>
      <c r="N12" s="91">
        <v>655</v>
      </c>
      <c r="O12" s="91">
        <v>650</v>
      </c>
      <c r="P12" s="92">
        <v>354</v>
      </c>
      <c r="Q12" s="93">
        <v>2422</v>
      </c>
      <c r="R12" s="67"/>
      <c r="S12" s="94">
        <v>51</v>
      </c>
      <c r="T12" s="91">
        <v>72</v>
      </c>
      <c r="U12" s="91">
        <v>132</v>
      </c>
      <c r="V12" s="91">
        <v>127</v>
      </c>
      <c r="W12" s="92">
        <v>71</v>
      </c>
      <c r="X12" s="95">
        <v>453</v>
      </c>
      <c r="Z12" s="28"/>
    </row>
    <row r="13" spans="1:36" ht="15" hidden="1" customHeight="1" outlineLevel="2" thickTop="1" thickBot="1" x14ac:dyDescent="0.4">
      <c r="B13" s="300"/>
      <c r="C13" s="302"/>
      <c r="D13" s="106" t="s">
        <v>11</v>
      </c>
      <c r="E13" s="99">
        <v>37</v>
      </c>
      <c r="F13" s="96">
        <v>58</v>
      </c>
      <c r="G13" s="96">
        <v>75</v>
      </c>
      <c r="H13" s="96">
        <v>55</v>
      </c>
      <c r="I13" s="97">
        <v>31</v>
      </c>
      <c r="J13" s="98">
        <v>256</v>
      </c>
      <c r="K13" s="67"/>
      <c r="L13" s="99">
        <v>253</v>
      </c>
      <c r="M13" s="96">
        <v>433</v>
      </c>
      <c r="N13" s="96">
        <v>536</v>
      </c>
      <c r="O13" s="96">
        <v>428</v>
      </c>
      <c r="P13" s="97">
        <v>229</v>
      </c>
      <c r="Q13" s="98">
        <v>1879</v>
      </c>
      <c r="R13" s="67"/>
      <c r="S13" s="99">
        <v>46</v>
      </c>
      <c r="T13" s="96">
        <v>67</v>
      </c>
      <c r="U13" s="96">
        <v>117</v>
      </c>
      <c r="V13" s="96">
        <v>87</v>
      </c>
      <c r="W13" s="97">
        <v>46</v>
      </c>
      <c r="X13" s="100">
        <v>363</v>
      </c>
    </row>
    <row r="14" spans="1:36" ht="15" customHeight="1" outlineLevel="1" collapsed="1" thickTop="1" thickBot="1" x14ac:dyDescent="0.4">
      <c r="B14" s="300"/>
      <c r="C14" s="302"/>
      <c r="D14" s="5" t="s">
        <v>12</v>
      </c>
      <c r="E14" s="23">
        <v>84.444444444444443</v>
      </c>
      <c r="F14" s="15">
        <v>110.9375</v>
      </c>
      <c r="G14" s="15">
        <v>97.247706422018354</v>
      </c>
      <c r="H14" s="15">
        <v>72.368421052631575</v>
      </c>
      <c r="I14" s="16">
        <v>71.428571428571431</v>
      </c>
      <c r="J14" s="84">
        <v>85.227272727272734</v>
      </c>
      <c r="K14" s="67"/>
      <c r="L14" s="23">
        <v>88.48684210526315</v>
      </c>
      <c r="M14" s="15">
        <v>91.14391143911439</v>
      </c>
      <c r="N14" s="15">
        <v>86.411609498680747</v>
      </c>
      <c r="O14" s="15">
        <v>77.658303464755079</v>
      </c>
      <c r="P14" s="16">
        <v>74.058577405857733</v>
      </c>
      <c r="Q14" s="84">
        <v>82.973621103117495</v>
      </c>
      <c r="R14" s="67"/>
      <c r="S14" s="23">
        <v>94.444444444444443</v>
      </c>
      <c r="T14" s="15">
        <v>83.720930232558146</v>
      </c>
      <c r="U14" s="15">
        <v>83.544303797468359</v>
      </c>
      <c r="V14" s="15">
        <v>83.006535947712422</v>
      </c>
      <c r="W14" s="16">
        <v>87.654320987654316</v>
      </c>
      <c r="X14" s="17">
        <v>85.150375939849624</v>
      </c>
    </row>
    <row r="15" spans="1:36" ht="15" customHeight="1" outlineLevel="1" thickTop="1" thickBot="1" x14ac:dyDescent="0.4">
      <c r="B15" s="300"/>
      <c r="C15" s="302"/>
      <c r="D15" s="134" t="s">
        <v>13</v>
      </c>
      <c r="E15" s="131">
        <v>82.222222222222214</v>
      </c>
      <c r="F15" s="132">
        <v>90.625</v>
      </c>
      <c r="G15" s="132">
        <v>68.807339449541288</v>
      </c>
      <c r="H15" s="132">
        <v>36.184210526315788</v>
      </c>
      <c r="I15" s="133">
        <v>44.285714285714285</v>
      </c>
      <c r="J15" s="135">
        <v>58.18181818181818</v>
      </c>
      <c r="K15" s="67"/>
      <c r="L15" s="131">
        <v>83.223684210526315</v>
      </c>
      <c r="M15" s="132">
        <v>79.889298892988919</v>
      </c>
      <c r="N15" s="132">
        <v>70.712401055408975</v>
      </c>
      <c r="O15" s="132">
        <v>51.13500597371565</v>
      </c>
      <c r="P15" s="133">
        <v>47.90794979079498</v>
      </c>
      <c r="Q15" s="135">
        <v>64.37136005481328</v>
      </c>
      <c r="R15" s="67"/>
      <c r="S15" s="131">
        <v>85.18518518518519</v>
      </c>
      <c r="T15" s="132">
        <v>77.906976744186053</v>
      </c>
      <c r="U15" s="132">
        <v>74.050632911392398</v>
      </c>
      <c r="V15" s="132">
        <v>56.862745098039213</v>
      </c>
      <c r="W15" s="133">
        <v>56.79012345679012</v>
      </c>
      <c r="X15" s="135">
        <v>68.233082706766908</v>
      </c>
    </row>
    <row r="16" spans="1:36" s="7" customFormat="1" ht="15" hidden="1" customHeight="1" outlineLevel="2" thickTop="1" thickBot="1" x14ac:dyDescent="0.4">
      <c r="A16" s="1"/>
      <c r="B16" s="300"/>
      <c r="C16" s="291" t="s">
        <v>16</v>
      </c>
      <c r="D16" s="110" t="s">
        <v>9</v>
      </c>
      <c r="E16" s="94">
        <v>1230</v>
      </c>
      <c r="F16" s="91">
        <v>2264</v>
      </c>
      <c r="G16" s="91">
        <v>2815</v>
      </c>
      <c r="H16" s="91">
        <v>4171</v>
      </c>
      <c r="I16" s="92">
        <v>2852</v>
      </c>
      <c r="J16" s="95">
        <v>13332</v>
      </c>
      <c r="K16" s="67"/>
      <c r="L16" s="22">
        <v>4812</v>
      </c>
      <c r="M16" s="12">
        <v>8947</v>
      </c>
      <c r="N16" s="12">
        <v>10406</v>
      </c>
      <c r="O16" s="12">
        <v>14638</v>
      </c>
      <c r="P16" s="13">
        <v>8063</v>
      </c>
      <c r="Q16" s="62">
        <v>46866</v>
      </c>
      <c r="R16" s="67"/>
      <c r="S16" s="22">
        <v>508</v>
      </c>
      <c r="T16" s="12">
        <v>825</v>
      </c>
      <c r="U16" s="12">
        <v>1209</v>
      </c>
      <c r="V16" s="12">
        <v>1189</v>
      </c>
      <c r="W16" s="13">
        <v>455</v>
      </c>
      <c r="X16" s="14">
        <v>4186</v>
      </c>
      <c r="Z16" s="1"/>
      <c r="AA16" s="1"/>
    </row>
    <row r="17" spans="1:36" s="7" customFormat="1" ht="15.5" hidden="1" outlineLevel="2" thickTop="1" thickBot="1" x14ac:dyDescent="0.4">
      <c r="A17" s="1"/>
      <c r="B17" s="300"/>
      <c r="C17" s="291"/>
      <c r="D17" s="105" t="s">
        <v>10</v>
      </c>
      <c r="E17" s="94">
        <v>1122</v>
      </c>
      <c r="F17" s="91">
        <v>2161</v>
      </c>
      <c r="G17" s="91">
        <v>2535</v>
      </c>
      <c r="H17" s="91">
        <v>3402</v>
      </c>
      <c r="I17" s="92">
        <v>2363</v>
      </c>
      <c r="J17" s="95">
        <v>11583</v>
      </c>
      <c r="K17" s="67"/>
      <c r="L17" s="94">
        <v>4338</v>
      </c>
      <c r="M17" s="91">
        <v>8259</v>
      </c>
      <c r="N17" s="91">
        <v>8988</v>
      </c>
      <c r="O17" s="91">
        <v>12019</v>
      </c>
      <c r="P17" s="92">
        <v>6641</v>
      </c>
      <c r="Q17" s="93">
        <v>40245</v>
      </c>
      <c r="R17" s="67"/>
      <c r="S17" s="94">
        <v>462</v>
      </c>
      <c r="T17" s="91">
        <v>779</v>
      </c>
      <c r="U17" s="91">
        <v>1104</v>
      </c>
      <c r="V17" s="91">
        <v>1056</v>
      </c>
      <c r="W17" s="92">
        <v>431</v>
      </c>
      <c r="X17" s="95">
        <v>3832</v>
      </c>
      <c r="Z17" s="1"/>
      <c r="AA17" s="1"/>
    </row>
    <row r="18" spans="1:36" s="7" customFormat="1" ht="15.5" hidden="1" outlineLevel="2" thickTop="1" thickBot="1" x14ac:dyDescent="0.4">
      <c r="A18" s="1"/>
      <c r="B18" s="300"/>
      <c r="C18" s="291"/>
      <c r="D18" s="106" t="s">
        <v>11</v>
      </c>
      <c r="E18" s="99">
        <v>1060</v>
      </c>
      <c r="F18" s="96">
        <v>1996</v>
      </c>
      <c r="G18" s="96">
        <v>2186</v>
      </c>
      <c r="H18" s="96">
        <v>2543</v>
      </c>
      <c r="I18" s="97">
        <v>1880</v>
      </c>
      <c r="J18" s="170">
        <v>9665</v>
      </c>
      <c r="K18" s="67"/>
      <c r="L18" s="99">
        <v>4129</v>
      </c>
      <c r="M18" s="96">
        <v>7673</v>
      </c>
      <c r="N18" s="96">
        <v>7834</v>
      </c>
      <c r="O18" s="96">
        <v>9239</v>
      </c>
      <c r="P18" s="97">
        <v>5240</v>
      </c>
      <c r="Q18" s="98">
        <v>34115</v>
      </c>
      <c r="R18" s="67"/>
      <c r="S18" s="99">
        <v>448</v>
      </c>
      <c r="T18" s="96">
        <v>728</v>
      </c>
      <c r="U18" s="96">
        <v>1030</v>
      </c>
      <c r="V18" s="96">
        <v>921</v>
      </c>
      <c r="W18" s="97">
        <v>352</v>
      </c>
      <c r="X18" s="100">
        <v>3479</v>
      </c>
      <c r="Z18" s="1"/>
      <c r="AA18" s="1"/>
    </row>
    <row r="19" spans="1:36" s="7" customFormat="1" ht="15.5" outlineLevel="1" collapsed="1" thickTop="1" thickBot="1" x14ac:dyDescent="0.4">
      <c r="A19" s="1"/>
      <c r="B19" s="300"/>
      <c r="C19" s="291"/>
      <c r="D19" s="5" t="s">
        <v>12</v>
      </c>
      <c r="E19" s="23">
        <v>91.219512195121951</v>
      </c>
      <c r="F19" s="15">
        <v>95.450530035335689</v>
      </c>
      <c r="G19" s="15">
        <v>90.053285968028419</v>
      </c>
      <c r="H19" s="15">
        <v>81.563174298729322</v>
      </c>
      <c r="I19" s="16">
        <v>82.854137447405336</v>
      </c>
      <c r="J19" s="172">
        <v>86.881188118811878</v>
      </c>
      <c r="K19" s="71"/>
      <c r="L19" s="23">
        <v>90.149625935162092</v>
      </c>
      <c r="M19" s="15">
        <v>92.310271599418797</v>
      </c>
      <c r="N19" s="15">
        <v>86.373246204113002</v>
      </c>
      <c r="O19" s="15">
        <v>82.108211504303867</v>
      </c>
      <c r="P19" s="16">
        <v>82.363884410269122</v>
      </c>
      <c r="Q19" s="84">
        <v>85.872487517603375</v>
      </c>
      <c r="R19" s="67"/>
      <c r="S19" s="23">
        <v>90.944881889763778</v>
      </c>
      <c r="T19" s="15">
        <v>94.424242424242422</v>
      </c>
      <c r="U19" s="15">
        <v>91.315136476426801</v>
      </c>
      <c r="V19" s="15">
        <v>88.814129520605562</v>
      </c>
      <c r="W19" s="16">
        <v>94.725274725274716</v>
      </c>
      <c r="X19" s="17">
        <v>91.543239369326329</v>
      </c>
      <c r="Z19" s="1"/>
      <c r="AA19" s="1"/>
    </row>
    <row r="20" spans="1:36" s="7" customFormat="1" ht="15.5" outlineLevel="1" thickTop="1" thickBot="1" x14ac:dyDescent="0.4">
      <c r="A20" s="1"/>
      <c r="B20" s="300"/>
      <c r="C20" s="291"/>
      <c r="D20" s="6" t="s">
        <v>13</v>
      </c>
      <c r="E20" s="24">
        <v>86.178861788617894</v>
      </c>
      <c r="F20" s="18">
        <v>88.162544169611309</v>
      </c>
      <c r="G20" s="18">
        <v>77.655417406749564</v>
      </c>
      <c r="H20" s="18">
        <v>60.968592663629828</v>
      </c>
      <c r="I20" s="19">
        <v>65.918653576437592</v>
      </c>
      <c r="J20" s="171">
        <v>72.494749474947497</v>
      </c>
      <c r="K20" s="67"/>
      <c r="L20" s="24">
        <v>85.806317539484624</v>
      </c>
      <c r="M20" s="18">
        <v>85.76059014194702</v>
      </c>
      <c r="N20" s="18">
        <v>75.283490294061124</v>
      </c>
      <c r="O20" s="18">
        <v>63.116545976226256</v>
      </c>
      <c r="P20" s="19">
        <v>64.988217784943572</v>
      </c>
      <c r="Q20" s="85">
        <v>72.792642854094652</v>
      </c>
      <c r="R20" s="67"/>
      <c r="S20" s="24">
        <v>88.188976377952756</v>
      </c>
      <c r="T20" s="18">
        <v>88.242424242424249</v>
      </c>
      <c r="U20" s="18">
        <v>85.194375516956171</v>
      </c>
      <c r="V20" s="18">
        <v>77.460050462573591</v>
      </c>
      <c r="W20" s="19">
        <v>77.362637362637372</v>
      </c>
      <c r="X20" s="20">
        <v>83.110367892976583</v>
      </c>
      <c r="Z20" s="1"/>
      <c r="AA20" s="1"/>
    </row>
    <row r="21" spans="1:36" s="7" customFormat="1" ht="15" hidden="1" customHeight="1" outlineLevel="2" thickTop="1" thickBot="1" x14ac:dyDescent="0.4">
      <c r="A21" s="1"/>
      <c r="B21" s="300"/>
      <c r="C21" s="291" t="s">
        <v>17</v>
      </c>
      <c r="D21" s="110" t="s">
        <v>9</v>
      </c>
      <c r="E21" s="94">
        <v>1790</v>
      </c>
      <c r="F21" s="91">
        <v>3746</v>
      </c>
      <c r="G21" s="91">
        <v>5188</v>
      </c>
      <c r="H21" s="91">
        <v>7984</v>
      </c>
      <c r="I21" s="92">
        <v>5309</v>
      </c>
      <c r="J21" s="95">
        <v>24017</v>
      </c>
      <c r="K21" s="67"/>
      <c r="L21" s="64">
        <v>10194</v>
      </c>
      <c r="M21" s="37">
        <v>20505</v>
      </c>
      <c r="N21" s="37">
        <v>26418</v>
      </c>
      <c r="O21" s="37">
        <v>37473</v>
      </c>
      <c r="P21" s="38">
        <v>21908</v>
      </c>
      <c r="Q21" s="56">
        <v>116498</v>
      </c>
      <c r="R21" s="67"/>
      <c r="S21" s="64">
        <v>1472</v>
      </c>
      <c r="T21" s="37">
        <v>3194</v>
      </c>
      <c r="U21" s="37">
        <v>4542</v>
      </c>
      <c r="V21" s="37">
        <v>3879</v>
      </c>
      <c r="W21" s="38">
        <v>1564</v>
      </c>
      <c r="X21" s="39">
        <v>14651</v>
      </c>
      <c r="Z21" s="1"/>
      <c r="AA21" s="1"/>
    </row>
    <row r="22" spans="1:36" s="7" customFormat="1" ht="15" hidden="1" customHeight="1" outlineLevel="2" thickTop="1" thickBot="1" x14ac:dyDescent="0.4">
      <c r="A22" s="1"/>
      <c r="B22" s="300"/>
      <c r="C22" s="291"/>
      <c r="D22" s="105" t="s">
        <v>10</v>
      </c>
      <c r="E22" s="94">
        <v>1631</v>
      </c>
      <c r="F22" s="91">
        <v>3612</v>
      </c>
      <c r="G22" s="91">
        <v>4702</v>
      </c>
      <c r="H22" s="91">
        <v>6433</v>
      </c>
      <c r="I22" s="92">
        <v>4362</v>
      </c>
      <c r="J22" s="95">
        <v>20740</v>
      </c>
      <c r="K22" s="67"/>
      <c r="L22" s="94">
        <v>9129</v>
      </c>
      <c r="M22" s="91">
        <v>18810</v>
      </c>
      <c r="N22" s="91">
        <v>23086</v>
      </c>
      <c r="O22" s="91">
        <v>29797</v>
      </c>
      <c r="P22" s="92">
        <v>18152</v>
      </c>
      <c r="Q22" s="93">
        <v>98974</v>
      </c>
      <c r="R22" s="67"/>
      <c r="S22" s="94">
        <v>1471</v>
      </c>
      <c r="T22" s="91">
        <v>3168</v>
      </c>
      <c r="U22" s="91">
        <v>4475</v>
      </c>
      <c r="V22" s="91">
        <v>3534</v>
      </c>
      <c r="W22" s="92">
        <v>1568</v>
      </c>
      <c r="X22" s="95">
        <v>14216</v>
      </c>
      <c r="Z22" s="1"/>
      <c r="AA22" s="1"/>
    </row>
    <row r="23" spans="1:36" s="7" customFormat="1" ht="15" hidden="1" customHeight="1" outlineLevel="2" thickTop="1" thickBot="1" x14ac:dyDescent="0.4">
      <c r="A23" s="1"/>
      <c r="B23" s="300"/>
      <c r="C23" s="291"/>
      <c r="D23" s="106" t="s">
        <v>11</v>
      </c>
      <c r="E23" s="99">
        <v>1536</v>
      </c>
      <c r="F23" s="96">
        <v>3302</v>
      </c>
      <c r="G23" s="96">
        <v>4008</v>
      </c>
      <c r="H23" s="96">
        <v>4672</v>
      </c>
      <c r="I23" s="97">
        <v>3387</v>
      </c>
      <c r="J23" s="100">
        <v>16905</v>
      </c>
      <c r="K23" s="67"/>
      <c r="L23" s="99">
        <v>8731</v>
      </c>
      <c r="M23" s="96">
        <v>17599</v>
      </c>
      <c r="N23" s="96">
        <v>20287</v>
      </c>
      <c r="O23" s="96">
        <v>22508</v>
      </c>
      <c r="P23" s="97">
        <v>14279</v>
      </c>
      <c r="Q23" s="98">
        <v>83404</v>
      </c>
      <c r="R23" s="67"/>
      <c r="S23" s="99">
        <v>1451</v>
      </c>
      <c r="T23" s="96">
        <v>3051</v>
      </c>
      <c r="U23" s="96">
        <v>4270</v>
      </c>
      <c r="V23" s="96">
        <v>3126</v>
      </c>
      <c r="W23" s="97">
        <v>1351</v>
      </c>
      <c r="X23" s="100">
        <v>13249</v>
      </c>
      <c r="Z23" s="1"/>
      <c r="AA23" s="1"/>
    </row>
    <row r="24" spans="1:36" s="7" customFormat="1" ht="15" customHeight="1" outlineLevel="1" collapsed="1" thickTop="1" thickBot="1" x14ac:dyDescent="0.4">
      <c r="A24" s="1"/>
      <c r="B24" s="300"/>
      <c r="C24" s="291"/>
      <c r="D24" s="5" t="s">
        <v>12</v>
      </c>
      <c r="E24" s="23">
        <v>91.117318435754186</v>
      </c>
      <c r="F24" s="15">
        <v>96.422851041110519</v>
      </c>
      <c r="G24" s="15">
        <v>90.632228218966844</v>
      </c>
      <c r="H24" s="15">
        <v>80.573647294589179</v>
      </c>
      <c r="I24" s="16">
        <v>82.162365793934839</v>
      </c>
      <c r="J24" s="17">
        <v>86.355498188782946</v>
      </c>
      <c r="K24" s="67"/>
      <c r="L24" s="23">
        <v>89.55267804590936</v>
      </c>
      <c r="M24" s="15">
        <v>91.733723482077551</v>
      </c>
      <c r="N24" s="15">
        <v>87.387387387387378</v>
      </c>
      <c r="O24" s="15">
        <v>79.515918127718621</v>
      </c>
      <c r="P24" s="16">
        <v>82.855577871097324</v>
      </c>
      <c r="Q24" s="84">
        <v>84.957681676938662</v>
      </c>
      <c r="R24" s="67"/>
      <c r="S24" s="23">
        <v>99.932065217391312</v>
      </c>
      <c r="T24" s="15">
        <v>99.185973700688791</v>
      </c>
      <c r="U24" s="15">
        <v>98.524878907970063</v>
      </c>
      <c r="V24" s="15">
        <v>91.105955143078106</v>
      </c>
      <c r="W24" s="16">
        <v>100.25575447570331</v>
      </c>
      <c r="X24" s="17">
        <v>97.030919391167842</v>
      </c>
      <c r="Z24" s="1"/>
      <c r="AA24" s="1"/>
    </row>
    <row r="25" spans="1:36" s="7" customFormat="1" ht="15" customHeight="1" outlineLevel="1" thickTop="1" thickBot="1" x14ac:dyDescent="0.4">
      <c r="A25" s="1"/>
      <c r="B25" s="300"/>
      <c r="C25" s="291"/>
      <c r="D25" s="6" t="s">
        <v>13</v>
      </c>
      <c r="E25" s="24">
        <v>85.810055865921782</v>
      </c>
      <c r="F25" s="18">
        <v>88.147357180993055</v>
      </c>
      <c r="G25" s="18">
        <v>77.255204317656137</v>
      </c>
      <c r="H25" s="18">
        <v>58.517034068136276</v>
      </c>
      <c r="I25" s="19">
        <v>63.797325296666038</v>
      </c>
      <c r="J25" s="20">
        <v>70.387642086855138</v>
      </c>
      <c r="K25" s="67"/>
      <c r="L25" s="24">
        <v>85.648420639591919</v>
      </c>
      <c r="M25" s="18">
        <v>85.82784686661789</v>
      </c>
      <c r="N25" s="18">
        <v>76.792338557044431</v>
      </c>
      <c r="O25" s="18">
        <v>60.064579830811518</v>
      </c>
      <c r="P25" s="19">
        <v>65.177104254153733</v>
      </c>
      <c r="Q25" s="85">
        <v>71.592645367302438</v>
      </c>
      <c r="R25" s="67"/>
      <c r="S25" s="24">
        <v>98.573369565217391</v>
      </c>
      <c r="T25" s="18">
        <v>95.522855353788344</v>
      </c>
      <c r="U25" s="18">
        <v>94.011448701012768</v>
      </c>
      <c r="V25" s="18">
        <v>80.587780355761794</v>
      </c>
      <c r="W25" s="19">
        <v>86.381074168797952</v>
      </c>
      <c r="X25" s="20">
        <v>90.430687325097253</v>
      </c>
      <c r="Z25" s="1"/>
      <c r="AA25" s="1"/>
      <c r="AJ25" s="7" t="s">
        <v>126</v>
      </c>
    </row>
    <row r="26" spans="1:36" s="7" customFormat="1" ht="15" hidden="1" customHeight="1" outlineLevel="2" thickTop="1" thickBot="1" x14ac:dyDescent="0.4">
      <c r="A26" s="1"/>
      <c r="B26" s="300"/>
      <c r="C26" s="301" t="s">
        <v>18</v>
      </c>
      <c r="D26" s="107" t="s">
        <v>9</v>
      </c>
      <c r="E26" s="22">
        <v>435</v>
      </c>
      <c r="F26" s="12">
        <v>928</v>
      </c>
      <c r="G26" s="12">
        <v>1251</v>
      </c>
      <c r="H26" s="12">
        <v>1849</v>
      </c>
      <c r="I26" s="13">
        <v>1232</v>
      </c>
      <c r="J26" s="62">
        <v>5695</v>
      </c>
      <c r="K26" s="67"/>
      <c r="L26" s="22">
        <v>3562</v>
      </c>
      <c r="M26" s="12">
        <v>6753</v>
      </c>
      <c r="N26" s="12">
        <v>8661</v>
      </c>
      <c r="O26" s="12">
        <v>11671</v>
      </c>
      <c r="P26" s="13">
        <v>6926</v>
      </c>
      <c r="Q26" s="62">
        <v>37573</v>
      </c>
      <c r="R26" s="67"/>
      <c r="S26" s="22">
        <v>494</v>
      </c>
      <c r="T26" s="12">
        <v>835</v>
      </c>
      <c r="U26" s="12">
        <v>1410</v>
      </c>
      <c r="V26" s="12">
        <v>1225</v>
      </c>
      <c r="W26" s="13">
        <v>665</v>
      </c>
      <c r="X26" s="14">
        <v>4629</v>
      </c>
      <c r="Z26" s="1"/>
      <c r="AA26" s="1"/>
    </row>
    <row r="27" spans="1:36" ht="15" hidden="1" customHeight="1" outlineLevel="2" thickTop="1" thickBot="1" x14ac:dyDescent="0.4">
      <c r="B27" s="300"/>
      <c r="C27" s="301"/>
      <c r="D27" s="105" t="s">
        <v>10</v>
      </c>
      <c r="E27" s="94">
        <v>398</v>
      </c>
      <c r="F27" s="91">
        <v>897</v>
      </c>
      <c r="G27" s="91">
        <v>1117</v>
      </c>
      <c r="H27" s="91">
        <v>1548</v>
      </c>
      <c r="I27" s="92">
        <v>1112</v>
      </c>
      <c r="J27" s="93">
        <v>5072</v>
      </c>
      <c r="K27" s="67"/>
      <c r="L27" s="94">
        <v>3194</v>
      </c>
      <c r="M27" s="91">
        <v>6224</v>
      </c>
      <c r="N27" s="91">
        <v>7591</v>
      </c>
      <c r="O27" s="91">
        <v>9720</v>
      </c>
      <c r="P27" s="92">
        <v>5922</v>
      </c>
      <c r="Q27" s="93">
        <v>32651</v>
      </c>
      <c r="R27" s="67"/>
      <c r="S27" s="94">
        <v>463</v>
      </c>
      <c r="T27" s="91">
        <v>781</v>
      </c>
      <c r="U27" s="91">
        <v>1341</v>
      </c>
      <c r="V27" s="91">
        <v>1178</v>
      </c>
      <c r="W27" s="92">
        <v>596</v>
      </c>
      <c r="X27" s="95">
        <v>4359</v>
      </c>
    </row>
    <row r="28" spans="1:36" ht="15" hidden="1" customHeight="1" outlineLevel="2" thickTop="1" thickBot="1" x14ac:dyDescent="0.4">
      <c r="B28" s="300"/>
      <c r="C28" s="301"/>
      <c r="D28" s="106" t="s">
        <v>11</v>
      </c>
      <c r="E28" s="99">
        <v>371</v>
      </c>
      <c r="F28" s="96">
        <v>834</v>
      </c>
      <c r="G28" s="96">
        <v>987</v>
      </c>
      <c r="H28" s="96">
        <v>1149</v>
      </c>
      <c r="I28" s="97">
        <v>825</v>
      </c>
      <c r="J28" s="98">
        <v>4166</v>
      </c>
      <c r="K28" s="67"/>
      <c r="L28" s="99">
        <v>3048</v>
      </c>
      <c r="M28" s="96">
        <v>5822</v>
      </c>
      <c r="N28" s="96">
        <v>6768</v>
      </c>
      <c r="O28" s="96">
        <v>7375</v>
      </c>
      <c r="P28" s="97">
        <v>4687</v>
      </c>
      <c r="Q28" s="98">
        <v>27700</v>
      </c>
      <c r="R28" s="67"/>
      <c r="S28" s="99">
        <v>446</v>
      </c>
      <c r="T28" s="96">
        <v>748</v>
      </c>
      <c r="U28" s="96">
        <v>1236</v>
      </c>
      <c r="V28" s="96">
        <v>1014</v>
      </c>
      <c r="W28" s="97">
        <v>511</v>
      </c>
      <c r="X28" s="100">
        <v>3955</v>
      </c>
    </row>
    <row r="29" spans="1:36" ht="15" customHeight="1" outlineLevel="1" collapsed="1" thickTop="1" thickBot="1" x14ac:dyDescent="0.4">
      <c r="B29" s="300"/>
      <c r="C29" s="301"/>
      <c r="D29" s="5" t="s">
        <v>12</v>
      </c>
      <c r="E29" s="23">
        <v>91.494252873563227</v>
      </c>
      <c r="F29" s="15">
        <v>96.659482758620683</v>
      </c>
      <c r="G29" s="15">
        <v>89.288569144684246</v>
      </c>
      <c r="H29" s="15">
        <v>83.720930232558146</v>
      </c>
      <c r="I29" s="16">
        <v>90.259740259740255</v>
      </c>
      <c r="J29" s="84">
        <v>89.060579455662861</v>
      </c>
      <c r="K29" s="67"/>
      <c r="L29" s="23">
        <v>89.668725435148787</v>
      </c>
      <c r="M29" s="15">
        <v>92.166444543166008</v>
      </c>
      <c r="N29" s="15">
        <v>87.645768387022287</v>
      </c>
      <c r="O29" s="15">
        <v>83.28335189786651</v>
      </c>
      <c r="P29" s="16">
        <v>85.503898354028294</v>
      </c>
      <c r="Q29" s="84">
        <v>86.900167673595391</v>
      </c>
      <c r="R29" s="67"/>
      <c r="S29" s="23">
        <v>93.724696356275302</v>
      </c>
      <c r="T29" s="15">
        <v>93.532934131736525</v>
      </c>
      <c r="U29" s="15">
        <v>95.106382978723403</v>
      </c>
      <c r="V29" s="15">
        <v>96.16326530612244</v>
      </c>
      <c r="W29" s="16">
        <v>89.624060150375939</v>
      </c>
      <c r="X29" s="17">
        <v>94.167206740116654</v>
      </c>
    </row>
    <row r="30" spans="1:36" ht="15" customHeight="1" outlineLevel="1" thickTop="1" thickBot="1" x14ac:dyDescent="0.4">
      <c r="B30" s="300"/>
      <c r="C30" s="301"/>
      <c r="D30" s="6" t="s">
        <v>13</v>
      </c>
      <c r="E30" s="24">
        <v>85.287356321839084</v>
      </c>
      <c r="F30" s="18">
        <v>89.870689655172413</v>
      </c>
      <c r="G30" s="18">
        <v>78.896882494004799</v>
      </c>
      <c r="H30" s="18">
        <v>62.141698215251481</v>
      </c>
      <c r="I30" s="19">
        <v>66.964285714285708</v>
      </c>
      <c r="J30" s="85">
        <v>73.151887620719918</v>
      </c>
      <c r="K30" s="67"/>
      <c r="L30" s="24">
        <v>85.569904548006733</v>
      </c>
      <c r="M30" s="18">
        <v>86.213534725307269</v>
      </c>
      <c r="N30" s="18">
        <v>78.14340145479737</v>
      </c>
      <c r="O30" s="18">
        <v>63.190814840202215</v>
      </c>
      <c r="P30" s="19">
        <v>67.672538261622876</v>
      </c>
      <c r="Q30" s="85">
        <v>73.723152263593533</v>
      </c>
      <c r="R30" s="67"/>
      <c r="S30" s="24">
        <v>90.283400809716596</v>
      </c>
      <c r="T30" s="18">
        <v>89.580838323353291</v>
      </c>
      <c r="U30" s="18">
        <v>87.659574468085111</v>
      </c>
      <c r="V30" s="18">
        <v>82.775510204081641</v>
      </c>
      <c r="W30" s="19">
        <v>76.84210526315789</v>
      </c>
      <c r="X30" s="20">
        <v>85.439619788291211</v>
      </c>
    </row>
    <row r="31" spans="1:36" s="7" customFormat="1" ht="6" customHeight="1" thickTop="1" thickBot="1" x14ac:dyDescent="0.4">
      <c r="B31" s="55"/>
      <c r="C31" s="55"/>
      <c r="D31" s="55"/>
      <c r="E31" s="55"/>
      <c r="F31" s="55"/>
      <c r="G31" s="55"/>
      <c r="H31" s="55"/>
      <c r="I31" s="55"/>
      <c r="J31" s="55"/>
      <c r="L31" s="55"/>
      <c r="M31" s="55"/>
      <c r="N31" s="55"/>
      <c r="O31" s="55"/>
      <c r="P31" s="55"/>
      <c r="Q31" s="55"/>
      <c r="S31" s="55"/>
      <c r="T31" s="55"/>
      <c r="U31" s="55"/>
      <c r="V31" s="55"/>
      <c r="W31" s="55"/>
      <c r="X31" s="55"/>
    </row>
    <row r="32" spans="1:36" ht="15.75" hidden="1" customHeight="1" outlineLevel="2" thickTop="1" thickBot="1" x14ac:dyDescent="0.4">
      <c r="B32" s="300" t="s">
        <v>19</v>
      </c>
      <c r="C32" s="302" t="s">
        <v>20</v>
      </c>
      <c r="D32" s="107" t="s">
        <v>9</v>
      </c>
      <c r="E32" s="22">
        <f t="array" ref="E32:J56">'Green Pivot'!C26:H50</f>
        <v>109</v>
      </c>
      <c r="F32" s="12">
        <v>244</v>
      </c>
      <c r="G32" s="12">
        <v>401</v>
      </c>
      <c r="H32" s="12">
        <v>550</v>
      </c>
      <c r="I32" s="13">
        <v>342</v>
      </c>
      <c r="J32" s="62">
        <v>1646</v>
      </c>
      <c r="K32" s="67"/>
      <c r="L32" s="22">
        <f t="array" ref="L32:Q56">'Orange Pivot'!C26:H50</f>
        <v>939</v>
      </c>
      <c r="M32" s="12">
        <v>1819</v>
      </c>
      <c r="N32" s="12">
        <v>2730</v>
      </c>
      <c r="O32" s="12">
        <v>3357</v>
      </c>
      <c r="P32" s="13">
        <v>1833</v>
      </c>
      <c r="Q32" s="62">
        <v>10678</v>
      </c>
      <c r="R32" s="67"/>
      <c r="S32" s="22">
        <f t="array" ref="S32:X56">'Blue Pivot'!C26:H50</f>
        <v>188</v>
      </c>
      <c r="T32" s="12">
        <v>353</v>
      </c>
      <c r="U32" s="12">
        <v>741</v>
      </c>
      <c r="V32" s="12">
        <v>631</v>
      </c>
      <c r="W32" s="13">
        <v>289</v>
      </c>
      <c r="X32" s="14">
        <v>2202</v>
      </c>
    </row>
    <row r="33" spans="1:36" ht="15" hidden="1" customHeight="1" outlineLevel="2" thickTop="1" thickBot="1" x14ac:dyDescent="0.4">
      <c r="B33" s="300"/>
      <c r="C33" s="302"/>
      <c r="D33" s="105" t="s">
        <v>10</v>
      </c>
      <c r="E33" s="94">
        <v>106</v>
      </c>
      <c r="F33" s="91">
        <v>239</v>
      </c>
      <c r="G33" s="91">
        <v>366</v>
      </c>
      <c r="H33" s="91">
        <v>475</v>
      </c>
      <c r="I33" s="92">
        <v>305</v>
      </c>
      <c r="J33" s="93">
        <v>1491</v>
      </c>
      <c r="K33" s="67"/>
      <c r="L33" s="94">
        <v>903</v>
      </c>
      <c r="M33" s="91">
        <v>1675</v>
      </c>
      <c r="N33" s="91">
        <v>2433</v>
      </c>
      <c r="O33" s="91">
        <v>2779</v>
      </c>
      <c r="P33" s="92">
        <v>1526</v>
      </c>
      <c r="Q33" s="93">
        <v>9316</v>
      </c>
      <c r="R33" s="67"/>
      <c r="S33" s="94">
        <v>176</v>
      </c>
      <c r="T33" s="91">
        <v>340</v>
      </c>
      <c r="U33" s="91">
        <v>716</v>
      </c>
      <c r="V33" s="91">
        <v>583</v>
      </c>
      <c r="W33" s="92">
        <v>277</v>
      </c>
      <c r="X33" s="95">
        <v>2092</v>
      </c>
    </row>
    <row r="34" spans="1:36" ht="15" hidden="1" customHeight="1" outlineLevel="2" thickTop="1" thickBot="1" x14ac:dyDescent="0.4">
      <c r="B34" s="300"/>
      <c r="C34" s="302"/>
      <c r="D34" s="106" t="s">
        <v>11</v>
      </c>
      <c r="E34" s="99">
        <v>92</v>
      </c>
      <c r="F34" s="96">
        <v>219</v>
      </c>
      <c r="G34" s="96">
        <v>313</v>
      </c>
      <c r="H34" s="96">
        <v>334</v>
      </c>
      <c r="I34" s="97">
        <v>229</v>
      </c>
      <c r="J34" s="98">
        <v>1187</v>
      </c>
      <c r="K34" s="67"/>
      <c r="L34" s="99">
        <v>845</v>
      </c>
      <c r="M34" s="96">
        <v>1547</v>
      </c>
      <c r="N34" s="96">
        <v>2113</v>
      </c>
      <c r="O34" s="96">
        <v>2059</v>
      </c>
      <c r="P34" s="97">
        <v>1188</v>
      </c>
      <c r="Q34" s="98">
        <v>7752</v>
      </c>
      <c r="R34" s="67"/>
      <c r="S34" s="99">
        <v>172</v>
      </c>
      <c r="T34" s="96">
        <v>327</v>
      </c>
      <c r="U34" s="96">
        <v>664</v>
      </c>
      <c r="V34" s="96">
        <v>495</v>
      </c>
      <c r="W34" s="97">
        <v>232</v>
      </c>
      <c r="X34" s="100">
        <v>1890</v>
      </c>
    </row>
    <row r="35" spans="1:36" ht="15" customHeight="1" outlineLevel="1" collapsed="1" thickTop="1" thickBot="1" x14ac:dyDescent="0.4">
      <c r="B35" s="300"/>
      <c r="C35" s="302"/>
      <c r="D35" s="5" t="s">
        <v>12</v>
      </c>
      <c r="E35" s="23">
        <v>97.247706422018354</v>
      </c>
      <c r="F35" s="15">
        <v>97.950819672131146</v>
      </c>
      <c r="G35" s="15">
        <v>91.271820448877804</v>
      </c>
      <c r="H35" s="15">
        <v>86.36363636363636</v>
      </c>
      <c r="I35" s="16">
        <v>89.181286549707607</v>
      </c>
      <c r="J35" s="84">
        <v>90.583232077764279</v>
      </c>
      <c r="K35" s="67"/>
      <c r="L35" s="23">
        <v>96.166134185303505</v>
      </c>
      <c r="M35" s="15">
        <v>92.08356239692138</v>
      </c>
      <c r="N35" s="15">
        <v>89.120879120879124</v>
      </c>
      <c r="O35" s="15">
        <v>82.782246053023528</v>
      </c>
      <c r="P35" s="16">
        <v>83.251500272776866</v>
      </c>
      <c r="Q35" s="84">
        <v>87.244802397452702</v>
      </c>
      <c r="R35" s="67"/>
      <c r="S35" s="23">
        <v>93.61702127659575</v>
      </c>
      <c r="T35" s="15">
        <v>96.317280453257794</v>
      </c>
      <c r="U35" s="15">
        <v>96.62618083670715</v>
      </c>
      <c r="V35" s="15">
        <v>92.393026941362919</v>
      </c>
      <c r="W35" s="16">
        <v>95.847750865051907</v>
      </c>
      <c r="X35" s="17">
        <v>95.004541326067212</v>
      </c>
    </row>
    <row r="36" spans="1:36" ht="15" customHeight="1" outlineLevel="1" thickTop="1" thickBot="1" x14ac:dyDescent="0.4">
      <c r="B36" s="300"/>
      <c r="C36" s="302"/>
      <c r="D36" s="134" t="s">
        <v>13</v>
      </c>
      <c r="E36" s="131">
        <v>84.403669724770651</v>
      </c>
      <c r="F36" s="132">
        <v>89.754098360655746</v>
      </c>
      <c r="G36" s="132">
        <v>78.054862842892774</v>
      </c>
      <c r="H36" s="132">
        <v>60.727272727272727</v>
      </c>
      <c r="I36" s="133">
        <v>66.959064327485379</v>
      </c>
      <c r="J36" s="135">
        <v>72.114216281895509</v>
      </c>
      <c r="K36" s="67"/>
      <c r="L36" s="24">
        <v>89.989350372736951</v>
      </c>
      <c r="M36" s="18">
        <v>85.046728971962608</v>
      </c>
      <c r="N36" s="18">
        <v>77.399267399267401</v>
      </c>
      <c r="O36" s="18">
        <v>61.334524873398863</v>
      </c>
      <c r="P36" s="19">
        <v>64.81178396072012</v>
      </c>
      <c r="Q36" s="85">
        <v>72.59786476868328</v>
      </c>
      <c r="R36" s="67"/>
      <c r="S36" s="24">
        <v>91.489361702127653</v>
      </c>
      <c r="T36" s="18">
        <v>92.634560906515588</v>
      </c>
      <c r="U36" s="18">
        <v>89.608636977058026</v>
      </c>
      <c r="V36" s="18">
        <v>78.44690966719493</v>
      </c>
      <c r="W36" s="19">
        <v>80.27681660899654</v>
      </c>
      <c r="X36" s="20">
        <v>85.83106267029973</v>
      </c>
    </row>
    <row r="37" spans="1:36" ht="15" hidden="1" customHeight="1" outlineLevel="2" thickTop="1" thickBot="1" x14ac:dyDescent="0.4">
      <c r="B37" s="300"/>
      <c r="C37" s="291" t="s">
        <v>21</v>
      </c>
      <c r="D37" s="110" t="s">
        <v>9</v>
      </c>
      <c r="E37" s="94">
        <v>38</v>
      </c>
      <c r="F37" s="91">
        <v>95</v>
      </c>
      <c r="G37" s="91">
        <v>164</v>
      </c>
      <c r="H37" s="91">
        <v>200</v>
      </c>
      <c r="I37" s="92">
        <v>134</v>
      </c>
      <c r="J37" s="95">
        <v>631</v>
      </c>
      <c r="K37" s="67"/>
      <c r="L37" s="22">
        <v>281</v>
      </c>
      <c r="M37" s="12">
        <v>590</v>
      </c>
      <c r="N37" s="12">
        <v>978</v>
      </c>
      <c r="O37" s="12">
        <v>1159</v>
      </c>
      <c r="P37" s="13">
        <v>668</v>
      </c>
      <c r="Q37" s="62">
        <v>3676</v>
      </c>
      <c r="R37" s="67"/>
      <c r="S37" s="22">
        <v>47</v>
      </c>
      <c r="T37" s="12">
        <v>70</v>
      </c>
      <c r="U37" s="12">
        <v>132</v>
      </c>
      <c r="V37" s="12">
        <v>130</v>
      </c>
      <c r="W37" s="13">
        <v>65</v>
      </c>
      <c r="X37" s="14">
        <v>444</v>
      </c>
    </row>
    <row r="38" spans="1:36" ht="15" hidden="1" customHeight="1" outlineLevel="2" thickTop="1" thickBot="1" x14ac:dyDescent="0.4">
      <c r="B38" s="300"/>
      <c r="C38" s="291"/>
      <c r="D38" s="105" t="s">
        <v>10</v>
      </c>
      <c r="E38" s="94">
        <v>32</v>
      </c>
      <c r="F38" s="91">
        <v>87</v>
      </c>
      <c r="G38" s="91">
        <v>167</v>
      </c>
      <c r="H38" s="91">
        <v>200</v>
      </c>
      <c r="I38" s="92">
        <v>99</v>
      </c>
      <c r="J38" s="95">
        <v>585</v>
      </c>
      <c r="K38" s="67"/>
      <c r="L38" s="94">
        <v>249</v>
      </c>
      <c r="M38" s="91">
        <v>575</v>
      </c>
      <c r="N38" s="91">
        <v>1258</v>
      </c>
      <c r="O38" s="91">
        <v>1533</v>
      </c>
      <c r="P38" s="92">
        <v>483</v>
      </c>
      <c r="Q38" s="93">
        <v>4098</v>
      </c>
      <c r="R38" s="67"/>
      <c r="S38" s="94">
        <v>53</v>
      </c>
      <c r="T38" s="91">
        <v>64</v>
      </c>
      <c r="U38" s="91">
        <v>165</v>
      </c>
      <c r="V38" s="91">
        <v>156</v>
      </c>
      <c r="W38" s="92">
        <v>59</v>
      </c>
      <c r="X38" s="95">
        <v>497</v>
      </c>
    </row>
    <row r="39" spans="1:36" s="7" customFormat="1" ht="15" hidden="1" customHeight="1" outlineLevel="2" thickTop="1" thickBot="1" x14ac:dyDescent="0.4">
      <c r="A39" s="1"/>
      <c r="B39" s="300"/>
      <c r="C39" s="291"/>
      <c r="D39" s="106" t="s">
        <v>11</v>
      </c>
      <c r="E39" s="99">
        <v>28</v>
      </c>
      <c r="F39" s="96">
        <v>77</v>
      </c>
      <c r="G39" s="96">
        <v>127</v>
      </c>
      <c r="H39" s="96">
        <v>129</v>
      </c>
      <c r="I39" s="97">
        <v>63</v>
      </c>
      <c r="J39" s="100">
        <v>424</v>
      </c>
      <c r="K39" s="67"/>
      <c r="L39" s="99">
        <v>236</v>
      </c>
      <c r="M39" s="96">
        <v>514</v>
      </c>
      <c r="N39" s="96">
        <v>1081</v>
      </c>
      <c r="O39" s="96">
        <v>1200</v>
      </c>
      <c r="P39" s="97">
        <v>315</v>
      </c>
      <c r="Q39" s="98">
        <v>3346</v>
      </c>
      <c r="R39" s="67"/>
      <c r="S39" s="99">
        <v>50</v>
      </c>
      <c r="T39" s="96">
        <v>58</v>
      </c>
      <c r="U39" s="96">
        <v>150</v>
      </c>
      <c r="V39" s="96">
        <v>130</v>
      </c>
      <c r="W39" s="97">
        <v>39</v>
      </c>
      <c r="X39" s="100">
        <v>427</v>
      </c>
      <c r="Z39" s="1"/>
      <c r="AA39" s="1"/>
    </row>
    <row r="40" spans="1:36" s="7" customFormat="1" ht="15" customHeight="1" outlineLevel="1" collapsed="1" thickTop="1" thickBot="1" x14ac:dyDescent="0.4">
      <c r="A40" s="1"/>
      <c r="B40" s="300"/>
      <c r="C40" s="291"/>
      <c r="D40" s="5" t="s">
        <v>12</v>
      </c>
      <c r="E40" s="23">
        <v>84.210526315789465</v>
      </c>
      <c r="F40" s="15">
        <v>91.578947368421055</v>
      </c>
      <c r="G40" s="15">
        <v>101.82926829268293</v>
      </c>
      <c r="H40" s="15">
        <v>100</v>
      </c>
      <c r="I40" s="16">
        <v>73.880597014925371</v>
      </c>
      <c r="J40" s="17">
        <v>92.709984152139455</v>
      </c>
      <c r="K40" s="67"/>
      <c r="L40" s="23">
        <v>88.612099644128122</v>
      </c>
      <c r="M40" s="15">
        <v>97.457627118644069</v>
      </c>
      <c r="N40" s="15">
        <v>128.62985685071575</v>
      </c>
      <c r="O40" s="15">
        <v>132.26919758412424</v>
      </c>
      <c r="P40" s="16">
        <v>72.305389221556879</v>
      </c>
      <c r="Q40" s="84">
        <v>111.47986942328617</v>
      </c>
      <c r="R40" s="67"/>
      <c r="S40" s="23">
        <v>112.7659574468085</v>
      </c>
      <c r="T40" s="15">
        <v>91.428571428571431</v>
      </c>
      <c r="U40" s="15">
        <v>125</v>
      </c>
      <c r="V40" s="15">
        <v>120</v>
      </c>
      <c r="W40" s="16">
        <v>90.769230769230774</v>
      </c>
      <c r="X40" s="17">
        <v>111.93693693693693</v>
      </c>
      <c r="Z40" s="1"/>
      <c r="AA40" s="1"/>
    </row>
    <row r="41" spans="1:36" s="7" customFormat="1" ht="15" customHeight="1" outlineLevel="1" thickTop="1" thickBot="1" x14ac:dyDescent="0.4">
      <c r="A41" s="1"/>
      <c r="B41" s="300"/>
      <c r="C41" s="291"/>
      <c r="D41" s="6" t="s">
        <v>13</v>
      </c>
      <c r="E41" s="24">
        <v>73.68421052631578</v>
      </c>
      <c r="F41" s="18">
        <v>81.05263157894737</v>
      </c>
      <c r="G41" s="18">
        <v>77.439024390243901</v>
      </c>
      <c r="H41" s="18">
        <v>64.5</v>
      </c>
      <c r="I41" s="19">
        <v>47.014925373134332</v>
      </c>
      <c r="J41" s="20">
        <v>67.19492868462757</v>
      </c>
      <c r="K41" s="67"/>
      <c r="L41" s="131">
        <v>83.985765124555158</v>
      </c>
      <c r="M41" s="132">
        <v>87.118644067796609</v>
      </c>
      <c r="N41" s="132">
        <v>110.53169734151329</v>
      </c>
      <c r="O41" s="132">
        <v>103.53753235547887</v>
      </c>
      <c r="P41" s="133">
        <v>47.155688622754496</v>
      </c>
      <c r="Q41" s="136">
        <v>91.022850924918387</v>
      </c>
      <c r="R41" s="67"/>
      <c r="S41" s="131">
        <v>106.38297872340425</v>
      </c>
      <c r="T41" s="132">
        <v>82.857142857142861</v>
      </c>
      <c r="U41" s="132">
        <v>113.63636363636364</v>
      </c>
      <c r="V41" s="132">
        <v>100</v>
      </c>
      <c r="W41" s="133">
        <v>60</v>
      </c>
      <c r="X41" s="135">
        <v>96.171171171171167</v>
      </c>
      <c r="Z41" s="1"/>
      <c r="AA41" s="1"/>
      <c r="AJ41" s="7" t="s">
        <v>127</v>
      </c>
    </row>
    <row r="42" spans="1:36" s="7" customFormat="1" ht="15" hidden="1" customHeight="1" outlineLevel="2" thickTop="1" thickBot="1" x14ac:dyDescent="0.4">
      <c r="A42" s="1"/>
      <c r="B42" s="300"/>
      <c r="C42" s="291" t="s">
        <v>22</v>
      </c>
      <c r="D42" s="110" t="s">
        <v>9</v>
      </c>
      <c r="E42" s="94">
        <v>32</v>
      </c>
      <c r="F42" s="91">
        <v>73</v>
      </c>
      <c r="G42" s="91">
        <v>104</v>
      </c>
      <c r="H42" s="91">
        <v>112</v>
      </c>
      <c r="I42" s="92">
        <v>84</v>
      </c>
      <c r="J42" s="95">
        <v>405</v>
      </c>
      <c r="K42" s="67"/>
      <c r="L42" s="191">
        <v>60</v>
      </c>
      <c r="M42" s="192">
        <v>201</v>
      </c>
      <c r="N42" s="192">
        <v>248</v>
      </c>
      <c r="O42" s="192">
        <v>295</v>
      </c>
      <c r="P42" s="193">
        <v>121</v>
      </c>
      <c r="Q42" s="194">
        <v>925</v>
      </c>
      <c r="R42" s="67"/>
      <c r="S42" s="191">
        <v>8</v>
      </c>
      <c r="T42" s="192">
        <v>25</v>
      </c>
      <c r="U42" s="192">
        <v>39</v>
      </c>
      <c r="V42" s="192">
        <v>42</v>
      </c>
      <c r="W42" s="193">
        <v>9</v>
      </c>
      <c r="X42" s="194">
        <v>123</v>
      </c>
      <c r="Z42" s="1"/>
      <c r="AA42" s="1"/>
    </row>
    <row r="43" spans="1:36" s="7" customFormat="1" ht="15" hidden="1" customHeight="1" outlineLevel="2" thickTop="1" thickBot="1" x14ac:dyDescent="0.4">
      <c r="A43" s="1"/>
      <c r="B43" s="300"/>
      <c r="C43" s="291"/>
      <c r="D43" s="105" t="s">
        <v>10</v>
      </c>
      <c r="E43" s="94">
        <v>30</v>
      </c>
      <c r="F43" s="91">
        <v>76</v>
      </c>
      <c r="G43" s="91">
        <v>91</v>
      </c>
      <c r="H43" s="91">
        <v>109</v>
      </c>
      <c r="I43" s="92">
        <v>74</v>
      </c>
      <c r="J43" s="95">
        <v>380</v>
      </c>
      <c r="K43" s="67"/>
      <c r="L43" s="94">
        <v>62</v>
      </c>
      <c r="M43" s="91">
        <v>191</v>
      </c>
      <c r="N43" s="91">
        <v>233</v>
      </c>
      <c r="O43" s="91">
        <v>277</v>
      </c>
      <c r="P43" s="92">
        <v>101</v>
      </c>
      <c r="Q43" s="93">
        <v>864</v>
      </c>
      <c r="R43" s="67"/>
      <c r="S43" s="94">
        <v>9</v>
      </c>
      <c r="T43" s="91">
        <v>28</v>
      </c>
      <c r="U43" s="91">
        <v>47</v>
      </c>
      <c r="V43" s="91">
        <v>56</v>
      </c>
      <c r="W43" s="92">
        <v>7</v>
      </c>
      <c r="X43" s="95">
        <v>147</v>
      </c>
      <c r="Z43" s="1"/>
      <c r="AA43" s="1"/>
    </row>
    <row r="44" spans="1:36" s="7" customFormat="1" ht="15" hidden="1" customHeight="1" outlineLevel="2" thickTop="1" thickBot="1" x14ac:dyDescent="0.4">
      <c r="A44" s="1"/>
      <c r="B44" s="300"/>
      <c r="C44" s="291"/>
      <c r="D44" s="106" t="s">
        <v>11</v>
      </c>
      <c r="E44" s="99">
        <v>27</v>
      </c>
      <c r="F44" s="96">
        <v>69</v>
      </c>
      <c r="G44" s="96">
        <v>77</v>
      </c>
      <c r="H44" s="96">
        <v>76</v>
      </c>
      <c r="I44" s="97">
        <v>52</v>
      </c>
      <c r="J44" s="100">
        <v>301</v>
      </c>
      <c r="K44" s="67"/>
      <c r="L44" s="99">
        <v>60</v>
      </c>
      <c r="M44" s="96">
        <v>179</v>
      </c>
      <c r="N44" s="96">
        <v>194</v>
      </c>
      <c r="O44" s="96">
        <v>189</v>
      </c>
      <c r="P44" s="97">
        <v>61</v>
      </c>
      <c r="Q44" s="98">
        <v>683</v>
      </c>
      <c r="R44" s="67"/>
      <c r="S44" s="99">
        <v>9</v>
      </c>
      <c r="T44" s="96">
        <v>28</v>
      </c>
      <c r="U44" s="96">
        <v>37</v>
      </c>
      <c r="V44" s="96">
        <v>31</v>
      </c>
      <c r="W44" s="97">
        <v>0</v>
      </c>
      <c r="X44" s="100">
        <v>105</v>
      </c>
      <c r="Z44" s="1"/>
      <c r="AA44" s="1"/>
    </row>
    <row r="45" spans="1:36" s="7" customFormat="1" ht="15" customHeight="1" outlineLevel="1" collapsed="1" thickTop="1" thickBot="1" x14ac:dyDescent="0.4">
      <c r="A45" s="1"/>
      <c r="B45" s="300"/>
      <c r="C45" s="291"/>
      <c r="D45" s="5" t="s">
        <v>12</v>
      </c>
      <c r="E45" s="23">
        <v>93.75</v>
      </c>
      <c r="F45" s="15">
        <v>104.10958904109589</v>
      </c>
      <c r="G45" s="15">
        <v>87.5</v>
      </c>
      <c r="H45" s="15">
        <v>97.321428571428569</v>
      </c>
      <c r="I45" s="16">
        <v>88.095238095238088</v>
      </c>
      <c r="J45" s="17">
        <v>93.827160493827151</v>
      </c>
      <c r="K45" s="67"/>
      <c r="L45" s="23">
        <v>103.33333333333334</v>
      </c>
      <c r="M45" s="15">
        <v>95.024875621890544</v>
      </c>
      <c r="N45" s="15">
        <v>93.951612903225808</v>
      </c>
      <c r="O45" s="15">
        <v>93.898305084745758</v>
      </c>
      <c r="P45" s="16">
        <v>83.471074380165291</v>
      </c>
      <c r="Q45" s="84">
        <v>93.405405405405403</v>
      </c>
      <c r="R45" s="67"/>
      <c r="S45" s="23">
        <v>112.5</v>
      </c>
      <c r="T45" s="15">
        <v>112.00000000000001</v>
      </c>
      <c r="U45" s="15">
        <v>120.51282051282051</v>
      </c>
      <c r="V45" s="15">
        <v>133.33333333333331</v>
      </c>
      <c r="W45" s="16">
        <v>77.777777777777786</v>
      </c>
      <c r="X45" s="17">
        <v>119.51219512195121</v>
      </c>
      <c r="Z45" s="1"/>
      <c r="AA45" s="1"/>
    </row>
    <row r="46" spans="1:36" s="7" customFormat="1" ht="15" customHeight="1" outlineLevel="1" thickTop="1" thickBot="1" x14ac:dyDescent="0.4">
      <c r="A46" s="1"/>
      <c r="B46" s="300"/>
      <c r="C46" s="291"/>
      <c r="D46" s="6" t="s">
        <v>13</v>
      </c>
      <c r="E46" s="24">
        <v>84.375</v>
      </c>
      <c r="F46" s="18">
        <v>94.520547945205479</v>
      </c>
      <c r="G46" s="18">
        <v>74.038461538461547</v>
      </c>
      <c r="H46" s="18">
        <v>67.857142857142861</v>
      </c>
      <c r="I46" s="19">
        <v>61.904761904761905</v>
      </c>
      <c r="J46" s="20">
        <v>74.320987654320987</v>
      </c>
      <c r="K46" s="67"/>
      <c r="L46" s="24">
        <v>100</v>
      </c>
      <c r="M46" s="18">
        <v>89.054726368159209</v>
      </c>
      <c r="N46" s="18">
        <v>78.225806451612897</v>
      </c>
      <c r="O46" s="18">
        <v>64.067796610169495</v>
      </c>
      <c r="P46" s="19">
        <v>50.413223140495866</v>
      </c>
      <c r="Q46" s="85">
        <v>73.837837837837839</v>
      </c>
      <c r="R46" s="67"/>
      <c r="S46" s="24">
        <v>112.5</v>
      </c>
      <c r="T46" s="18">
        <v>112.00000000000001</v>
      </c>
      <c r="U46" s="18">
        <v>94.871794871794862</v>
      </c>
      <c r="V46" s="18">
        <v>73.80952380952381</v>
      </c>
      <c r="W46" s="19">
        <v>0</v>
      </c>
      <c r="X46" s="20">
        <v>85.365853658536579</v>
      </c>
      <c r="Z46" s="1"/>
      <c r="AA46" s="1"/>
    </row>
    <row r="47" spans="1:36" s="7" customFormat="1" ht="15" hidden="1" customHeight="1" outlineLevel="2" thickTop="1" thickBot="1" x14ac:dyDescent="0.4">
      <c r="A47" s="1"/>
      <c r="B47" s="300"/>
      <c r="C47" s="291" t="s">
        <v>23</v>
      </c>
      <c r="D47" s="110" t="s">
        <v>9</v>
      </c>
      <c r="E47" s="94">
        <v>25</v>
      </c>
      <c r="F47" s="91">
        <v>37</v>
      </c>
      <c r="G47" s="91">
        <v>57</v>
      </c>
      <c r="H47" s="91">
        <v>57</v>
      </c>
      <c r="I47" s="92">
        <v>32</v>
      </c>
      <c r="J47" s="95">
        <v>208</v>
      </c>
      <c r="K47" s="67"/>
      <c r="L47" s="22">
        <v>195</v>
      </c>
      <c r="M47" s="12">
        <v>453</v>
      </c>
      <c r="N47" s="12">
        <v>601</v>
      </c>
      <c r="O47" s="12">
        <v>688</v>
      </c>
      <c r="P47" s="13">
        <v>344</v>
      </c>
      <c r="Q47" s="62">
        <v>2281</v>
      </c>
      <c r="R47" s="67"/>
      <c r="S47" s="22">
        <v>25</v>
      </c>
      <c r="T47" s="12">
        <v>73</v>
      </c>
      <c r="U47" s="12">
        <v>179</v>
      </c>
      <c r="V47" s="12">
        <v>155</v>
      </c>
      <c r="W47" s="13">
        <v>70</v>
      </c>
      <c r="X47" s="14">
        <v>502</v>
      </c>
      <c r="Z47" s="1"/>
      <c r="AA47" s="1"/>
    </row>
    <row r="48" spans="1:36" s="7" customFormat="1" ht="15" hidden="1" customHeight="1" outlineLevel="2" thickTop="1" thickBot="1" x14ac:dyDescent="0.4">
      <c r="A48" s="1"/>
      <c r="B48" s="300"/>
      <c r="C48" s="291"/>
      <c r="D48" s="105" t="s">
        <v>10</v>
      </c>
      <c r="E48" s="94">
        <v>25</v>
      </c>
      <c r="F48" s="91">
        <v>30</v>
      </c>
      <c r="G48" s="91">
        <v>47</v>
      </c>
      <c r="H48" s="91">
        <v>34</v>
      </c>
      <c r="I48" s="92">
        <v>22</v>
      </c>
      <c r="J48" s="95">
        <v>158</v>
      </c>
      <c r="K48" s="67"/>
      <c r="L48" s="94">
        <v>198</v>
      </c>
      <c r="M48" s="91">
        <v>405</v>
      </c>
      <c r="N48" s="91">
        <v>505</v>
      </c>
      <c r="O48" s="91">
        <v>496</v>
      </c>
      <c r="P48" s="92">
        <v>260</v>
      </c>
      <c r="Q48" s="93">
        <v>1864</v>
      </c>
      <c r="R48" s="67"/>
      <c r="S48" s="94">
        <v>27</v>
      </c>
      <c r="T48" s="91">
        <v>64</v>
      </c>
      <c r="U48" s="91">
        <v>161</v>
      </c>
      <c r="V48" s="91">
        <v>126</v>
      </c>
      <c r="W48" s="92">
        <v>56</v>
      </c>
      <c r="X48" s="95">
        <v>434</v>
      </c>
      <c r="Z48" s="1"/>
      <c r="AA48" s="1"/>
    </row>
    <row r="49" spans="1:27" s="7" customFormat="1" ht="15" hidden="1" customHeight="1" outlineLevel="2" thickTop="1" thickBot="1" x14ac:dyDescent="0.4">
      <c r="A49" s="1"/>
      <c r="B49" s="300"/>
      <c r="C49" s="291"/>
      <c r="D49" s="106" t="s">
        <v>11</v>
      </c>
      <c r="E49" s="99">
        <v>24</v>
      </c>
      <c r="F49" s="96">
        <v>29</v>
      </c>
      <c r="G49" s="96">
        <v>40</v>
      </c>
      <c r="H49" s="96">
        <v>24</v>
      </c>
      <c r="I49" s="97">
        <v>15</v>
      </c>
      <c r="J49" s="100">
        <v>132</v>
      </c>
      <c r="K49" s="67"/>
      <c r="L49" s="99">
        <v>188</v>
      </c>
      <c r="M49" s="96">
        <v>365</v>
      </c>
      <c r="N49" s="96">
        <v>430</v>
      </c>
      <c r="O49" s="96">
        <v>363</v>
      </c>
      <c r="P49" s="97">
        <v>174</v>
      </c>
      <c r="Q49" s="98">
        <v>1520</v>
      </c>
      <c r="R49" s="67"/>
      <c r="S49" s="99">
        <v>25</v>
      </c>
      <c r="T49" s="96">
        <v>58</v>
      </c>
      <c r="U49" s="96">
        <v>141</v>
      </c>
      <c r="V49" s="96">
        <v>99</v>
      </c>
      <c r="W49" s="97">
        <v>38</v>
      </c>
      <c r="X49" s="100">
        <v>361</v>
      </c>
      <c r="Z49" s="1"/>
      <c r="AA49" s="1"/>
    </row>
    <row r="50" spans="1:27" s="7" customFormat="1" ht="15" customHeight="1" outlineLevel="1" collapsed="1" thickTop="1" thickBot="1" x14ac:dyDescent="0.4">
      <c r="A50" s="1"/>
      <c r="B50" s="300"/>
      <c r="C50" s="291"/>
      <c r="D50" s="5" t="s">
        <v>12</v>
      </c>
      <c r="E50" s="23">
        <v>100</v>
      </c>
      <c r="F50" s="15">
        <v>81.081081081081081</v>
      </c>
      <c r="G50" s="15">
        <v>82.456140350877192</v>
      </c>
      <c r="H50" s="15">
        <v>59.649122807017541</v>
      </c>
      <c r="I50" s="16">
        <v>68.75</v>
      </c>
      <c r="J50" s="17">
        <v>75.961538461538453</v>
      </c>
      <c r="K50" s="67"/>
      <c r="L50" s="23">
        <v>101.53846153846153</v>
      </c>
      <c r="M50" s="15">
        <v>89.403973509933778</v>
      </c>
      <c r="N50" s="15">
        <v>84.026622296173045</v>
      </c>
      <c r="O50" s="15">
        <v>72.093023255813947</v>
      </c>
      <c r="P50" s="16">
        <v>75.581395348837205</v>
      </c>
      <c r="Q50" s="84">
        <v>81.718544498027185</v>
      </c>
      <c r="R50" s="67"/>
      <c r="S50" s="23">
        <v>108</v>
      </c>
      <c r="T50" s="15">
        <v>87.671232876712324</v>
      </c>
      <c r="U50" s="15">
        <v>89.944134078212286</v>
      </c>
      <c r="V50" s="15">
        <v>81.290322580645153</v>
      </c>
      <c r="W50" s="16">
        <v>80</v>
      </c>
      <c r="X50" s="17">
        <v>86.454183266932276</v>
      </c>
      <c r="Z50" s="1"/>
      <c r="AA50" s="1"/>
    </row>
    <row r="51" spans="1:27" ht="15" customHeight="1" outlineLevel="1" thickTop="1" thickBot="1" x14ac:dyDescent="0.4">
      <c r="B51" s="300"/>
      <c r="C51" s="291"/>
      <c r="D51" s="6" t="s">
        <v>13</v>
      </c>
      <c r="E51" s="24">
        <v>96</v>
      </c>
      <c r="F51" s="18">
        <v>78.378378378378372</v>
      </c>
      <c r="G51" s="18">
        <v>70.175438596491219</v>
      </c>
      <c r="H51" s="18">
        <v>42.105263157894733</v>
      </c>
      <c r="I51" s="19">
        <v>46.875</v>
      </c>
      <c r="J51" s="20">
        <v>63.46153846153846</v>
      </c>
      <c r="K51" s="67"/>
      <c r="L51" s="131">
        <v>96.410256410256409</v>
      </c>
      <c r="M51" s="132">
        <v>80.573951434878595</v>
      </c>
      <c r="N51" s="132">
        <v>71.547420965058237</v>
      </c>
      <c r="O51" s="132">
        <v>52.761627906976749</v>
      </c>
      <c r="P51" s="133">
        <v>50.581395348837212</v>
      </c>
      <c r="Q51" s="136">
        <v>66.637439719421309</v>
      </c>
      <c r="R51" s="67"/>
      <c r="S51" s="131">
        <v>100</v>
      </c>
      <c r="T51" s="132">
        <v>79.452054794520549</v>
      </c>
      <c r="U51" s="132">
        <v>78.770949720670387</v>
      </c>
      <c r="V51" s="132">
        <v>63.87096774193548</v>
      </c>
      <c r="W51" s="133">
        <v>54.285714285714285</v>
      </c>
      <c r="X51" s="135">
        <v>71.91235059760956</v>
      </c>
    </row>
    <row r="52" spans="1:27" ht="14.25" hidden="1" customHeight="1" outlineLevel="2" thickTop="1" thickBot="1" x14ac:dyDescent="0.4">
      <c r="B52" s="300"/>
      <c r="C52" s="301" t="s">
        <v>24</v>
      </c>
      <c r="D52" s="107" t="s">
        <v>9</v>
      </c>
      <c r="E52" s="191">
        <v>6</v>
      </c>
      <c r="F52" s="192">
        <v>12</v>
      </c>
      <c r="G52" s="192">
        <v>25</v>
      </c>
      <c r="H52" s="192">
        <v>33</v>
      </c>
      <c r="I52" s="193">
        <v>29</v>
      </c>
      <c r="J52" s="194">
        <v>105</v>
      </c>
      <c r="K52" s="67"/>
      <c r="L52" s="197">
        <v>77</v>
      </c>
      <c r="M52" s="198">
        <v>191</v>
      </c>
      <c r="N52" s="198">
        <v>331</v>
      </c>
      <c r="O52" s="198">
        <v>389</v>
      </c>
      <c r="P52" s="199">
        <v>261</v>
      </c>
      <c r="Q52" s="200">
        <v>1249</v>
      </c>
      <c r="R52" s="67"/>
      <c r="S52" s="197">
        <v>12</v>
      </c>
      <c r="T52" s="198">
        <v>39</v>
      </c>
      <c r="U52" s="198">
        <v>102</v>
      </c>
      <c r="V52" s="198">
        <v>106</v>
      </c>
      <c r="W52" s="199">
        <v>56</v>
      </c>
      <c r="X52" s="201">
        <v>315</v>
      </c>
    </row>
    <row r="53" spans="1:27" ht="15" hidden="1" customHeight="1" outlineLevel="2" thickTop="1" thickBot="1" x14ac:dyDescent="0.4">
      <c r="B53" s="300"/>
      <c r="C53" s="301"/>
      <c r="D53" s="3" t="s">
        <v>10</v>
      </c>
      <c r="E53" s="22">
        <v>0</v>
      </c>
      <c r="F53" s="12">
        <v>10</v>
      </c>
      <c r="G53" s="12">
        <v>22</v>
      </c>
      <c r="H53" s="12">
        <v>28</v>
      </c>
      <c r="I53" s="13">
        <v>20</v>
      </c>
      <c r="J53" s="62">
        <v>80</v>
      </c>
      <c r="K53" s="67"/>
      <c r="L53" s="22">
        <v>64</v>
      </c>
      <c r="M53" s="12">
        <v>169</v>
      </c>
      <c r="N53" s="12">
        <v>302</v>
      </c>
      <c r="O53" s="12">
        <v>315</v>
      </c>
      <c r="P53" s="13">
        <v>207</v>
      </c>
      <c r="Q53" s="62">
        <v>1057</v>
      </c>
      <c r="R53" s="67"/>
      <c r="S53" s="22">
        <v>10</v>
      </c>
      <c r="T53" s="12">
        <v>42</v>
      </c>
      <c r="U53" s="12">
        <v>93</v>
      </c>
      <c r="V53" s="12">
        <v>90</v>
      </c>
      <c r="W53" s="13">
        <v>50</v>
      </c>
      <c r="X53" s="14">
        <v>285</v>
      </c>
    </row>
    <row r="54" spans="1:27" ht="15" hidden="1" customHeight="1" outlineLevel="2" thickTop="1" thickBot="1" x14ac:dyDescent="0.4">
      <c r="B54" s="300"/>
      <c r="C54" s="301"/>
      <c r="D54" s="4" t="s">
        <v>11</v>
      </c>
      <c r="E54" s="65">
        <v>0</v>
      </c>
      <c r="F54" s="40">
        <v>8</v>
      </c>
      <c r="G54" s="40">
        <v>20</v>
      </c>
      <c r="H54" s="40">
        <v>20</v>
      </c>
      <c r="I54" s="41">
        <v>16</v>
      </c>
      <c r="J54" s="57">
        <v>64</v>
      </c>
      <c r="K54" s="67"/>
      <c r="L54" s="65">
        <v>57</v>
      </c>
      <c r="M54" s="40">
        <v>149</v>
      </c>
      <c r="N54" s="40">
        <v>245</v>
      </c>
      <c r="O54" s="40">
        <v>219</v>
      </c>
      <c r="P54" s="41">
        <v>145</v>
      </c>
      <c r="Q54" s="57">
        <v>815</v>
      </c>
      <c r="R54" s="67"/>
      <c r="S54" s="65">
        <v>10</v>
      </c>
      <c r="T54" s="40">
        <v>39</v>
      </c>
      <c r="U54" s="40">
        <v>84</v>
      </c>
      <c r="V54" s="40">
        <v>63</v>
      </c>
      <c r="W54" s="41">
        <v>40</v>
      </c>
      <c r="X54" s="42">
        <v>236</v>
      </c>
    </row>
    <row r="55" spans="1:27" ht="15" customHeight="1" outlineLevel="1" collapsed="1" thickTop="1" thickBot="1" x14ac:dyDescent="0.4">
      <c r="B55" s="300"/>
      <c r="C55" s="301"/>
      <c r="D55" s="5" t="s">
        <v>12</v>
      </c>
      <c r="E55" s="196">
        <v>0</v>
      </c>
      <c r="F55" s="15">
        <v>83.333333333333343</v>
      </c>
      <c r="G55" s="15">
        <v>88</v>
      </c>
      <c r="H55" s="15">
        <v>84.848484848484844</v>
      </c>
      <c r="I55" s="16">
        <v>68.965517241379317</v>
      </c>
      <c r="J55" s="17">
        <v>76.19047619047619</v>
      </c>
      <c r="K55" s="67"/>
      <c r="L55" s="196">
        <v>83.116883116883116</v>
      </c>
      <c r="M55" s="15">
        <v>88.481675392670155</v>
      </c>
      <c r="N55" s="15">
        <v>91.238670694864041</v>
      </c>
      <c r="O55" s="15">
        <v>80.976863753213365</v>
      </c>
      <c r="P55" s="16">
        <v>79.310344827586206</v>
      </c>
      <c r="Q55" s="17">
        <v>84.627702161729374</v>
      </c>
      <c r="R55" s="67"/>
      <c r="S55" s="196">
        <v>83.333333333333343</v>
      </c>
      <c r="T55" s="15">
        <v>107.69230769230769</v>
      </c>
      <c r="U55" s="15">
        <v>91.17647058823529</v>
      </c>
      <c r="V55" s="15">
        <v>84.905660377358487</v>
      </c>
      <c r="W55" s="16">
        <v>89.285714285714292</v>
      </c>
      <c r="X55" s="17">
        <v>90.476190476190482</v>
      </c>
    </row>
    <row r="56" spans="1:27" ht="14.25" customHeight="1" outlineLevel="1" thickTop="1" thickBot="1" x14ac:dyDescent="0.4">
      <c r="B56" s="300"/>
      <c r="C56" s="301"/>
      <c r="D56" s="6" t="s">
        <v>13</v>
      </c>
      <c r="E56" s="66">
        <v>0</v>
      </c>
      <c r="F56" s="43">
        <v>66.666666666666657</v>
      </c>
      <c r="G56" s="43">
        <v>80</v>
      </c>
      <c r="H56" s="43">
        <v>60.606060606060609</v>
      </c>
      <c r="I56" s="44">
        <v>55.172413793103445</v>
      </c>
      <c r="J56" s="58">
        <v>60.952380952380956</v>
      </c>
      <c r="K56" s="67"/>
      <c r="L56" s="66">
        <v>74.025974025974023</v>
      </c>
      <c r="M56" s="43">
        <v>78.010471204188477</v>
      </c>
      <c r="N56" s="43">
        <v>74.018126888217523</v>
      </c>
      <c r="O56" s="43">
        <v>56.29820051413882</v>
      </c>
      <c r="P56" s="44">
        <v>55.555555555555557</v>
      </c>
      <c r="Q56" s="58">
        <v>65.252201761409125</v>
      </c>
      <c r="R56" s="67"/>
      <c r="S56" s="66">
        <v>83.333333333333343</v>
      </c>
      <c r="T56" s="43">
        <v>100</v>
      </c>
      <c r="U56" s="43">
        <v>82.35294117647058</v>
      </c>
      <c r="V56" s="43">
        <v>59.433962264150942</v>
      </c>
      <c r="W56" s="44">
        <v>71.428571428571431</v>
      </c>
      <c r="X56" s="45">
        <v>74.920634920634924</v>
      </c>
    </row>
    <row r="57" spans="1:27" s="7" customFormat="1" ht="6.75" customHeight="1" thickTop="1" thickBot="1" x14ac:dyDescent="0.4">
      <c r="B57" s="55"/>
      <c r="C57" s="55"/>
      <c r="D57" s="55"/>
      <c r="E57" s="55"/>
      <c r="F57" s="55"/>
      <c r="G57" s="55"/>
      <c r="H57" s="55"/>
      <c r="I57" s="55"/>
      <c r="J57" s="55"/>
      <c r="L57" s="55"/>
      <c r="M57" s="55"/>
      <c r="N57" s="55"/>
      <c r="O57" s="55"/>
      <c r="P57" s="55"/>
      <c r="Q57" s="55"/>
      <c r="S57" s="55"/>
      <c r="T57" s="55"/>
      <c r="U57" s="55"/>
      <c r="V57" s="55"/>
      <c r="W57" s="55"/>
      <c r="X57" s="55"/>
    </row>
    <row r="58" spans="1:27" ht="15" hidden="1" customHeight="1" outlineLevel="2" thickTop="1" thickBot="1" x14ac:dyDescent="0.4">
      <c r="B58" s="300" t="s">
        <v>25</v>
      </c>
      <c r="C58" s="302" t="s">
        <v>26</v>
      </c>
      <c r="D58" s="107" t="s">
        <v>9</v>
      </c>
      <c r="E58" s="74">
        <f t="array" ref="E58:J87">'Green Pivot'!C51:H80</f>
        <v>0</v>
      </c>
      <c r="F58" s="72">
        <v>6</v>
      </c>
      <c r="G58" s="72">
        <v>15</v>
      </c>
      <c r="H58" s="72">
        <v>19</v>
      </c>
      <c r="I58" s="73">
        <v>0</v>
      </c>
      <c r="J58" s="75">
        <v>40</v>
      </c>
      <c r="K58" s="67"/>
      <c r="L58" s="22">
        <f t="array" ref="L58:Q87">'Orange Pivot'!C51:H80</f>
        <v>96</v>
      </c>
      <c r="M58" s="12">
        <v>237</v>
      </c>
      <c r="N58" s="12">
        <v>327</v>
      </c>
      <c r="O58" s="12">
        <v>454</v>
      </c>
      <c r="P58" s="13">
        <v>232</v>
      </c>
      <c r="Q58" s="62">
        <v>1346</v>
      </c>
      <c r="R58" s="67"/>
      <c r="S58" s="22">
        <f t="array" ref="S58:X87">'Blue Pivot'!C51:H80</f>
        <v>21</v>
      </c>
      <c r="T58" s="12">
        <v>64</v>
      </c>
      <c r="U58" s="12">
        <v>78</v>
      </c>
      <c r="V58" s="12">
        <v>96</v>
      </c>
      <c r="W58" s="13">
        <v>43</v>
      </c>
      <c r="X58" s="14">
        <v>302</v>
      </c>
      <c r="AA58" s="28"/>
    </row>
    <row r="59" spans="1:27" ht="15" hidden="1" customHeight="1" outlineLevel="2" thickTop="1" thickBot="1" x14ac:dyDescent="0.4">
      <c r="B59" s="300"/>
      <c r="C59" s="302"/>
      <c r="D59" s="105" t="s">
        <v>10</v>
      </c>
      <c r="E59" s="94">
        <v>0</v>
      </c>
      <c r="F59" s="91">
        <v>6</v>
      </c>
      <c r="G59" s="91">
        <v>15</v>
      </c>
      <c r="H59" s="91">
        <v>13</v>
      </c>
      <c r="I59" s="92">
        <v>8</v>
      </c>
      <c r="J59" s="95">
        <v>42</v>
      </c>
      <c r="K59" s="67"/>
      <c r="L59" s="94">
        <v>78</v>
      </c>
      <c r="M59" s="91">
        <v>202</v>
      </c>
      <c r="N59" s="91">
        <v>276</v>
      </c>
      <c r="O59" s="91">
        <v>294</v>
      </c>
      <c r="P59" s="92">
        <v>187</v>
      </c>
      <c r="Q59" s="93">
        <v>1037</v>
      </c>
      <c r="R59" s="67"/>
      <c r="S59" s="94">
        <v>16</v>
      </c>
      <c r="T59" s="91">
        <v>61</v>
      </c>
      <c r="U59" s="91">
        <v>71</v>
      </c>
      <c r="V59" s="91">
        <v>68</v>
      </c>
      <c r="W59" s="92">
        <v>37</v>
      </c>
      <c r="X59" s="95">
        <v>253</v>
      </c>
      <c r="AA59" s="28"/>
    </row>
    <row r="60" spans="1:27" ht="15" hidden="1" customHeight="1" outlineLevel="2" thickTop="1" thickBot="1" x14ac:dyDescent="0.4">
      <c r="B60" s="300"/>
      <c r="C60" s="302"/>
      <c r="D60" s="106" t="s">
        <v>11</v>
      </c>
      <c r="E60" s="99">
        <v>0</v>
      </c>
      <c r="F60" s="96">
        <v>0</v>
      </c>
      <c r="G60" s="96">
        <v>13</v>
      </c>
      <c r="H60" s="96">
        <v>9</v>
      </c>
      <c r="I60" s="97">
        <v>8</v>
      </c>
      <c r="J60" s="100">
        <v>30</v>
      </c>
      <c r="K60" s="67"/>
      <c r="L60" s="99">
        <v>74</v>
      </c>
      <c r="M60" s="96">
        <v>175</v>
      </c>
      <c r="N60" s="96">
        <v>231</v>
      </c>
      <c r="O60" s="96">
        <v>219</v>
      </c>
      <c r="P60" s="97">
        <v>142</v>
      </c>
      <c r="Q60" s="98">
        <v>841</v>
      </c>
      <c r="R60" s="67"/>
      <c r="S60" s="99">
        <v>16</v>
      </c>
      <c r="T60" s="96">
        <v>51</v>
      </c>
      <c r="U60" s="96">
        <v>60</v>
      </c>
      <c r="V60" s="96">
        <v>48</v>
      </c>
      <c r="W60" s="97">
        <v>24</v>
      </c>
      <c r="X60" s="100">
        <v>199</v>
      </c>
    </row>
    <row r="61" spans="1:27" ht="15" customHeight="1" outlineLevel="1" collapsed="1" thickTop="1" thickBot="1" x14ac:dyDescent="0.4">
      <c r="B61" s="300"/>
      <c r="C61" s="302"/>
      <c r="D61" s="5" t="s">
        <v>12</v>
      </c>
      <c r="E61" s="23">
        <v>0</v>
      </c>
      <c r="F61" s="15">
        <v>100</v>
      </c>
      <c r="G61" s="15">
        <v>100</v>
      </c>
      <c r="H61" s="15">
        <v>68.421052631578945</v>
      </c>
      <c r="I61" s="16">
        <v>0</v>
      </c>
      <c r="J61" s="17">
        <v>105</v>
      </c>
      <c r="K61" s="67"/>
      <c r="L61" s="23">
        <v>81.25</v>
      </c>
      <c r="M61" s="15">
        <v>85.232067510548532</v>
      </c>
      <c r="N61" s="15">
        <v>84.403669724770651</v>
      </c>
      <c r="O61" s="15">
        <v>64.757709251101332</v>
      </c>
      <c r="P61" s="16">
        <v>80.603448275862064</v>
      </c>
      <c r="Q61" s="17">
        <v>77.043090638930167</v>
      </c>
      <c r="R61" s="67"/>
      <c r="S61" s="23">
        <v>76.19047619047619</v>
      </c>
      <c r="T61" s="15">
        <v>95.3125</v>
      </c>
      <c r="U61" s="15">
        <v>91.025641025641022</v>
      </c>
      <c r="V61" s="15">
        <v>70.833333333333343</v>
      </c>
      <c r="W61" s="16">
        <v>86.04651162790698</v>
      </c>
      <c r="X61" s="17">
        <v>83.774834437086085</v>
      </c>
    </row>
    <row r="62" spans="1:27" ht="15" customHeight="1" outlineLevel="1" thickTop="1" thickBot="1" x14ac:dyDescent="0.4">
      <c r="B62" s="300"/>
      <c r="C62" s="302"/>
      <c r="D62" s="134" t="s">
        <v>13</v>
      </c>
      <c r="E62" s="24">
        <v>0</v>
      </c>
      <c r="F62" s="18">
        <v>0</v>
      </c>
      <c r="G62" s="18">
        <v>86.666666666666671</v>
      </c>
      <c r="H62" s="18">
        <v>47.368421052631575</v>
      </c>
      <c r="I62" s="19">
        <v>0</v>
      </c>
      <c r="J62" s="20">
        <v>75</v>
      </c>
      <c r="K62" s="67"/>
      <c r="L62" s="24">
        <v>77.083333333333343</v>
      </c>
      <c r="M62" s="18">
        <v>73.839662447257382</v>
      </c>
      <c r="N62" s="18">
        <v>70.642201834862391</v>
      </c>
      <c r="O62" s="18">
        <v>48.237885462555063</v>
      </c>
      <c r="P62" s="19">
        <v>61.206896551724135</v>
      </c>
      <c r="Q62" s="20">
        <v>62.481426448736997</v>
      </c>
      <c r="R62" s="67"/>
      <c r="S62" s="24">
        <v>76.19047619047619</v>
      </c>
      <c r="T62" s="18">
        <v>79.6875</v>
      </c>
      <c r="U62" s="18">
        <v>76.923076923076934</v>
      </c>
      <c r="V62" s="18">
        <v>50</v>
      </c>
      <c r="W62" s="19">
        <v>55.813953488372093</v>
      </c>
      <c r="X62" s="20">
        <v>65.894039735099341</v>
      </c>
    </row>
    <row r="63" spans="1:27" ht="15" hidden="1" customHeight="1" outlineLevel="2" thickTop="1" thickBot="1" x14ac:dyDescent="0.4">
      <c r="B63" s="300"/>
      <c r="C63" s="291" t="s">
        <v>27</v>
      </c>
      <c r="D63" s="110" t="s">
        <v>9</v>
      </c>
      <c r="E63" s="191">
        <v>18</v>
      </c>
      <c r="F63" s="192">
        <v>52</v>
      </c>
      <c r="G63" s="192">
        <v>73</v>
      </c>
      <c r="H63" s="192">
        <v>161</v>
      </c>
      <c r="I63" s="193">
        <v>85</v>
      </c>
      <c r="J63" s="194">
        <v>389</v>
      </c>
      <c r="K63" s="67"/>
      <c r="L63" s="197">
        <v>367</v>
      </c>
      <c r="M63" s="198">
        <v>796</v>
      </c>
      <c r="N63" s="198">
        <v>1173</v>
      </c>
      <c r="O63" s="198">
        <v>1710</v>
      </c>
      <c r="P63" s="199">
        <v>963</v>
      </c>
      <c r="Q63" s="200">
        <v>5009</v>
      </c>
      <c r="R63" s="67"/>
      <c r="S63" s="197">
        <v>21</v>
      </c>
      <c r="T63" s="198">
        <v>60</v>
      </c>
      <c r="U63" s="198">
        <v>93</v>
      </c>
      <c r="V63" s="198">
        <v>97</v>
      </c>
      <c r="W63" s="199">
        <v>52</v>
      </c>
      <c r="X63" s="201">
        <v>323</v>
      </c>
    </row>
    <row r="64" spans="1:27" ht="15" hidden="1" customHeight="1" outlineLevel="2" thickTop="1" thickBot="1" x14ac:dyDescent="0.4">
      <c r="B64" s="300"/>
      <c r="C64" s="291"/>
      <c r="D64" s="105" t="s">
        <v>10</v>
      </c>
      <c r="E64" s="65">
        <v>16</v>
      </c>
      <c r="F64" s="40">
        <v>58</v>
      </c>
      <c r="G64" s="40">
        <v>113</v>
      </c>
      <c r="H64" s="40">
        <v>229</v>
      </c>
      <c r="I64" s="41">
        <v>69</v>
      </c>
      <c r="J64" s="42">
        <v>485</v>
      </c>
      <c r="K64" s="67"/>
      <c r="L64" s="65">
        <v>339</v>
      </c>
      <c r="M64" s="40">
        <v>769</v>
      </c>
      <c r="N64" s="40">
        <v>1424</v>
      </c>
      <c r="O64" s="40">
        <v>2001</v>
      </c>
      <c r="P64" s="41">
        <v>755</v>
      </c>
      <c r="Q64" s="42">
        <v>5288</v>
      </c>
      <c r="R64" s="67"/>
      <c r="S64" s="65">
        <v>23</v>
      </c>
      <c r="T64" s="40">
        <v>53</v>
      </c>
      <c r="U64" s="40">
        <v>106</v>
      </c>
      <c r="V64" s="40">
        <v>124</v>
      </c>
      <c r="W64" s="41">
        <v>45</v>
      </c>
      <c r="X64" s="42">
        <v>351</v>
      </c>
    </row>
    <row r="65" spans="1:27" ht="15" hidden="1" customHeight="1" outlineLevel="2" thickTop="1" thickBot="1" x14ac:dyDescent="0.4">
      <c r="B65" s="300"/>
      <c r="C65" s="291"/>
      <c r="D65" s="106" t="s">
        <v>11</v>
      </c>
      <c r="E65" s="121">
        <v>15</v>
      </c>
      <c r="F65" s="122">
        <v>53</v>
      </c>
      <c r="G65" s="122">
        <v>104</v>
      </c>
      <c r="H65" s="122">
        <v>196</v>
      </c>
      <c r="I65" s="123">
        <v>57</v>
      </c>
      <c r="J65" s="170">
        <v>425</v>
      </c>
      <c r="K65" s="67"/>
      <c r="L65" s="121">
        <v>312</v>
      </c>
      <c r="M65" s="122">
        <v>696</v>
      </c>
      <c r="N65" s="122">
        <v>1272</v>
      </c>
      <c r="O65" s="122">
        <v>1598</v>
      </c>
      <c r="P65" s="123">
        <v>574</v>
      </c>
      <c r="Q65" s="170">
        <v>4452</v>
      </c>
      <c r="R65" s="67"/>
      <c r="S65" s="121">
        <v>22</v>
      </c>
      <c r="T65" s="122">
        <v>47</v>
      </c>
      <c r="U65" s="122">
        <v>97</v>
      </c>
      <c r="V65" s="122">
        <v>100</v>
      </c>
      <c r="W65" s="123">
        <v>34</v>
      </c>
      <c r="X65" s="170">
        <v>300</v>
      </c>
    </row>
    <row r="66" spans="1:27" ht="15" customHeight="1" outlineLevel="1" collapsed="1" thickTop="1" thickBot="1" x14ac:dyDescent="0.4">
      <c r="B66" s="300"/>
      <c r="C66" s="291"/>
      <c r="D66" s="5" t="s">
        <v>12</v>
      </c>
      <c r="E66" s="196">
        <v>88.888888888888886</v>
      </c>
      <c r="F66" s="15">
        <v>111.53846153846155</v>
      </c>
      <c r="G66" s="15">
        <v>154.79452054794521</v>
      </c>
      <c r="H66" s="15">
        <v>142.23602484472048</v>
      </c>
      <c r="I66" s="16">
        <v>81.17647058823529</v>
      </c>
      <c r="J66" s="17">
        <v>124.67866323907455</v>
      </c>
      <c r="K66" s="67"/>
      <c r="L66" s="196">
        <v>92.370572207084464</v>
      </c>
      <c r="M66" s="15">
        <v>96.608040201005025</v>
      </c>
      <c r="N66" s="15">
        <v>121.39812446717816</v>
      </c>
      <c r="O66" s="15">
        <v>117.01754385964914</v>
      </c>
      <c r="P66" s="16">
        <v>78.400830737279335</v>
      </c>
      <c r="Q66" s="17">
        <v>105.56997404671591</v>
      </c>
      <c r="R66" s="67"/>
      <c r="S66" s="196">
        <v>109.52380952380953</v>
      </c>
      <c r="T66" s="15">
        <v>88.333333333333329</v>
      </c>
      <c r="U66" s="15">
        <v>113.97849462365592</v>
      </c>
      <c r="V66" s="15">
        <v>127.83505154639174</v>
      </c>
      <c r="W66" s="16">
        <v>86.538461538461547</v>
      </c>
      <c r="X66" s="17">
        <v>108.66873065015479</v>
      </c>
    </row>
    <row r="67" spans="1:27" ht="15" customHeight="1" outlineLevel="1" thickTop="1" thickBot="1" x14ac:dyDescent="0.4">
      <c r="B67" s="300"/>
      <c r="C67" s="291"/>
      <c r="D67" s="6" t="s">
        <v>13</v>
      </c>
      <c r="E67" s="24">
        <v>83.333333333333343</v>
      </c>
      <c r="F67" s="18">
        <v>101.92307692307692</v>
      </c>
      <c r="G67" s="18">
        <v>142.46575342465752</v>
      </c>
      <c r="H67" s="18">
        <v>121.73913043478262</v>
      </c>
      <c r="I67" s="19">
        <v>67.058823529411754</v>
      </c>
      <c r="J67" s="20">
        <v>109.25449871465295</v>
      </c>
      <c r="K67" s="67"/>
      <c r="L67" s="24">
        <v>85.013623978201636</v>
      </c>
      <c r="M67" s="18">
        <v>87.437185929648237</v>
      </c>
      <c r="N67" s="18">
        <v>108.43989769820972</v>
      </c>
      <c r="O67" s="18">
        <v>93.450292397660817</v>
      </c>
      <c r="P67" s="19">
        <v>59.60539979231568</v>
      </c>
      <c r="Q67" s="20">
        <v>88.880015971251751</v>
      </c>
      <c r="R67" s="67"/>
      <c r="S67" s="24">
        <v>104.76190476190477</v>
      </c>
      <c r="T67" s="18">
        <v>78.333333333333329</v>
      </c>
      <c r="U67" s="18">
        <v>104.3010752688172</v>
      </c>
      <c r="V67" s="18">
        <v>103.09278350515463</v>
      </c>
      <c r="W67" s="19">
        <v>65.384615384615387</v>
      </c>
      <c r="X67" s="20">
        <v>92.879256965944265</v>
      </c>
    </row>
    <row r="68" spans="1:27" ht="15" hidden="1" customHeight="1" outlineLevel="2" thickTop="1" thickBot="1" x14ac:dyDescent="0.4">
      <c r="B68" s="300"/>
      <c r="C68" s="291" t="s">
        <v>28</v>
      </c>
      <c r="D68" s="107" t="s">
        <v>9</v>
      </c>
      <c r="E68" s="191">
        <v>69</v>
      </c>
      <c r="F68" s="192">
        <v>110</v>
      </c>
      <c r="G68" s="192">
        <v>191</v>
      </c>
      <c r="H68" s="192">
        <v>219</v>
      </c>
      <c r="I68" s="193">
        <v>210</v>
      </c>
      <c r="J68" s="194">
        <v>799</v>
      </c>
      <c r="K68" s="67"/>
      <c r="L68" s="197">
        <v>387</v>
      </c>
      <c r="M68" s="198">
        <v>712</v>
      </c>
      <c r="N68" s="198">
        <v>1047</v>
      </c>
      <c r="O68" s="198">
        <v>1439</v>
      </c>
      <c r="P68" s="199">
        <v>883</v>
      </c>
      <c r="Q68" s="200">
        <v>4468</v>
      </c>
      <c r="R68" s="67"/>
      <c r="S68" s="197">
        <v>55</v>
      </c>
      <c r="T68" s="198">
        <v>111</v>
      </c>
      <c r="U68" s="198">
        <v>177</v>
      </c>
      <c r="V68" s="198">
        <v>182</v>
      </c>
      <c r="W68" s="199">
        <v>71</v>
      </c>
      <c r="X68" s="201">
        <v>596</v>
      </c>
      <c r="Z68" s="28"/>
    </row>
    <row r="69" spans="1:27" ht="15" hidden="1" customHeight="1" outlineLevel="2" thickTop="1" thickBot="1" x14ac:dyDescent="0.4">
      <c r="B69" s="300"/>
      <c r="C69" s="291"/>
      <c r="D69" s="105" t="s">
        <v>10</v>
      </c>
      <c r="E69" s="65">
        <v>65</v>
      </c>
      <c r="F69" s="40">
        <v>108</v>
      </c>
      <c r="G69" s="40">
        <v>166</v>
      </c>
      <c r="H69" s="40">
        <v>200</v>
      </c>
      <c r="I69" s="41">
        <v>180</v>
      </c>
      <c r="J69" s="42">
        <v>719</v>
      </c>
      <c r="K69" s="67"/>
      <c r="L69" s="65">
        <v>375</v>
      </c>
      <c r="M69" s="40">
        <v>657</v>
      </c>
      <c r="N69" s="40">
        <v>905</v>
      </c>
      <c r="O69" s="40">
        <v>1212</v>
      </c>
      <c r="P69" s="41">
        <v>725</v>
      </c>
      <c r="Q69" s="42">
        <v>3874</v>
      </c>
      <c r="R69" s="67"/>
      <c r="S69" s="65">
        <v>49</v>
      </c>
      <c r="T69" s="40">
        <v>100</v>
      </c>
      <c r="U69" s="40">
        <v>162</v>
      </c>
      <c r="V69" s="40">
        <v>178</v>
      </c>
      <c r="W69" s="41">
        <v>72</v>
      </c>
      <c r="X69" s="42">
        <v>561</v>
      </c>
      <c r="Z69" s="28"/>
    </row>
    <row r="70" spans="1:27" ht="15" hidden="1" customHeight="1" outlineLevel="2" thickTop="1" thickBot="1" x14ac:dyDescent="0.4">
      <c r="B70" s="300"/>
      <c r="C70" s="291"/>
      <c r="D70" s="106" t="s">
        <v>11</v>
      </c>
      <c r="E70" s="65">
        <v>60</v>
      </c>
      <c r="F70" s="40">
        <v>103</v>
      </c>
      <c r="G70" s="40">
        <v>136</v>
      </c>
      <c r="H70" s="40">
        <v>147</v>
      </c>
      <c r="I70" s="41">
        <v>140</v>
      </c>
      <c r="J70" s="42">
        <v>586</v>
      </c>
      <c r="K70" s="67"/>
      <c r="L70" s="65">
        <v>355</v>
      </c>
      <c r="M70" s="40">
        <v>600</v>
      </c>
      <c r="N70" s="40">
        <v>754</v>
      </c>
      <c r="O70" s="40">
        <v>879</v>
      </c>
      <c r="P70" s="41">
        <v>540</v>
      </c>
      <c r="Q70" s="42">
        <v>3128</v>
      </c>
      <c r="R70" s="67"/>
      <c r="S70" s="65">
        <v>48</v>
      </c>
      <c r="T70" s="40">
        <v>96</v>
      </c>
      <c r="U70" s="40">
        <v>148</v>
      </c>
      <c r="V70" s="40">
        <v>146</v>
      </c>
      <c r="W70" s="41">
        <v>60</v>
      </c>
      <c r="X70" s="42">
        <v>498</v>
      </c>
      <c r="Z70" s="28"/>
    </row>
    <row r="71" spans="1:27" ht="15" customHeight="1" outlineLevel="1" collapsed="1" thickTop="1" thickBot="1" x14ac:dyDescent="0.4">
      <c r="B71" s="300"/>
      <c r="C71" s="291"/>
      <c r="D71" s="5" t="s">
        <v>12</v>
      </c>
      <c r="E71" s="196">
        <v>94.20289855072464</v>
      </c>
      <c r="F71" s="15">
        <v>98.181818181818187</v>
      </c>
      <c r="G71" s="15">
        <v>86.910994764397913</v>
      </c>
      <c r="H71" s="15">
        <v>91.324200913242009</v>
      </c>
      <c r="I71" s="16">
        <v>85.714285714285708</v>
      </c>
      <c r="J71" s="17">
        <v>89.987484355444309</v>
      </c>
      <c r="K71" s="67"/>
      <c r="L71" s="196">
        <v>96.899224806201545</v>
      </c>
      <c r="M71" s="15">
        <v>92.275280898876403</v>
      </c>
      <c r="N71" s="15">
        <v>86.43744030563515</v>
      </c>
      <c r="O71" s="15">
        <v>84.225156358582353</v>
      </c>
      <c r="P71" s="16">
        <v>82.10645526613817</v>
      </c>
      <c r="Q71" s="17">
        <v>86.705461056401077</v>
      </c>
      <c r="R71" s="67"/>
      <c r="S71" s="196">
        <v>89.090909090909093</v>
      </c>
      <c r="T71" s="15">
        <v>90.090090090090087</v>
      </c>
      <c r="U71" s="15">
        <v>91.525423728813564</v>
      </c>
      <c r="V71" s="15">
        <v>97.802197802197796</v>
      </c>
      <c r="W71" s="16">
        <v>101.40845070422534</v>
      </c>
      <c r="X71" s="17">
        <v>94.127516778523486</v>
      </c>
    </row>
    <row r="72" spans="1:27" ht="15" customHeight="1" outlineLevel="1" thickTop="1" thickBot="1" x14ac:dyDescent="0.4">
      <c r="B72" s="300"/>
      <c r="C72" s="291"/>
      <c r="D72" s="134" t="s">
        <v>13</v>
      </c>
      <c r="E72" s="24">
        <v>86.956521739130437</v>
      </c>
      <c r="F72" s="18">
        <v>93.63636363636364</v>
      </c>
      <c r="G72" s="18">
        <v>71.204188481675388</v>
      </c>
      <c r="H72" s="18">
        <v>67.123287671232873</v>
      </c>
      <c r="I72" s="19">
        <v>66.666666666666657</v>
      </c>
      <c r="J72" s="20">
        <v>73.341677096370461</v>
      </c>
      <c r="K72" s="67"/>
      <c r="L72" s="24">
        <v>91.731266149870805</v>
      </c>
      <c r="M72" s="18">
        <v>84.269662921348313</v>
      </c>
      <c r="N72" s="18">
        <v>72.015281757402107</v>
      </c>
      <c r="O72" s="18">
        <v>61.084086170952048</v>
      </c>
      <c r="P72" s="19">
        <v>61.155152887882224</v>
      </c>
      <c r="Q72" s="20">
        <v>70.008952551477165</v>
      </c>
      <c r="R72" s="67"/>
      <c r="S72" s="24">
        <v>87.272727272727266</v>
      </c>
      <c r="T72" s="18">
        <v>86.486486486486484</v>
      </c>
      <c r="U72" s="18">
        <v>83.615819209039543</v>
      </c>
      <c r="V72" s="18">
        <v>80.219780219780219</v>
      </c>
      <c r="W72" s="19">
        <v>84.507042253521121</v>
      </c>
      <c r="X72" s="20">
        <v>83.557046979865774</v>
      </c>
    </row>
    <row r="73" spans="1:27" s="7" customFormat="1" ht="15" hidden="1" customHeight="1" outlineLevel="2" thickTop="1" thickBot="1" x14ac:dyDescent="0.4">
      <c r="A73" s="1"/>
      <c r="B73" s="300"/>
      <c r="C73" s="291" t="s">
        <v>29</v>
      </c>
      <c r="D73" s="110" t="s">
        <v>9</v>
      </c>
      <c r="E73" s="191">
        <v>0</v>
      </c>
      <c r="F73" s="192">
        <v>7</v>
      </c>
      <c r="G73" s="192">
        <v>8</v>
      </c>
      <c r="H73" s="192">
        <v>14</v>
      </c>
      <c r="I73" s="193">
        <v>8</v>
      </c>
      <c r="J73" s="194">
        <v>37</v>
      </c>
      <c r="K73" s="67"/>
      <c r="L73" s="197">
        <v>60</v>
      </c>
      <c r="M73" s="198">
        <v>144</v>
      </c>
      <c r="N73" s="198">
        <v>205</v>
      </c>
      <c r="O73" s="198">
        <v>228</v>
      </c>
      <c r="P73" s="199">
        <v>164</v>
      </c>
      <c r="Q73" s="200">
        <v>801</v>
      </c>
      <c r="R73" s="67"/>
      <c r="S73" s="197">
        <v>8</v>
      </c>
      <c r="T73" s="198">
        <v>13</v>
      </c>
      <c r="U73" s="198">
        <v>36</v>
      </c>
      <c r="V73" s="198">
        <v>20</v>
      </c>
      <c r="W73" s="199">
        <v>20</v>
      </c>
      <c r="X73" s="201">
        <v>97</v>
      </c>
      <c r="Z73" s="1"/>
      <c r="AA73" s="1"/>
    </row>
    <row r="74" spans="1:27" s="7" customFormat="1" ht="15" hidden="1" customHeight="1" outlineLevel="2" thickTop="1" thickBot="1" x14ac:dyDescent="0.4">
      <c r="A74" s="1"/>
      <c r="B74" s="300"/>
      <c r="C74" s="291"/>
      <c r="D74" s="105" t="s">
        <v>10</v>
      </c>
      <c r="E74" s="65">
        <v>6</v>
      </c>
      <c r="F74" s="40">
        <v>0</v>
      </c>
      <c r="G74" s="40">
        <v>7</v>
      </c>
      <c r="H74" s="40">
        <v>10</v>
      </c>
      <c r="I74" s="41">
        <v>0</v>
      </c>
      <c r="J74" s="42">
        <v>23</v>
      </c>
      <c r="K74" s="67"/>
      <c r="L74" s="65">
        <v>63</v>
      </c>
      <c r="M74" s="40">
        <v>142</v>
      </c>
      <c r="N74" s="40">
        <v>161</v>
      </c>
      <c r="O74" s="40">
        <v>180</v>
      </c>
      <c r="P74" s="41">
        <v>119</v>
      </c>
      <c r="Q74" s="42">
        <v>665</v>
      </c>
      <c r="R74" s="67"/>
      <c r="S74" s="65">
        <v>7</v>
      </c>
      <c r="T74" s="40">
        <v>18</v>
      </c>
      <c r="U74" s="40">
        <v>33</v>
      </c>
      <c r="V74" s="40">
        <v>21</v>
      </c>
      <c r="W74" s="41">
        <v>13</v>
      </c>
      <c r="X74" s="42">
        <v>92</v>
      </c>
      <c r="Z74" s="1"/>
      <c r="AA74" s="1"/>
    </row>
    <row r="75" spans="1:27" s="7" customFormat="1" ht="15" hidden="1" customHeight="1" outlineLevel="2" thickTop="1" thickBot="1" x14ac:dyDescent="0.4">
      <c r="A75" s="1"/>
      <c r="B75" s="300"/>
      <c r="C75" s="291"/>
      <c r="D75" s="106" t="s">
        <v>11</v>
      </c>
      <c r="E75" s="65">
        <v>6</v>
      </c>
      <c r="F75" s="40">
        <v>0</v>
      </c>
      <c r="G75" s="40">
        <v>6</v>
      </c>
      <c r="H75" s="40">
        <v>6</v>
      </c>
      <c r="I75" s="41">
        <v>0</v>
      </c>
      <c r="J75" s="42">
        <v>18</v>
      </c>
      <c r="K75" s="67"/>
      <c r="L75" s="65">
        <v>64</v>
      </c>
      <c r="M75" s="40">
        <v>131</v>
      </c>
      <c r="N75" s="40">
        <v>134</v>
      </c>
      <c r="O75" s="40">
        <v>132</v>
      </c>
      <c r="P75" s="41">
        <v>84</v>
      </c>
      <c r="Q75" s="42">
        <v>545</v>
      </c>
      <c r="R75" s="67"/>
      <c r="S75" s="65">
        <v>7</v>
      </c>
      <c r="T75" s="40">
        <v>19</v>
      </c>
      <c r="U75" s="40">
        <v>27</v>
      </c>
      <c r="V75" s="40">
        <v>15</v>
      </c>
      <c r="W75" s="41">
        <v>9</v>
      </c>
      <c r="X75" s="42">
        <v>77</v>
      </c>
      <c r="Z75" s="1"/>
      <c r="AA75" s="1"/>
    </row>
    <row r="76" spans="1:27" s="7" customFormat="1" ht="15" customHeight="1" outlineLevel="1" collapsed="1" thickTop="1" thickBot="1" x14ac:dyDescent="0.4">
      <c r="A76" s="1"/>
      <c r="B76" s="300"/>
      <c r="C76" s="291"/>
      <c r="D76" s="5" t="s">
        <v>12</v>
      </c>
      <c r="E76" s="196">
        <v>0</v>
      </c>
      <c r="F76" s="15">
        <v>0</v>
      </c>
      <c r="G76" s="15">
        <v>87.5</v>
      </c>
      <c r="H76" s="15">
        <v>71.428571428571431</v>
      </c>
      <c r="I76" s="16">
        <v>0</v>
      </c>
      <c r="J76" s="17">
        <v>62.162162162162161</v>
      </c>
      <c r="K76" s="67"/>
      <c r="L76" s="196">
        <v>105</v>
      </c>
      <c r="M76" s="15">
        <v>98.611111111111114</v>
      </c>
      <c r="N76" s="15">
        <v>78.536585365853668</v>
      </c>
      <c r="O76" s="15">
        <v>78.94736842105263</v>
      </c>
      <c r="P76" s="16">
        <v>72.560975609756099</v>
      </c>
      <c r="Q76" s="17">
        <v>83.021223470661681</v>
      </c>
      <c r="R76" s="67"/>
      <c r="S76" s="196">
        <v>87.5</v>
      </c>
      <c r="T76" s="15">
        <v>138.46153846153845</v>
      </c>
      <c r="U76" s="15">
        <v>91.666666666666657</v>
      </c>
      <c r="V76" s="15">
        <v>105</v>
      </c>
      <c r="W76" s="16">
        <v>65</v>
      </c>
      <c r="X76" s="17">
        <v>94.845360824742258</v>
      </c>
      <c r="Z76" s="1"/>
      <c r="AA76" s="1"/>
    </row>
    <row r="77" spans="1:27" s="7" customFormat="1" ht="15" customHeight="1" outlineLevel="1" thickTop="1" thickBot="1" x14ac:dyDescent="0.4">
      <c r="A77" s="1"/>
      <c r="B77" s="300"/>
      <c r="C77" s="291"/>
      <c r="D77" s="6" t="s">
        <v>13</v>
      </c>
      <c r="E77" s="24">
        <v>0</v>
      </c>
      <c r="F77" s="18">
        <v>0</v>
      </c>
      <c r="G77" s="18">
        <v>75</v>
      </c>
      <c r="H77" s="18">
        <v>42.857142857142854</v>
      </c>
      <c r="I77" s="19">
        <v>0</v>
      </c>
      <c r="J77" s="20">
        <v>48.648648648648653</v>
      </c>
      <c r="K77" s="67"/>
      <c r="L77" s="24">
        <v>106.66666666666667</v>
      </c>
      <c r="M77" s="18">
        <v>90.972222222222214</v>
      </c>
      <c r="N77" s="18">
        <v>65.365853658536594</v>
      </c>
      <c r="O77" s="18">
        <v>57.894736842105267</v>
      </c>
      <c r="P77" s="19">
        <v>51.219512195121951</v>
      </c>
      <c r="Q77" s="20">
        <v>68.039950062421966</v>
      </c>
      <c r="R77" s="67"/>
      <c r="S77" s="24">
        <v>87.5</v>
      </c>
      <c r="T77" s="18">
        <v>146.15384615384613</v>
      </c>
      <c r="U77" s="18">
        <v>75</v>
      </c>
      <c r="V77" s="18">
        <v>75</v>
      </c>
      <c r="W77" s="19">
        <v>45</v>
      </c>
      <c r="X77" s="20">
        <v>79.381443298969074</v>
      </c>
      <c r="Z77" s="1"/>
      <c r="AA77" s="1"/>
    </row>
    <row r="78" spans="1:27" s="7" customFormat="1" ht="15" hidden="1" customHeight="1" outlineLevel="2" thickTop="1" thickBot="1" x14ac:dyDescent="0.4">
      <c r="A78" s="1"/>
      <c r="B78" s="300"/>
      <c r="C78" s="291" t="s">
        <v>30</v>
      </c>
      <c r="D78" s="110" t="s">
        <v>9</v>
      </c>
      <c r="E78" s="191">
        <v>89</v>
      </c>
      <c r="F78" s="192">
        <v>151</v>
      </c>
      <c r="G78" s="192">
        <v>222</v>
      </c>
      <c r="H78" s="192">
        <v>261</v>
      </c>
      <c r="I78" s="193">
        <v>173</v>
      </c>
      <c r="J78" s="194">
        <v>896</v>
      </c>
      <c r="K78" s="67"/>
      <c r="L78" s="197">
        <v>1054</v>
      </c>
      <c r="M78" s="198">
        <v>1804</v>
      </c>
      <c r="N78" s="198">
        <v>2476</v>
      </c>
      <c r="O78" s="198">
        <v>2880</v>
      </c>
      <c r="P78" s="199">
        <v>1678</v>
      </c>
      <c r="Q78" s="200">
        <v>9892</v>
      </c>
      <c r="R78" s="67"/>
      <c r="S78" s="197">
        <v>68</v>
      </c>
      <c r="T78" s="198">
        <v>149</v>
      </c>
      <c r="U78" s="198">
        <v>297</v>
      </c>
      <c r="V78" s="198">
        <v>233</v>
      </c>
      <c r="W78" s="199">
        <v>96</v>
      </c>
      <c r="X78" s="201">
        <v>843</v>
      </c>
      <c r="Z78" s="1"/>
      <c r="AA78" s="1"/>
    </row>
    <row r="79" spans="1:27" s="7" customFormat="1" ht="15" hidden="1" customHeight="1" outlineLevel="2" thickTop="1" thickBot="1" x14ac:dyDescent="0.4">
      <c r="A79" s="1"/>
      <c r="B79" s="300"/>
      <c r="C79" s="291"/>
      <c r="D79" s="105" t="s">
        <v>10</v>
      </c>
      <c r="E79" s="65">
        <v>76</v>
      </c>
      <c r="F79" s="40">
        <v>138</v>
      </c>
      <c r="G79" s="40">
        <v>183</v>
      </c>
      <c r="H79" s="40">
        <v>201</v>
      </c>
      <c r="I79" s="41">
        <v>151</v>
      </c>
      <c r="J79" s="42">
        <v>749</v>
      </c>
      <c r="K79" s="67"/>
      <c r="L79" s="65">
        <v>961</v>
      </c>
      <c r="M79" s="40">
        <v>1648</v>
      </c>
      <c r="N79" s="40">
        <v>2102</v>
      </c>
      <c r="O79" s="40">
        <v>2067</v>
      </c>
      <c r="P79" s="41">
        <v>1347</v>
      </c>
      <c r="Q79" s="42">
        <v>8125</v>
      </c>
      <c r="R79" s="67"/>
      <c r="S79" s="65">
        <v>63</v>
      </c>
      <c r="T79" s="40">
        <v>143</v>
      </c>
      <c r="U79" s="40">
        <v>293</v>
      </c>
      <c r="V79" s="40">
        <v>199</v>
      </c>
      <c r="W79" s="41">
        <v>91</v>
      </c>
      <c r="X79" s="42">
        <v>789</v>
      </c>
      <c r="Z79" s="1"/>
      <c r="AA79" s="1"/>
    </row>
    <row r="80" spans="1:27" s="7" customFormat="1" ht="15" hidden="1" customHeight="1" outlineLevel="2" thickTop="1" thickBot="1" x14ac:dyDescent="0.4">
      <c r="A80" s="1"/>
      <c r="B80" s="300"/>
      <c r="C80" s="291"/>
      <c r="D80" s="106" t="s">
        <v>11</v>
      </c>
      <c r="E80" s="65">
        <v>72</v>
      </c>
      <c r="F80" s="40">
        <v>125</v>
      </c>
      <c r="G80" s="40">
        <v>154</v>
      </c>
      <c r="H80" s="40">
        <v>143</v>
      </c>
      <c r="I80" s="41">
        <v>99</v>
      </c>
      <c r="J80" s="42">
        <v>593</v>
      </c>
      <c r="K80" s="67"/>
      <c r="L80" s="65">
        <v>921</v>
      </c>
      <c r="M80" s="40">
        <v>1538</v>
      </c>
      <c r="N80" s="40">
        <v>1808</v>
      </c>
      <c r="O80" s="40">
        <v>1550</v>
      </c>
      <c r="P80" s="41">
        <v>1045</v>
      </c>
      <c r="Q80" s="42">
        <v>6862</v>
      </c>
      <c r="R80" s="67"/>
      <c r="S80" s="65">
        <v>63</v>
      </c>
      <c r="T80" s="40">
        <v>134</v>
      </c>
      <c r="U80" s="40">
        <v>266</v>
      </c>
      <c r="V80" s="40">
        <v>173</v>
      </c>
      <c r="W80" s="41">
        <v>77</v>
      </c>
      <c r="X80" s="42">
        <v>713</v>
      </c>
      <c r="Z80" s="1"/>
      <c r="AA80" s="1"/>
    </row>
    <row r="81" spans="1:27" s="7" customFormat="1" ht="15" customHeight="1" outlineLevel="1" collapsed="1" thickTop="1" thickBot="1" x14ac:dyDescent="0.4">
      <c r="A81" s="1"/>
      <c r="B81" s="300"/>
      <c r="C81" s="291"/>
      <c r="D81" s="5" t="s">
        <v>12</v>
      </c>
      <c r="E81" s="196">
        <v>85.393258426966284</v>
      </c>
      <c r="F81" s="15">
        <v>91.390728476821195</v>
      </c>
      <c r="G81" s="15">
        <v>82.432432432432435</v>
      </c>
      <c r="H81" s="15">
        <v>77.011494252873561</v>
      </c>
      <c r="I81" s="16">
        <v>87.283236994219649</v>
      </c>
      <c r="J81" s="17">
        <v>83.59375</v>
      </c>
      <c r="K81" s="67"/>
      <c r="L81" s="196">
        <v>91.17647058823529</v>
      </c>
      <c r="M81" s="15">
        <v>91.352549889135261</v>
      </c>
      <c r="N81" s="15">
        <v>84.894991922455574</v>
      </c>
      <c r="O81" s="15">
        <v>71.770833333333329</v>
      </c>
      <c r="P81" s="16">
        <v>80.274135876042905</v>
      </c>
      <c r="Q81" s="17">
        <v>82.137080469065921</v>
      </c>
      <c r="R81" s="67"/>
      <c r="S81" s="196">
        <v>92.64705882352942</v>
      </c>
      <c r="T81" s="15">
        <v>95.973154362416096</v>
      </c>
      <c r="U81" s="15">
        <v>98.653198653198643</v>
      </c>
      <c r="V81" s="15">
        <v>85.407725321888421</v>
      </c>
      <c r="W81" s="16">
        <v>94.791666666666657</v>
      </c>
      <c r="X81" s="17">
        <v>93.594306049822066</v>
      </c>
      <c r="Z81" s="1"/>
      <c r="AA81" s="1"/>
    </row>
    <row r="82" spans="1:27" s="7" customFormat="1" ht="15" customHeight="1" outlineLevel="1" thickTop="1" thickBot="1" x14ac:dyDescent="0.4">
      <c r="A82" s="1"/>
      <c r="B82" s="300"/>
      <c r="C82" s="291"/>
      <c r="D82" s="6" t="s">
        <v>13</v>
      </c>
      <c r="E82" s="24">
        <v>80.898876404494374</v>
      </c>
      <c r="F82" s="18">
        <v>82.78145695364239</v>
      </c>
      <c r="G82" s="18">
        <v>69.369369369369366</v>
      </c>
      <c r="H82" s="18">
        <v>54.78927203065134</v>
      </c>
      <c r="I82" s="19">
        <v>57.225433526011557</v>
      </c>
      <c r="J82" s="20">
        <v>66.183035714285708</v>
      </c>
      <c r="K82" s="67"/>
      <c r="L82" s="24">
        <v>87.381404174573049</v>
      </c>
      <c r="M82" s="18">
        <v>85.254988913525494</v>
      </c>
      <c r="N82" s="18">
        <v>73.021001615508879</v>
      </c>
      <c r="O82" s="18">
        <v>53.819444444444443</v>
      </c>
      <c r="P82" s="19">
        <v>62.276519666269373</v>
      </c>
      <c r="Q82" s="20">
        <v>69.369187221997578</v>
      </c>
      <c r="R82" s="67"/>
      <c r="S82" s="24">
        <v>92.64705882352942</v>
      </c>
      <c r="T82" s="18">
        <v>89.932885906040269</v>
      </c>
      <c r="U82" s="18">
        <v>89.562289562289564</v>
      </c>
      <c r="V82" s="18">
        <v>74.248927038626604</v>
      </c>
      <c r="W82" s="19">
        <v>80.208333333333343</v>
      </c>
      <c r="X82" s="20">
        <v>84.578884934756829</v>
      </c>
      <c r="Z82" s="1"/>
      <c r="AA82" s="1"/>
    </row>
    <row r="83" spans="1:27" s="7" customFormat="1" ht="15" hidden="1" customHeight="1" outlineLevel="2" thickTop="1" thickBot="1" x14ac:dyDescent="0.4">
      <c r="A83" s="1"/>
      <c r="B83" s="300"/>
      <c r="C83" s="301" t="s">
        <v>31</v>
      </c>
      <c r="D83" s="107" t="s">
        <v>9</v>
      </c>
      <c r="E83" s="191">
        <v>69</v>
      </c>
      <c r="F83" s="192">
        <v>126</v>
      </c>
      <c r="G83" s="192">
        <v>220</v>
      </c>
      <c r="H83" s="192">
        <v>307</v>
      </c>
      <c r="I83" s="193">
        <v>150</v>
      </c>
      <c r="J83" s="194">
        <v>872</v>
      </c>
      <c r="K83" s="67"/>
      <c r="L83" s="197">
        <v>2028</v>
      </c>
      <c r="M83" s="198">
        <v>3607</v>
      </c>
      <c r="N83" s="198">
        <v>4430</v>
      </c>
      <c r="O83" s="198">
        <v>5958</v>
      </c>
      <c r="P83" s="199">
        <v>3154</v>
      </c>
      <c r="Q83" s="200">
        <v>19177</v>
      </c>
      <c r="R83" s="67"/>
      <c r="S83" s="197">
        <v>125</v>
      </c>
      <c r="T83" s="198">
        <v>275</v>
      </c>
      <c r="U83" s="198">
        <v>379</v>
      </c>
      <c r="V83" s="198">
        <v>488</v>
      </c>
      <c r="W83" s="199">
        <v>146</v>
      </c>
      <c r="X83" s="201">
        <v>1413</v>
      </c>
      <c r="Z83" s="1"/>
      <c r="AA83" s="1"/>
    </row>
    <row r="84" spans="1:27" s="7" customFormat="1" ht="15" hidden="1" customHeight="1" outlineLevel="2" thickTop="1" thickBot="1" x14ac:dyDescent="0.4">
      <c r="A84" s="1"/>
      <c r="B84" s="300"/>
      <c r="C84" s="301"/>
      <c r="D84" s="3" t="s">
        <v>10</v>
      </c>
      <c r="E84" s="65">
        <v>64</v>
      </c>
      <c r="F84" s="40">
        <v>119</v>
      </c>
      <c r="G84" s="40">
        <v>162</v>
      </c>
      <c r="H84" s="40">
        <v>267</v>
      </c>
      <c r="I84" s="41">
        <v>127</v>
      </c>
      <c r="J84" s="57">
        <v>739</v>
      </c>
      <c r="K84" s="67"/>
      <c r="L84" s="65">
        <v>1909</v>
      </c>
      <c r="M84" s="40">
        <v>3281</v>
      </c>
      <c r="N84" s="40">
        <v>3699</v>
      </c>
      <c r="O84" s="40">
        <v>4546</v>
      </c>
      <c r="P84" s="41">
        <v>2506</v>
      </c>
      <c r="Q84" s="57">
        <v>15941</v>
      </c>
      <c r="R84" s="67"/>
      <c r="S84" s="65">
        <v>118</v>
      </c>
      <c r="T84" s="40">
        <v>248</v>
      </c>
      <c r="U84" s="40">
        <v>388</v>
      </c>
      <c r="V84" s="40">
        <v>426</v>
      </c>
      <c r="W84" s="41">
        <v>145</v>
      </c>
      <c r="X84" s="42">
        <v>1325</v>
      </c>
      <c r="Z84" s="1"/>
      <c r="AA84" s="1"/>
    </row>
    <row r="85" spans="1:27" ht="15" hidden="1" customHeight="1" outlineLevel="2" thickTop="1" thickBot="1" x14ac:dyDescent="0.4">
      <c r="B85" s="300"/>
      <c r="C85" s="301"/>
      <c r="D85" s="4" t="s">
        <v>11</v>
      </c>
      <c r="E85" s="65">
        <v>62</v>
      </c>
      <c r="F85" s="40">
        <v>109</v>
      </c>
      <c r="G85" s="40">
        <v>141</v>
      </c>
      <c r="H85" s="40">
        <v>213</v>
      </c>
      <c r="I85" s="41">
        <v>103</v>
      </c>
      <c r="J85" s="57">
        <v>628</v>
      </c>
      <c r="K85" s="67"/>
      <c r="L85" s="65">
        <v>1836</v>
      </c>
      <c r="M85" s="40">
        <v>3069</v>
      </c>
      <c r="N85" s="40">
        <v>3121</v>
      </c>
      <c r="O85" s="40">
        <v>3362</v>
      </c>
      <c r="P85" s="41">
        <v>1892</v>
      </c>
      <c r="Q85" s="57">
        <v>13280</v>
      </c>
      <c r="R85" s="67"/>
      <c r="S85" s="65">
        <v>118</v>
      </c>
      <c r="T85" s="40">
        <v>230</v>
      </c>
      <c r="U85" s="40">
        <v>348</v>
      </c>
      <c r="V85" s="40">
        <v>351</v>
      </c>
      <c r="W85" s="41">
        <v>113</v>
      </c>
      <c r="X85" s="100">
        <v>1160</v>
      </c>
    </row>
    <row r="86" spans="1:27" ht="15" customHeight="1" outlineLevel="1" collapsed="1" thickTop="1" thickBot="1" x14ac:dyDescent="0.4">
      <c r="B86" s="300"/>
      <c r="C86" s="301"/>
      <c r="D86" s="5" t="s">
        <v>12</v>
      </c>
      <c r="E86" s="196">
        <v>92.753623188405797</v>
      </c>
      <c r="F86" s="15">
        <v>94.444444444444443</v>
      </c>
      <c r="G86" s="15">
        <v>73.636363636363626</v>
      </c>
      <c r="H86" s="15">
        <v>86.970684039087956</v>
      </c>
      <c r="I86" s="16">
        <v>84.666666666666671</v>
      </c>
      <c r="J86" s="17">
        <v>84.747706422018354</v>
      </c>
      <c r="K86" s="67"/>
      <c r="L86" s="196">
        <v>94.132149901380672</v>
      </c>
      <c r="M86" s="15">
        <v>90.962018297754369</v>
      </c>
      <c r="N86" s="15">
        <v>83.49887133182844</v>
      </c>
      <c r="O86" s="15">
        <v>76.300772071164829</v>
      </c>
      <c r="P86" s="16">
        <v>79.454660748256174</v>
      </c>
      <c r="Q86" s="17">
        <v>83.125619231370919</v>
      </c>
      <c r="R86" s="67"/>
      <c r="S86" s="196">
        <v>94.399999999999991</v>
      </c>
      <c r="T86" s="15">
        <v>90.181818181818187</v>
      </c>
      <c r="U86" s="15">
        <v>102.37467018469657</v>
      </c>
      <c r="V86" s="15">
        <v>87.295081967213122</v>
      </c>
      <c r="W86" s="16">
        <v>99.315068493150676</v>
      </c>
      <c r="X86" s="17">
        <v>93.772116065109699</v>
      </c>
    </row>
    <row r="87" spans="1:27" ht="15" customHeight="1" outlineLevel="1" thickTop="1" thickBot="1" x14ac:dyDescent="0.4">
      <c r="B87" s="300"/>
      <c r="C87" s="301"/>
      <c r="D87" s="6" t="s">
        <v>13</v>
      </c>
      <c r="E87" s="66">
        <v>89.85507246376811</v>
      </c>
      <c r="F87" s="43">
        <v>86.507936507936506</v>
      </c>
      <c r="G87" s="43">
        <v>64.090909090909093</v>
      </c>
      <c r="H87" s="43">
        <v>69.381107491856682</v>
      </c>
      <c r="I87" s="44">
        <v>68.666666666666671</v>
      </c>
      <c r="J87" s="58">
        <v>72.018348623853214</v>
      </c>
      <c r="K87" s="67"/>
      <c r="L87" s="66">
        <v>90.532544378698219</v>
      </c>
      <c r="M87" s="43">
        <v>85.08455780426948</v>
      </c>
      <c r="N87" s="43">
        <v>70.45146726862302</v>
      </c>
      <c r="O87" s="43">
        <v>56.428331654917763</v>
      </c>
      <c r="P87" s="44">
        <v>59.987317691819911</v>
      </c>
      <c r="Q87" s="58">
        <v>69.249621942952501</v>
      </c>
      <c r="R87" s="67"/>
      <c r="S87" s="66">
        <v>94.399999999999991</v>
      </c>
      <c r="T87" s="43">
        <v>83.636363636363626</v>
      </c>
      <c r="U87" s="43">
        <v>91.820580474934033</v>
      </c>
      <c r="V87" s="43">
        <v>71.926229508196727</v>
      </c>
      <c r="W87" s="44">
        <v>77.397260273972606</v>
      </c>
      <c r="X87" s="130">
        <v>82.094833687190373</v>
      </c>
    </row>
    <row r="88" spans="1:27" s="7" customFormat="1" ht="8.25" customHeight="1" thickTop="1" thickBot="1" x14ac:dyDescent="0.4">
      <c r="B88" s="55"/>
      <c r="C88" s="55"/>
      <c r="D88" s="55"/>
      <c r="E88" s="55"/>
      <c r="F88" s="55"/>
      <c r="G88" s="55"/>
      <c r="H88" s="55"/>
      <c r="I88" s="55"/>
      <c r="J88" s="55"/>
      <c r="L88" s="55"/>
      <c r="M88" s="55"/>
      <c r="N88" s="55"/>
      <c r="O88" s="55"/>
      <c r="P88" s="55"/>
      <c r="Q88" s="55"/>
      <c r="S88" s="55"/>
      <c r="T88" s="55"/>
      <c r="U88" s="55"/>
      <c r="V88" s="55"/>
      <c r="W88" s="55"/>
      <c r="X88" s="55"/>
    </row>
    <row r="89" spans="1:27" ht="15" hidden="1" customHeight="1" outlineLevel="2" thickTop="1" thickBot="1" x14ac:dyDescent="0.4">
      <c r="B89" s="292" t="s">
        <v>32</v>
      </c>
      <c r="C89" s="302" t="s">
        <v>33</v>
      </c>
      <c r="D89" s="107" t="s">
        <v>9</v>
      </c>
      <c r="E89" s="74">
        <f t="array" ref="E89:J113">'Green Pivot'!C81:H105</f>
        <v>22</v>
      </c>
      <c r="F89" s="72">
        <v>74</v>
      </c>
      <c r="G89" s="72">
        <v>126</v>
      </c>
      <c r="H89" s="72">
        <v>202</v>
      </c>
      <c r="I89" s="73">
        <v>118</v>
      </c>
      <c r="J89" s="75">
        <v>542</v>
      </c>
      <c r="K89" s="67"/>
      <c r="L89" s="22">
        <f t="array" ref="L89:Q113">'Orange Pivot'!C81:H105</f>
        <v>109</v>
      </c>
      <c r="M89" s="12">
        <v>294</v>
      </c>
      <c r="N89" s="12">
        <v>571</v>
      </c>
      <c r="O89" s="12">
        <v>726</v>
      </c>
      <c r="P89" s="13">
        <v>400</v>
      </c>
      <c r="Q89" s="62">
        <v>2100</v>
      </c>
      <c r="R89" s="67"/>
      <c r="S89" s="22">
        <f t="array" ref="S89:X113">'Blue Pivot'!C81:H105</f>
        <v>22</v>
      </c>
      <c r="T89" s="12">
        <v>44</v>
      </c>
      <c r="U89" s="12">
        <v>85</v>
      </c>
      <c r="V89" s="12">
        <v>92</v>
      </c>
      <c r="W89" s="13">
        <v>31</v>
      </c>
      <c r="X89" s="14">
        <v>274</v>
      </c>
    </row>
    <row r="90" spans="1:27" ht="15" hidden="1" customHeight="1" outlineLevel="2" thickTop="1" thickBot="1" x14ac:dyDescent="0.4">
      <c r="B90" s="292"/>
      <c r="C90" s="302"/>
      <c r="D90" s="105" t="s">
        <v>10</v>
      </c>
      <c r="E90" s="94">
        <v>21</v>
      </c>
      <c r="F90" s="91">
        <v>84</v>
      </c>
      <c r="G90" s="91">
        <v>215</v>
      </c>
      <c r="H90" s="91">
        <v>446</v>
      </c>
      <c r="I90" s="92">
        <v>104</v>
      </c>
      <c r="J90" s="95">
        <v>870</v>
      </c>
      <c r="K90" s="67"/>
      <c r="L90" s="94">
        <v>110</v>
      </c>
      <c r="M90" s="91">
        <v>337</v>
      </c>
      <c r="N90" s="91">
        <v>1170</v>
      </c>
      <c r="O90" s="91">
        <v>1701</v>
      </c>
      <c r="P90" s="92">
        <v>340</v>
      </c>
      <c r="Q90" s="93">
        <v>3658</v>
      </c>
      <c r="R90" s="67"/>
      <c r="S90" s="94">
        <v>19</v>
      </c>
      <c r="T90" s="91">
        <v>49</v>
      </c>
      <c r="U90" s="91">
        <v>103</v>
      </c>
      <c r="V90" s="91">
        <v>125</v>
      </c>
      <c r="W90" s="92">
        <v>23</v>
      </c>
      <c r="X90" s="95">
        <v>319</v>
      </c>
    </row>
    <row r="91" spans="1:27" ht="15" hidden="1" customHeight="1" outlineLevel="2" thickTop="1" thickBot="1" x14ac:dyDescent="0.4">
      <c r="B91" s="292"/>
      <c r="C91" s="302"/>
      <c r="D91" s="106" t="s">
        <v>11</v>
      </c>
      <c r="E91" s="99">
        <v>20</v>
      </c>
      <c r="F91" s="96">
        <v>74</v>
      </c>
      <c r="G91" s="96">
        <v>198</v>
      </c>
      <c r="H91" s="96">
        <v>387</v>
      </c>
      <c r="I91" s="97">
        <v>77</v>
      </c>
      <c r="J91" s="100">
        <v>756</v>
      </c>
      <c r="K91" s="67"/>
      <c r="L91" s="99">
        <v>107</v>
      </c>
      <c r="M91" s="96">
        <v>303</v>
      </c>
      <c r="N91" s="96">
        <v>1077</v>
      </c>
      <c r="O91" s="96">
        <v>1488</v>
      </c>
      <c r="P91" s="97">
        <v>266</v>
      </c>
      <c r="Q91" s="98">
        <v>3241</v>
      </c>
      <c r="R91" s="67"/>
      <c r="S91" s="99">
        <v>19</v>
      </c>
      <c r="T91" s="96">
        <v>43</v>
      </c>
      <c r="U91" s="96">
        <v>93</v>
      </c>
      <c r="V91" s="96">
        <v>110</v>
      </c>
      <c r="W91" s="97">
        <v>23</v>
      </c>
      <c r="X91" s="100">
        <v>288</v>
      </c>
    </row>
    <row r="92" spans="1:27" ht="15" customHeight="1" outlineLevel="1" collapsed="1" thickTop="1" thickBot="1" x14ac:dyDescent="0.4">
      <c r="B92" s="292"/>
      <c r="C92" s="302"/>
      <c r="D92" s="5" t="s">
        <v>12</v>
      </c>
      <c r="E92" s="23">
        <v>95.454545454545453</v>
      </c>
      <c r="F92" s="15">
        <v>113.51351351351352</v>
      </c>
      <c r="G92" s="15">
        <v>170.63492063492063</v>
      </c>
      <c r="H92" s="15">
        <v>220.79207920792081</v>
      </c>
      <c r="I92" s="16">
        <v>88.135593220338976</v>
      </c>
      <c r="J92" s="84">
        <v>160.51660516605168</v>
      </c>
      <c r="K92" s="67"/>
      <c r="L92" s="23">
        <v>100.91743119266054</v>
      </c>
      <c r="M92" s="15">
        <v>114.62585034013605</v>
      </c>
      <c r="N92" s="15">
        <v>204.90367775831874</v>
      </c>
      <c r="O92" s="15">
        <v>234.29752066115702</v>
      </c>
      <c r="P92" s="16">
        <v>85</v>
      </c>
      <c r="Q92" s="84">
        <v>174.19047619047618</v>
      </c>
      <c r="R92" s="67"/>
      <c r="S92" s="23">
        <v>86.36363636363636</v>
      </c>
      <c r="T92" s="15">
        <v>111.36363636363636</v>
      </c>
      <c r="U92" s="15">
        <v>121.17647058823529</v>
      </c>
      <c r="V92" s="15">
        <v>135.86956521739131</v>
      </c>
      <c r="W92" s="16">
        <v>74.193548387096769</v>
      </c>
      <c r="X92" s="17">
        <v>116.42335766423358</v>
      </c>
    </row>
    <row r="93" spans="1:27" ht="15.75" customHeight="1" outlineLevel="1" thickTop="1" thickBot="1" x14ac:dyDescent="0.4">
      <c r="B93" s="292"/>
      <c r="C93" s="302"/>
      <c r="D93" s="134" t="s">
        <v>13</v>
      </c>
      <c r="E93" s="24">
        <v>90.909090909090907</v>
      </c>
      <c r="F93" s="18">
        <v>100</v>
      </c>
      <c r="G93" s="18">
        <v>157.14285714285714</v>
      </c>
      <c r="H93" s="18">
        <v>191.58415841584159</v>
      </c>
      <c r="I93" s="19">
        <v>65.254237288135599</v>
      </c>
      <c r="J93" s="85">
        <v>139.48339483394832</v>
      </c>
      <c r="K93" s="67"/>
      <c r="L93" s="24">
        <v>98.165137614678898</v>
      </c>
      <c r="M93" s="18">
        <v>103.0612244897959</v>
      </c>
      <c r="N93" s="18">
        <v>188.61646234676007</v>
      </c>
      <c r="O93" s="18">
        <v>204.95867768595039</v>
      </c>
      <c r="P93" s="19">
        <v>66.5</v>
      </c>
      <c r="Q93" s="85">
        <v>154.33333333333331</v>
      </c>
      <c r="R93" s="67"/>
      <c r="S93" s="24">
        <v>86.36363636363636</v>
      </c>
      <c r="T93" s="18">
        <v>97.727272727272734</v>
      </c>
      <c r="U93" s="18">
        <v>109.41176470588236</v>
      </c>
      <c r="V93" s="18">
        <v>119.56521739130434</v>
      </c>
      <c r="W93" s="19">
        <v>74.193548387096769</v>
      </c>
      <c r="X93" s="20">
        <v>105.1094890510949</v>
      </c>
    </row>
    <row r="94" spans="1:27" ht="15" hidden="1" customHeight="1" outlineLevel="2" thickTop="1" thickBot="1" x14ac:dyDescent="0.4">
      <c r="B94" s="292"/>
      <c r="C94" s="291" t="s">
        <v>34</v>
      </c>
      <c r="D94" s="110" t="s">
        <v>9</v>
      </c>
      <c r="E94" s="191">
        <v>0</v>
      </c>
      <c r="F94" s="192">
        <v>0</v>
      </c>
      <c r="G94" s="192">
        <v>10</v>
      </c>
      <c r="H94" s="192">
        <v>0</v>
      </c>
      <c r="I94" s="193">
        <v>7</v>
      </c>
      <c r="J94" s="194">
        <v>17</v>
      </c>
      <c r="K94" s="67"/>
      <c r="L94" s="197">
        <v>0</v>
      </c>
      <c r="M94" s="198">
        <v>40</v>
      </c>
      <c r="N94" s="198">
        <v>86</v>
      </c>
      <c r="O94" s="198">
        <v>65</v>
      </c>
      <c r="P94" s="199">
        <v>57</v>
      </c>
      <c r="Q94" s="200">
        <v>248</v>
      </c>
      <c r="R94" s="67"/>
      <c r="S94" s="197">
        <v>0</v>
      </c>
      <c r="T94" s="198">
        <v>7</v>
      </c>
      <c r="U94" s="198">
        <v>23</v>
      </c>
      <c r="V94" s="198">
        <v>28</v>
      </c>
      <c r="W94" s="199">
        <v>13</v>
      </c>
      <c r="X94" s="201">
        <v>71</v>
      </c>
    </row>
    <row r="95" spans="1:27" ht="15" hidden="1" customHeight="1" outlineLevel="2" thickTop="1" thickBot="1" x14ac:dyDescent="0.4">
      <c r="B95" s="292"/>
      <c r="C95" s="291"/>
      <c r="D95" s="105" t="s">
        <v>10</v>
      </c>
      <c r="E95" s="65">
        <v>0</v>
      </c>
      <c r="F95" s="40">
        <v>0</v>
      </c>
      <c r="G95" s="40">
        <v>6</v>
      </c>
      <c r="H95" s="40">
        <v>6</v>
      </c>
      <c r="I95" s="41">
        <v>0</v>
      </c>
      <c r="J95" s="42">
        <v>12</v>
      </c>
      <c r="K95" s="67"/>
      <c r="L95" s="65">
        <v>6</v>
      </c>
      <c r="M95" s="40">
        <v>32</v>
      </c>
      <c r="N95" s="40">
        <v>72</v>
      </c>
      <c r="O95" s="40">
        <v>65</v>
      </c>
      <c r="P95" s="41">
        <v>32</v>
      </c>
      <c r="Q95" s="57">
        <v>207</v>
      </c>
      <c r="R95" s="67"/>
      <c r="S95" s="65">
        <v>0</v>
      </c>
      <c r="T95" s="40">
        <v>9</v>
      </c>
      <c r="U95" s="40">
        <v>26</v>
      </c>
      <c r="V95" s="40">
        <v>25</v>
      </c>
      <c r="W95" s="41">
        <v>11</v>
      </c>
      <c r="X95" s="42">
        <v>71</v>
      </c>
    </row>
    <row r="96" spans="1:27" ht="15" hidden="1" customHeight="1" outlineLevel="2" thickTop="1" thickBot="1" x14ac:dyDescent="0.4">
      <c r="B96" s="292"/>
      <c r="C96" s="291"/>
      <c r="D96" s="106" t="s">
        <v>11</v>
      </c>
      <c r="E96" s="65">
        <v>0</v>
      </c>
      <c r="F96" s="40">
        <v>0</v>
      </c>
      <c r="G96" s="40">
        <v>6</v>
      </c>
      <c r="H96" s="40">
        <v>0</v>
      </c>
      <c r="I96" s="41">
        <v>0</v>
      </c>
      <c r="J96" s="42">
        <v>6</v>
      </c>
      <c r="K96" s="67"/>
      <c r="L96" s="65">
        <v>6</v>
      </c>
      <c r="M96" s="40">
        <v>27</v>
      </c>
      <c r="N96" s="40">
        <v>62</v>
      </c>
      <c r="O96" s="40">
        <v>47</v>
      </c>
      <c r="P96" s="41">
        <v>16</v>
      </c>
      <c r="Q96" s="57">
        <v>158</v>
      </c>
      <c r="R96" s="67"/>
      <c r="S96" s="65">
        <v>0</v>
      </c>
      <c r="T96" s="40">
        <v>8</v>
      </c>
      <c r="U96" s="40">
        <v>23</v>
      </c>
      <c r="V96" s="40">
        <v>22</v>
      </c>
      <c r="W96" s="41">
        <v>9</v>
      </c>
      <c r="X96" s="42">
        <v>62</v>
      </c>
    </row>
    <row r="97" spans="1:27" s="7" customFormat="1" ht="15" customHeight="1" outlineLevel="1" collapsed="1" thickTop="1" thickBot="1" x14ac:dyDescent="0.4">
      <c r="A97" s="1"/>
      <c r="B97" s="292"/>
      <c r="C97" s="291"/>
      <c r="D97" s="5" t="s">
        <v>12</v>
      </c>
      <c r="E97" s="196">
        <v>0</v>
      </c>
      <c r="F97" s="15">
        <v>0</v>
      </c>
      <c r="G97" s="15">
        <v>60</v>
      </c>
      <c r="H97" s="15">
        <v>0</v>
      </c>
      <c r="I97" s="16">
        <v>0</v>
      </c>
      <c r="J97" s="17">
        <v>70.588235294117652</v>
      </c>
      <c r="K97" s="67"/>
      <c r="L97" s="196">
        <v>0</v>
      </c>
      <c r="M97" s="15">
        <v>80</v>
      </c>
      <c r="N97" s="15">
        <v>83.720930232558146</v>
      </c>
      <c r="O97" s="15">
        <v>100</v>
      </c>
      <c r="P97" s="16">
        <v>56.140350877192979</v>
      </c>
      <c r="Q97" s="17">
        <v>83.467741935483872</v>
      </c>
      <c r="R97" s="67"/>
      <c r="S97" s="196">
        <v>0</v>
      </c>
      <c r="T97" s="15">
        <v>128.57142857142858</v>
      </c>
      <c r="U97" s="15">
        <v>113.04347826086956</v>
      </c>
      <c r="V97" s="15">
        <v>89.285714285714292</v>
      </c>
      <c r="W97" s="16">
        <v>84.615384615384613</v>
      </c>
      <c r="X97" s="17">
        <v>100</v>
      </c>
      <c r="Z97" s="1"/>
      <c r="AA97" s="1"/>
    </row>
    <row r="98" spans="1:27" s="7" customFormat="1" ht="15" customHeight="1" outlineLevel="1" thickTop="1" thickBot="1" x14ac:dyDescent="0.4">
      <c r="A98" s="1"/>
      <c r="B98" s="292"/>
      <c r="C98" s="291"/>
      <c r="D98" s="6" t="s">
        <v>13</v>
      </c>
      <c r="E98" s="24">
        <v>0</v>
      </c>
      <c r="F98" s="18">
        <v>0</v>
      </c>
      <c r="G98" s="18">
        <v>60</v>
      </c>
      <c r="H98" s="18">
        <v>0</v>
      </c>
      <c r="I98" s="19">
        <v>0</v>
      </c>
      <c r="J98" s="20">
        <v>35.294117647058826</v>
      </c>
      <c r="K98" s="67"/>
      <c r="L98" s="24">
        <v>0</v>
      </c>
      <c r="M98" s="18">
        <v>67.5</v>
      </c>
      <c r="N98" s="18">
        <v>72.093023255813947</v>
      </c>
      <c r="O98" s="18">
        <v>72.307692307692307</v>
      </c>
      <c r="P98" s="19">
        <v>28.07017543859649</v>
      </c>
      <c r="Q98" s="20">
        <v>63.70967741935484</v>
      </c>
      <c r="R98" s="67"/>
      <c r="S98" s="24">
        <v>0</v>
      </c>
      <c r="T98" s="18">
        <v>114.28571428571428</v>
      </c>
      <c r="U98" s="18">
        <v>100</v>
      </c>
      <c r="V98" s="18">
        <v>78.571428571428569</v>
      </c>
      <c r="W98" s="19">
        <v>69.230769230769226</v>
      </c>
      <c r="X98" s="20">
        <v>87.323943661971825</v>
      </c>
      <c r="Z98" s="1"/>
      <c r="AA98" s="1"/>
    </row>
    <row r="99" spans="1:27" s="7" customFormat="1" ht="15" hidden="1" customHeight="1" outlineLevel="2" thickTop="1" thickBot="1" x14ac:dyDescent="0.4">
      <c r="A99" s="1"/>
      <c r="B99" s="292"/>
      <c r="C99" s="291" t="s">
        <v>35</v>
      </c>
      <c r="D99" s="107" t="s">
        <v>9</v>
      </c>
      <c r="E99" s="191">
        <v>88</v>
      </c>
      <c r="F99" s="192">
        <v>193</v>
      </c>
      <c r="G99" s="192">
        <v>454</v>
      </c>
      <c r="H99" s="192">
        <v>573</v>
      </c>
      <c r="I99" s="193">
        <v>401</v>
      </c>
      <c r="J99" s="194">
        <v>1709</v>
      </c>
      <c r="K99" s="67"/>
      <c r="L99" s="197">
        <v>863</v>
      </c>
      <c r="M99" s="198">
        <v>1920</v>
      </c>
      <c r="N99" s="198">
        <v>3108</v>
      </c>
      <c r="O99" s="198">
        <v>4484</v>
      </c>
      <c r="P99" s="199">
        <v>2362</v>
      </c>
      <c r="Q99" s="200">
        <v>12737</v>
      </c>
      <c r="R99" s="67"/>
      <c r="S99" s="197">
        <v>92</v>
      </c>
      <c r="T99" s="198">
        <v>297</v>
      </c>
      <c r="U99" s="198">
        <v>566</v>
      </c>
      <c r="V99" s="198">
        <v>647</v>
      </c>
      <c r="W99" s="199">
        <v>305</v>
      </c>
      <c r="X99" s="201">
        <v>1907</v>
      </c>
      <c r="Z99" s="1"/>
      <c r="AA99" s="1"/>
    </row>
    <row r="100" spans="1:27" s="7" customFormat="1" ht="15" hidden="1" customHeight="1" outlineLevel="2" thickTop="1" thickBot="1" x14ac:dyDescent="0.4">
      <c r="A100" s="1"/>
      <c r="B100" s="292"/>
      <c r="C100" s="291"/>
      <c r="D100" s="105" t="s">
        <v>10</v>
      </c>
      <c r="E100" s="65">
        <v>81</v>
      </c>
      <c r="F100" s="40">
        <v>208</v>
      </c>
      <c r="G100" s="40">
        <v>432</v>
      </c>
      <c r="H100" s="40">
        <v>462</v>
      </c>
      <c r="I100" s="41">
        <v>350</v>
      </c>
      <c r="J100" s="42">
        <v>1533</v>
      </c>
      <c r="K100" s="67"/>
      <c r="L100" s="65">
        <v>829</v>
      </c>
      <c r="M100" s="40">
        <v>1787</v>
      </c>
      <c r="N100" s="40">
        <v>2834</v>
      </c>
      <c r="O100" s="40">
        <v>3672</v>
      </c>
      <c r="P100" s="41">
        <v>1968</v>
      </c>
      <c r="Q100" s="42">
        <v>11090</v>
      </c>
      <c r="R100" s="67"/>
      <c r="S100" s="65">
        <v>86</v>
      </c>
      <c r="T100" s="40">
        <v>286</v>
      </c>
      <c r="U100" s="40">
        <v>597</v>
      </c>
      <c r="V100" s="40">
        <v>583</v>
      </c>
      <c r="W100" s="41">
        <v>251</v>
      </c>
      <c r="X100" s="42">
        <v>1803</v>
      </c>
      <c r="Z100" s="1"/>
      <c r="AA100" s="1"/>
    </row>
    <row r="101" spans="1:27" s="7" customFormat="1" ht="15" hidden="1" customHeight="1" outlineLevel="2" thickTop="1" thickBot="1" x14ac:dyDescent="0.4">
      <c r="A101" s="1"/>
      <c r="B101" s="292"/>
      <c r="C101" s="291"/>
      <c r="D101" s="106" t="s">
        <v>11</v>
      </c>
      <c r="E101" s="65">
        <v>79</v>
      </c>
      <c r="F101" s="40">
        <v>188</v>
      </c>
      <c r="G101" s="40">
        <v>351</v>
      </c>
      <c r="H101" s="40">
        <v>298</v>
      </c>
      <c r="I101" s="41">
        <v>264</v>
      </c>
      <c r="J101" s="42">
        <v>1180</v>
      </c>
      <c r="K101" s="67"/>
      <c r="L101" s="65">
        <v>783</v>
      </c>
      <c r="M101" s="40">
        <v>1634</v>
      </c>
      <c r="N101" s="40">
        <v>2338</v>
      </c>
      <c r="O101" s="40">
        <v>2523</v>
      </c>
      <c r="P101" s="41">
        <v>1437</v>
      </c>
      <c r="Q101" s="42">
        <v>8715</v>
      </c>
      <c r="R101" s="67"/>
      <c r="S101" s="65">
        <v>87</v>
      </c>
      <c r="T101" s="40">
        <v>265</v>
      </c>
      <c r="U101" s="40">
        <v>519</v>
      </c>
      <c r="V101" s="40">
        <v>440</v>
      </c>
      <c r="W101" s="41">
        <v>185</v>
      </c>
      <c r="X101" s="42">
        <v>1496</v>
      </c>
      <c r="Z101" s="1"/>
      <c r="AA101" s="1"/>
    </row>
    <row r="102" spans="1:27" s="7" customFormat="1" ht="15" customHeight="1" outlineLevel="1" collapsed="1" thickTop="1" thickBot="1" x14ac:dyDescent="0.4">
      <c r="A102" s="1"/>
      <c r="B102" s="292"/>
      <c r="C102" s="291"/>
      <c r="D102" s="5" t="s">
        <v>12</v>
      </c>
      <c r="E102" s="196">
        <v>92.045454545454547</v>
      </c>
      <c r="F102" s="15">
        <v>107.7720207253886</v>
      </c>
      <c r="G102" s="15">
        <v>95.154185022026425</v>
      </c>
      <c r="H102" s="15">
        <v>80.6282722513089</v>
      </c>
      <c r="I102" s="16">
        <v>87.281795511221944</v>
      </c>
      <c r="J102" s="17">
        <v>89.701579871269743</v>
      </c>
      <c r="K102" s="67"/>
      <c r="L102" s="196">
        <v>96.060254924681345</v>
      </c>
      <c r="M102" s="15">
        <v>93.072916666666671</v>
      </c>
      <c r="N102" s="15">
        <v>91.184041184041192</v>
      </c>
      <c r="O102" s="15">
        <v>81.891168599464763</v>
      </c>
      <c r="P102" s="16">
        <v>83.319220999153259</v>
      </c>
      <c r="Q102" s="17">
        <v>87.069168564026072</v>
      </c>
      <c r="R102" s="67"/>
      <c r="S102" s="196">
        <v>93.478260869565219</v>
      </c>
      <c r="T102" s="15">
        <v>96.296296296296291</v>
      </c>
      <c r="U102" s="15">
        <v>105.47703180212014</v>
      </c>
      <c r="V102" s="15">
        <v>90.108191653786704</v>
      </c>
      <c r="W102" s="16">
        <v>82.295081967213108</v>
      </c>
      <c r="X102" s="17">
        <v>94.546407970634505</v>
      </c>
      <c r="Z102" s="1"/>
      <c r="AA102" s="1"/>
    </row>
    <row r="103" spans="1:27" s="7" customFormat="1" ht="15" customHeight="1" outlineLevel="1" thickTop="1" thickBot="1" x14ac:dyDescent="0.4">
      <c r="A103" s="1"/>
      <c r="B103" s="292"/>
      <c r="C103" s="291"/>
      <c r="D103" s="134" t="s">
        <v>13</v>
      </c>
      <c r="E103" s="24">
        <v>89.772727272727266</v>
      </c>
      <c r="F103" s="18">
        <v>97.409326424870471</v>
      </c>
      <c r="G103" s="18">
        <v>77.312775330396477</v>
      </c>
      <c r="H103" s="18">
        <v>52.006980802792327</v>
      </c>
      <c r="I103" s="19">
        <v>65.835411471321692</v>
      </c>
      <c r="J103" s="20">
        <v>69.046225863077822</v>
      </c>
      <c r="K103" s="67"/>
      <c r="L103" s="24">
        <v>90.730011587485521</v>
      </c>
      <c r="M103" s="18">
        <v>85.104166666666671</v>
      </c>
      <c r="N103" s="18">
        <v>75.225225225225216</v>
      </c>
      <c r="O103" s="18">
        <v>56.26672613737734</v>
      </c>
      <c r="P103" s="19">
        <v>60.838272650296354</v>
      </c>
      <c r="Q103" s="20">
        <v>68.422705503650789</v>
      </c>
      <c r="R103" s="67"/>
      <c r="S103" s="24">
        <v>94.565217391304344</v>
      </c>
      <c r="T103" s="18">
        <v>89.225589225589232</v>
      </c>
      <c r="U103" s="18">
        <v>91.696113074204945</v>
      </c>
      <c r="V103" s="18">
        <v>68.006182380216387</v>
      </c>
      <c r="W103" s="19">
        <v>60.655737704918032</v>
      </c>
      <c r="X103" s="20">
        <v>78.447823807026737</v>
      </c>
      <c r="Z103" s="1"/>
      <c r="AA103" s="1"/>
    </row>
    <row r="104" spans="1:27" s="7" customFormat="1" ht="15" hidden="1" customHeight="1" outlineLevel="2" thickTop="1" thickBot="1" x14ac:dyDescent="0.4">
      <c r="A104" s="1"/>
      <c r="B104" s="292"/>
      <c r="C104" s="291" t="s">
        <v>36</v>
      </c>
      <c r="D104" s="110" t="s">
        <v>9</v>
      </c>
      <c r="E104" s="191">
        <v>0</v>
      </c>
      <c r="F104" s="192">
        <v>21</v>
      </c>
      <c r="G104" s="192">
        <v>59</v>
      </c>
      <c r="H104" s="192">
        <v>65</v>
      </c>
      <c r="I104" s="193">
        <v>39</v>
      </c>
      <c r="J104" s="194">
        <v>184</v>
      </c>
      <c r="K104" s="67"/>
      <c r="L104" s="197">
        <v>25</v>
      </c>
      <c r="M104" s="198">
        <v>76</v>
      </c>
      <c r="N104" s="198">
        <v>244</v>
      </c>
      <c r="O104" s="198">
        <v>319</v>
      </c>
      <c r="P104" s="199">
        <v>139</v>
      </c>
      <c r="Q104" s="200">
        <v>803</v>
      </c>
      <c r="R104" s="67"/>
      <c r="S104" s="197">
        <v>7</v>
      </c>
      <c r="T104" s="198">
        <v>9</v>
      </c>
      <c r="U104" s="198">
        <v>63</v>
      </c>
      <c r="V104" s="198">
        <v>60</v>
      </c>
      <c r="W104" s="199">
        <v>21</v>
      </c>
      <c r="X104" s="201">
        <v>160</v>
      </c>
      <c r="Z104" s="1"/>
      <c r="AA104" s="1"/>
    </row>
    <row r="105" spans="1:27" s="7" customFormat="1" ht="15" hidden="1" customHeight="1" outlineLevel="2" thickTop="1" thickBot="1" x14ac:dyDescent="0.4">
      <c r="A105" s="1"/>
      <c r="B105" s="292"/>
      <c r="C105" s="291"/>
      <c r="D105" s="105" t="s">
        <v>10</v>
      </c>
      <c r="E105" s="65">
        <v>0</v>
      </c>
      <c r="F105" s="40">
        <v>19</v>
      </c>
      <c r="G105" s="40">
        <v>54</v>
      </c>
      <c r="H105" s="40">
        <v>71</v>
      </c>
      <c r="I105" s="41">
        <v>40</v>
      </c>
      <c r="J105" s="42">
        <v>184</v>
      </c>
      <c r="K105" s="67"/>
      <c r="L105" s="65">
        <v>18</v>
      </c>
      <c r="M105" s="40">
        <v>78</v>
      </c>
      <c r="N105" s="40">
        <v>247</v>
      </c>
      <c r="O105" s="40">
        <v>314</v>
      </c>
      <c r="P105" s="41">
        <v>124</v>
      </c>
      <c r="Q105" s="42">
        <v>781</v>
      </c>
      <c r="R105" s="67"/>
      <c r="S105" s="65">
        <v>7</v>
      </c>
      <c r="T105" s="40">
        <v>12</v>
      </c>
      <c r="U105" s="40">
        <v>60</v>
      </c>
      <c r="V105" s="40">
        <v>55</v>
      </c>
      <c r="W105" s="41">
        <v>22</v>
      </c>
      <c r="X105" s="42">
        <v>156</v>
      </c>
      <c r="Z105" s="1"/>
      <c r="AA105" s="1"/>
    </row>
    <row r="106" spans="1:27" s="7" customFormat="1" ht="15" hidden="1" customHeight="1" outlineLevel="2" thickTop="1" thickBot="1" x14ac:dyDescent="0.4">
      <c r="A106" s="1"/>
      <c r="B106" s="292"/>
      <c r="C106" s="291"/>
      <c r="D106" s="106" t="s">
        <v>11</v>
      </c>
      <c r="E106" s="65">
        <v>0</v>
      </c>
      <c r="F106" s="40">
        <v>15</v>
      </c>
      <c r="G106" s="40">
        <v>48</v>
      </c>
      <c r="H106" s="40">
        <v>52</v>
      </c>
      <c r="I106" s="41">
        <v>30</v>
      </c>
      <c r="J106" s="42">
        <v>145</v>
      </c>
      <c r="K106" s="67"/>
      <c r="L106" s="65">
        <v>18</v>
      </c>
      <c r="M106" s="40">
        <v>68</v>
      </c>
      <c r="N106" s="40">
        <v>221</v>
      </c>
      <c r="O106" s="40">
        <v>233</v>
      </c>
      <c r="P106" s="41">
        <v>99</v>
      </c>
      <c r="Q106" s="42">
        <v>639</v>
      </c>
      <c r="R106" s="67"/>
      <c r="S106" s="65">
        <v>7</v>
      </c>
      <c r="T106" s="40">
        <v>10</v>
      </c>
      <c r="U106" s="40">
        <v>51</v>
      </c>
      <c r="V106" s="40">
        <v>37</v>
      </c>
      <c r="W106" s="41">
        <v>19</v>
      </c>
      <c r="X106" s="42">
        <v>124</v>
      </c>
      <c r="Z106" s="1"/>
      <c r="AA106" s="1"/>
    </row>
    <row r="107" spans="1:27" s="7" customFormat="1" ht="15" customHeight="1" outlineLevel="1" collapsed="1" thickTop="1" thickBot="1" x14ac:dyDescent="0.4">
      <c r="A107" s="1"/>
      <c r="B107" s="292"/>
      <c r="C107" s="291"/>
      <c r="D107" s="5" t="s">
        <v>12</v>
      </c>
      <c r="E107" s="196">
        <v>0</v>
      </c>
      <c r="F107" s="15">
        <v>90.476190476190482</v>
      </c>
      <c r="G107" s="15">
        <v>91.525423728813564</v>
      </c>
      <c r="H107" s="15">
        <v>109.23076923076923</v>
      </c>
      <c r="I107" s="16">
        <v>102.56410256410255</v>
      </c>
      <c r="J107" s="17">
        <v>100</v>
      </c>
      <c r="K107" s="67"/>
      <c r="L107" s="196">
        <v>72</v>
      </c>
      <c r="M107" s="15">
        <v>102.63157894736842</v>
      </c>
      <c r="N107" s="15">
        <v>101.22950819672131</v>
      </c>
      <c r="O107" s="15">
        <v>98.432601880877741</v>
      </c>
      <c r="P107" s="16">
        <v>89.208633093525179</v>
      </c>
      <c r="Q107" s="17">
        <v>97.260273972602747</v>
      </c>
      <c r="R107" s="67"/>
      <c r="S107" s="196">
        <v>100</v>
      </c>
      <c r="T107" s="15">
        <v>133.33333333333331</v>
      </c>
      <c r="U107" s="15">
        <v>95.238095238095227</v>
      </c>
      <c r="V107" s="15">
        <v>91.666666666666657</v>
      </c>
      <c r="W107" s="16">
        <v>104.76190476190477</v>
      </c>
      <c r="X107" s="17">
        <v>97.5</v>
      </c>
      <c r="Z107" s="1"/>
      <c r="AA107" s="1"/>
    </row>
    <row r="108" spans="1:27" s="7" customFormat="1" ht="15" customHeight="1" outlineLevel="1" thickTop="1" thickBot="1" x14ac:dyDescent="0.4">
      <c r="A108" s="1"/>
      <c r="B108" s="292"/>
      <c r="C108" s="291"/>
      <c r="D108" s="6" t="s">
        <v>13</v>
      </c>
      <c r="E108" s="24">
        <v>0</v>
      </c>
      <c r="F108" s="18">
        <v>71.428571428571431</v>
      </c>
      <c r="G108" s="18">
        <v>81.355932203389841</v>
      </c>
      <c r="H108" s="18">
        <v>80</v>
      </c>
      <c r="I108" s="19">
        <v>76.923076923076934</v>
      </c>
      <c r="J108" s="20">
        <v>78.804347826086953</v>
      </c>
      <c r="K108" s="67"/>
      <c r="L108" s="24">
        <v>72</v>
      </c>
      <c r="M108" s="18">
        <v>89.473684210526315</v>
      </c>
      <c r="N108" s="18">
        <v>90.573770491803273</v>
      </c>
      <c r="O108" s="18">
        <v>73.040752351097183</v>
      </c>
      <c r="P108" s="19">
        <v>71.223021582733821</v>
      </c>
      <c r="Q108" s="20">
        <v>79.576587795765874</v>
      </c>
      <c r="R108" s="67"/>
      <c r="S108" s="24">
        <v>100</v>
      </c>
      <c r="T108" s="18">
        <v>111.11111111111111</v>
      </c>
      <c r="U108" s="18">
        <v>80.952380952380949</v>
      </c>
      <c r="V108" s="18">
        <v>61.666666666666671</v>
      </c>
      <c r="W108" s="19">
        <v>90.476190476190482</v>
      </c>
      <c r="X108" s="20">
        <v>77.5</v>
      </c>
      <c r="Z108" s="1"/>
      <c r="AA108" s="1"/>
    </row>
    <row r="109" spans="1:27" ht="15" hidden="1" customHeight="1" outlineLevel="2" thickTop="1" thickBot="1" x14ac:dyDescent="0.4">
      <c r="B109" s="292"/>
      <c r="C109" s="293" t="s">
        <v>32</v>
      </c>
      <c r="D109" s="107" t="s">
        <v>9</v>
      </c>
      <c r="E109" s="191">
        <v>47</v>
      </c>
      <c r="F109" s="192">
        <v>110</v>
      </c>
      <c r="G109" s="192">
        <v>272</v>
      </c>
      <c r="H109" s="192">
        <v>366</v>
      </c>
      <c r="I109" s="193">
        <v>255</v>
      </c>
      <c r="J109" s="194">
        <v>1050</v>
      </c>
      <c r="K109" s="67"/>
      <c r="L109" s="197">
        <v>389</v>
      </c>
      <c r="M109" s="198">
        <v>822</v>
      </c>
      <c r="N109" s="198">
        <v>1483</v>
      </c>
      <c r="O109" s="198">
        <v>2079</v>
      </c>
      <c r="P109" s="199">
        <v>1258</v>
      </c>
      <c r="Q109" s="200">
        <v>6031</v>
      </c>
      <c r="R109" s="67"/>
      <c r="S109" s="197">
        <v>25</v>
      </c>
      <c r="T109" s="198">
        <v>113</v>
      </c>
      <c r="U109" s="198">
        <v>236</v>
      </c>
      <c r="V109" s="198">
        <v>273</v>
      </c>
      <c r="W109" s="199">
        <v>114</v>
      </c>
      <c r="X109" s="201">
        <v>761</v>
      </c>
    </row>
    <row r="110" spans="1:27" ht="15" hidden="1" customHeight="1" outlineLevel="2" thickTop="1" thickBot="1" x14ac:dyDescent="0.4">
      <c r="B110" s="292"/>
      <c r="C110" s="293"/>
      <c r="D110" s="3" t="s">
        <v>10</v>
      </c>
      <c r="E110" s="65">
        <v>44</v>
      </c>
      <c r="F110" s="40">
        <v>104</v>
      </c>
      <c r="G110" s="40">
        <v>270</v>
      </c>
      <c r="H110" s="40">
        <v>376</v>
      </c>
      <c r="I110" s="41">
        <v>200</v>
      </c>
      <c r="J110" s="42">
        <v>994</v>
      </c>
      <c r="K110" s="67"/>
      <c r="L110" s="65">
        <v>364</v>
      </c>
      <c r="M110" s="40">
        <v>773</v>
      </c>
      <c r="N110" s="40">
        <v>1437</v>
      </c>
      <c r="O110" s="40">
        <v>2109</v>
      </c>
      <c r="P110" s="41">
        <v>1058</v>
      </c>
      <c r="Q110" s="42">
        <v>5741</v>
      </c>
      <c r="R110" s="67"/>
      <c r="S110" s="65">
        <v>25</v>
      </c>
      <c r="T110" s="40">
        <v>97</v>
      </c>
      <c r="U110" s="40">
        <v>241</v>
      </c>
      <c r="V110" s="40">
        <v>302</v>
      </c>
      <c r="W110" s="41">
        <v>113</v>
      </c>
      <c r="X110" s="42">
        <v>778</v>
      </c>
    </row>
    <row r="111" spans="1:27" ht="15" hidden="1" customHeight="1" outlineLevel="2" thickTop="1" thickBot="1" x14ac:dyDescent="0.4">
      <c r="B111" s="292"/>
      <c r="C111" s="293"/>
      <c r="D111" s="4" t="s">
        <v>11</v>
      </c>
      <c r="E111" s="65">
        <v>42</v>
      </c>
      <c r="F111" s="40">
        <v>100</v>
      </c>
      <c r="G111" s="40">
        <v>225</v>
      </c>
      <c r="H111" s="40">
        <v>283</v>
      </c>
      <c r="I111" s="41">
        <v>156</v>
      </c>
      <c r="J111" s="42">
        <v>806</v>
      </c>
      <c r="K111" s="67"/>
      <c r="L111" s="65">
        <v>355</v>
      </c>
      <c r="M111" s="40">
        <v>719</v>
      </c>
      <c r="N111" s="40">
        <v>1249</v>
      </c>
      <c r="O111" s="40">
        <v>1626</v>
      </c>
      <c r="P111" s="41">
        <v>800</v>
      </c>
      <c r="Q111" s="42">
        <v>4749</v>
      </c>
      <c r="R111" s="67"/>
      <c r="S111" s="65">
        <v>22</v>
      </c>
      <c r="T111" s="40">
        <v>93</v>
      </c>
      <c r="U111" s="40">
        <v>215</v>
      </c>
      <c r="V111" s="40">
        <v>246</v>
      </c>
      <c r="W111" s="41">
        <v>79</v>
      </c>
      <c r="X111" s="42">
        <v>655</v>
      </c>
    </row>
    <row r="112" spans="1:27" ht="15" customHeight="1" outlineLevel="1" collapsed="1" thickTop="1" thickBot="1" x14ac:dyDescent="0.4">
      <c r="B112" s="292"/>
      <c r="C112" s="293"/>
      <c r="D112" s="5" t="s">
        <v>12</v>
      </c>
      <c r="E112" s="196">
        <v>93.61702127659575</v>
      </c>
      <c r="F112" s="15">
        <v>94.545454545454547</v>
      </c>
      <c r="G112" s="15">
        <v>99.264705882352942</v>
      </c>
      <c r="H112" s="15">
        <v>102.73224043715847</v>
      </c>
      <c r="I112" s="16">
        <v>78.431372549019613</v>
      </c>
      <c r="J112" s="17">
        <v>94.666666666666671</v>
      </c>
      <c r="K112" s="67"/>
      <c r="L112" s="196">
        <v>93.573264781491005</v>
      </c>
      <c r="M112" s="15">
        <v>94.038929440389296</v>
      </c>
      <c r="N112" s="15">
        <v>96.898179366149691</v>
      </c>
      <c r="O112" s="15">
        <v>101.44300144300145</v>
      </c>
      <c r="P112" s="16">
        <v>84.101748807631154</v>
      </c>
      <c r="Q112" s="17">
        <v>95.191510528933847</v>
      </c>
      <c r="R112" s="67"/>
      <c r="S112" s="196">
        <v>100</v>
      </c>
      <c r="T112" s="15">
        <v>85.840707964601776</v>
      </c>
      <c r="U112" s="15">
        <v>102.11864406779661</v>
      </c>
      <c r="V112" s="15">
        <v>110.62271062271063</v>
      </c>
      <c r="W112" s="16">
        <v>99.122807017543863</v>
      </c>
      <c r="X112" s="17">
        <v>102.23390275952693</v>
      </c>
    </row>
    <row r="113" spans="1:27" ht="15" customHeight="1" outlineLevel="1" thickTop="1" thickBot="1" x14ac:dyDescent="0.4">
      <c r="B113" s="292"/>
      <c r="C113" s="293"/>
      <c r="D113" s="126" t="s">
        <v>13</v>
      </c>
      <c r="E113" s="127">
        <v>89.361702127659569</v>
      </c>
      <c r="F113" s="128">
        <v>90.909090909090907</v>
      </c>
      <c r="G113" s="128">
        <v>82.720588235294116</v>
      </c>
      <c r="H113" s="128">
        <v>77.322404371584696</v>
      </c>
      <c r="I113" s="129">
        <v>61.176470588235297</v>
      </c>
      <c r="J113" s="130">
        <v>76.761904761904759</v>
      </c>
      <c r="K113" s="67"/>
      <c r="L113" s="127">
        <v>91.25964010282776</v>
      </c>
      <c r="M113" s="128">
        <v>87.469586374695865</v>
      </c>
      <c r="N113" s="128">
        <v>84.2211732973702</v>
      </c>
      <c r="O113" s="128">
        <v>78.210678210678211</v>
      </c>
      <c r="P113" s="129">
        <v>63.593004769475357</v>
      </c>
      <c r="Q113" s="130">
        <v>78.743160338252366</v>
      </c>
      <c r="R113" s="67"/>
      <c r="S113" s="127">
        <v>88</v>
      </c>
      <c r="T113" s="128">
        <v>82.30088495575221</v>
      </c>
      <c r="U113" s="128">
        <v>91.101694915254242</v>
      </c>
      <c r="V113" s="128">
        <v>90.109890109890117</v>
      </c>
      <c r="W113" s="129">
        <v>69.298245614035096</v>
      </c>
      <c r="X113" s="130">
        <v>86.070959264126145</v>
      </c>
    </row>
    <row r="114" spans="1:27" ht="11.25" customHeight="1" thickTop="1" x14ac:dyDescent="0.35"/>
    <row r="115" spans="1:27" ht="15" hidden="1" customHeight="1" outlineLevel="1" thickTop="1" x14ac:dyDescent="0.35">
      <c r="B115" s="294" t="s">
        <v>37</v>
      </c>
      <c r="C115" s="295"/>
      <c r="D115" s="8" t="s">
        <v>9</v>
      </c>
      <c r="E115" s="165">
        <f t="array" ref="E115:J119">'Green Pivot'!C106:H110</f>
        <v>20</v>
      </c>
      <c r="F115" s="118">
        <v>26</v>
      </c>
      <c r="G115" s="118">
        <v>40</v>
      </c>
      <c r="H115" s="118">
        <v>95</v>
      </c>
      <c r="I115" s="119">
        <v>28</v>
      </c>
      <c r="J115" s="204">
        <v>209</v>
      </c>
      <c r="K115" s="67"/>
      <c r="L115" s="165">
        <f t="array" ref="L115:Q119">'Orange Pivot'!C106:H110</f>
        <v>89</v>
      </c>
      <c r="M115" s="118">
        <v>183</v>
      </c>
      <c r="N115" s="118">
        <v>322</v>
      </c>
      <c r="O115" s="118">
        <v>442</v>
      </c>
      <c r="P115" s="119">
        <v>94</v>
      </c>
      <c r="Q115" s="204">
        <v>1130</v>
      </c>
      <c r="R115" s="67"/>
      <c r="S115" s="165">
        <f t="array" ref="S115:X119">'Blue Pivot'!C106:H110</f>
        <v>14</v>
      </c>
      <c r="T115" s="118">
        <v>28</v>
      </c>
      <c r="U115" s="118">
        <v>31</v>
      </c>
      <c r="V115" s="118">
        <v>45</v>
      </c>
      <c r="W115" s="119">
        <v>9</v>
      </c>
      <c r="X115" s="204">
        <v>127</v>
      </c>
    </row>
    <row r="116" spans="1:27" ht="15" hidden="1" customHeight="1" outlineLevel="1" x14ac:dyDescent="0.35">
      <c r="B116" s="296"/>
      <c r="C116" s="297"/>
      <c r="D116" s="3" t="s">
        <v>38</v>
      </c>
      <c r="E116" s="22">
        <v>0</v>
      </c>
      <c r="F116" s="12">
        <v>0</v>
      </c>
      <c r="G116" s="12">
        <v>12</v>
      </c>
      <c r="H116" s="12">
        <v>24</v>
      </c>
      <c r="I116" s="13">
        <v>0</v>
      </c>
      <c r="J116" s="62">
        <v>36</v>
      </c>
      <c r="K116" s="67"/>
      <c r="L116" s="22">
        <v>0</v>
      </c>
      <c r="M116" s="12">
        <v>23</v>
      </c>
      <c r="N116" s="12">
        <v>101</v>
      </c>
      <c r="O116" s="12">
        <v>148</v>
      </c>
      <c r="P116" s="13">
        <v>11</v>
      </c>
      <c r="Q116" s="62">
        <v>283</v>
      </c>
      <c r="R116" s="67"/>
      <c r="S116" s="22">
        <v>0</v>
      </c>
      <c r="T116" s="12">
        <v>0</v>
      </c>
      <c r="U116" s="12">
        <v>0</v>
      </c>
      <c r="V116" s="12">
        <v>0</v>
      </c>
      <c r="W116" s="13">
        <v>0</v>
      </c>
      <c r="X116" s="14">
        <v>0</v>
      </c>
    </row>
    <row r="117" spans="1:27" ht="15" hidden="1" customHeight="1" outlineLevel="1" x14ac:dyDescent="0.35">
      <c r="B117" s="296"/>
      <c r="C117" s="297"/>
      <c r="D117" s="4" t="s">
        <v>39</v>
      </c>
      <c r="E117" s="65">
        <v>0</v>
      </c>
      <c r="F117" s="40">
        <v>0</v>
      </c>
      <c r="G117" s="40">
        <v>10</v>
      </c>
      <c r="H117" s="40">
        <v>22</v>
      </c>
      <c r="I117" s="41">
        <v>0</v>
      </c>
      <c r="J117" s="57">
        <v>32</v>
      </c>
      <c r="K117" s="67"/>
      <c r="L117" s="65">
        <v>0</v>
      </c>
      <c r="M117" s="40">
        <v>14</v>
      </c>
      <c r="N117" s="40">
        <v>98</v>
      </c>
      <c r="O117" s="40">
        <v>140</v>
      </c>
      <c r="P117" s="41">
        <v>8</v>
      </c>
      <c r="Q117" s="57">
        <v>260</v>
      </c>
      <c r="R117" s="67"/>
      <c r="S117" s="65">
        <v>0</v>
      </c>
      <c r="T117" s="40">
        <v>0</v>
      </c>
      <c r="U117" s="40">
        <v>0</v>
      </c>
      <c r="V117" s="40">
        <v>0</v>
      </c>
      <c r="W117" s="41">
        <v>0</v>
      </c>
      <c r="X117" s="42">
        <v>0</v>
      </c>
    </row>
    <row r="118" spans="1:27" ht="15" hidden="1" customHeight="1" outlineLevel="1" x14ac:dyDescent="0.35">
      <c r="B118" s="296"/>
      <c r="C118" s="297"/>
      <c r="D118" s="5" t="s">
        <v>40</v>
      </c>
      <c r="E118" s="196">
        <v>0</v>
      </c>
      <c r="F118" s="15">
        <v>0</v>
      </c>
      <c r="G118" s="15">
        <v>30</v>
      </c>
      <c r="H118" s="15">
        <v>25.263157894736842</v>
      </c>
      <c r="I118" s="16">
        <v>0</v>
      </c>
      <c r="J118" s="17">
        <v>17.224880382775119</v>
      </c>
      <c r="K118" s="67"/>
      <c r="L118" s="196">
        <v>0</v>
      </c>
      <c r="M118" s="15">
        <v>12.568306010928962</v>
      </c>
      <c r="N118" s="15">
        <v>31.366459627329192</v>
      </c>
      <c r="O118" s="15">
        <v>33.484162895927597</v>
      </c>
      <c r="P118" s="16">
        <v>11.702127659574469</v>
      </c>
      <c r="Q118" s="17">
        <v>25.044247787610619</v>
      </c>
      <c r="R118" s="67"/>
      <c r="S118" s="196">
        <v>0</v>
      </c>
      <c r="T118" s="15">
        <v>0</v>
      </c>
      <c r="U118" s="15">
        <v>0</v>
      </c>
      <c r="V118" s="15">
        <v>0</v>
      </c>
      <c r="W118" s="16">
        <v>0</v>
      </c>
      <c r="X118" s="17">
        <v>0</v>
      </c>
    </row>
    <row r="119" spans="1:27" ht="15" hidden="1" customHeight="1" outlineLevel="1" thickBot="1" x14ac:dyDescent="0.4">
      <c r="B119" s="298"/>
      <c r="C119" s="299"/>
      <c r="D119" s="126" t="s">
        <v>41</v>
      </c>
      <c r="E119" s="127">
        <v>0</v>
      </c>
      <c r="F119" s="128">
        <v>0</v>
      </c>
      <c r="G119" s="128">
        <v>25</v>
      </c>
      <c r="H119" s="128">
        <v>23.157894736842106</v>
      </c>
      <c r="I119" s="129">
        <v>0</v>
      </c>
      <c r="J119" s="185">
        <v>15.311004784688995</v>
      </c>
      <c r="K119" s="67"/>
      <c r="L119" s="127">
        <v>0</v>
      </c>
      <c r="M119" s="128">
        <v>7.6502732240437163</v>
      </c>
      <c r="N119" s="128">
        <v>30.434782608695656</v>
      </c>
      <c r="O119" s="128">
        <v>31.674208144796378</v>
      </c>
      <c r="P119" s="129">
        <v>8.5106382978723403</v>
      </c>
      <c r="Q119" s="130">
        <v>23.008849557522122</v>
      </c>
      <c r="R119" s="67"/>
      <c r="S119" s="127">
        <v>0</v>
      </c>
      <c r="T119" s="128">
        <v>0</v>
      </c>
      <c r="U119" s="128">
        <v>0</v>
      </c>
      <c r="V119" s="128">
        <v>0</v>
      </c>
      <c r="W119" s="129">
        <v>0</v>
      </c>
      <c r="X119" s="130">
        <v>0</v>
      </c>
    </row>
    <row r="120" spans="1:27" ht="11.25" customHeight="1" collapsed="1" thickBot="1" x14ac:dyDescent="0.4"/>
    <row r="121" spans="1:27" s="7" customFormat="1" ht="26.25" customHeight="1" thickTop="1" thickBot="1" x14ac:dyDescent="0.4">
      <c r="A121" s="1"/>
      <c r="B121" s="11"/>
      <c r="C121" s="11"/>
      <c r="D121" s="11"/>
      <c r="E121" s="1"/>
      <c r="F121" s="1"/>
      <c r="G121" s="1"/>
      <c r="H121" s="1"/>
      <c r="I121" s="145">
        <v>0</v>
      </c>
      <c r="J121" s="278">
        <v>0.1</v>
      </c>
      <c r="K121" s="278"/>
      <c r="L121" s="180">
        <v>0.2</v>
      </c>
      <c r="M121" s="180">
        <v>0.3</v>
      </c>
      <c r="N121" s="180">
        <v>0.4</v>
      </c>
      <c r="O121" s="180">
        <v>0.5</v>
      </c>
      <c r="P121" s="180">
        <v>0.6</v>
      </c>
      <c r="Q121" s="179">
        <v>0.7</v>
      </c>
      <c r="R121" s="279">
        <v>0.8</v>
      </c>
      <c r="S121" s="279"/>
      <c r="U121" s="1"/>
      <c r="V121" s="1"/>
      <c r="W121" s="1"/>
      <c r="X121" s="1"/>
      <c r="Z121" s="1"/>
      <c r="AA121" s="1"/>
    </row>
    <row r="122" spans="1:27" s="7" customFormat="1" ht="48.75" customHeight="1" thickTop="1" x14ac:dyDescent="0.35">
      <c r="A122" s="1"/>
      <c r="B122" s="11"/>
      <c r="C122" s="11"/>
      <c r="D122" s="11"/>
      <c r="E122" s="10"/>
      <c r="F122" s="1"/>
      <c r="G122" s="1"/>
      <c r="H122" s="1"/>
      <c r="I122" s="1"/>
      <c r="J122" s="1"/>
      <c r="L122" s="1"/>
      <c r="M122" s="1"/>
      <c r="N122" s="1"/>
      <c r="O122" s="1"/>
      <c r="P122" s="1"/>
      <c r="Q122" s="1"/>
      <c r="S122" s="1"/>
      <c r="T122" s="1"/>
      <c r="U122" s="1"/>
      <c r="V122" s="1"/>
      <c r="W122" s="9"/>
      <c r="X122" s="1"/>
      <c r="Z122" s="1"/>
      <c r="AA122" s="1"/>
    </row>
    <row r="123" spans="1:27" s="7" customFormat="1" ht="45.75" customHeight="1" x14ac:dyDescent="0.35">
      <c r="A123" s="1"/>
      <c r="B123" s="1"/>
      <c r="C123" s="138"/>
      <c r="D123" s="138"/>
      <c r="E123" s="287" t="str">
        <f>"Explanation: This table shows the percentage of people in each age group by ethnicity and DHB region who have received their first and second dose of the COVID-19 vaccine. 'All Ages' refers to Health Service Users aged 12+."</f>
        <v>Explanation: This table shows the percentage of people in each age group by ethnicity and DHB region who have received their first and second dose of the COVID-19 vaccine. 'All Ages' refers to Health Service Users aged 12+.</v>
      </c>
      <c r="F123" s="287"/>
      <c r="G123" s="287"/>
      <c r="H123" s="287"/>
      <c r="I123" s="287"/>
      <c r="J123" s="287"/>
      <c r="K123" s="287"/>
      <c r="L123" s="287"/>
      <c r="M123" s="287"/>
      <c r="N123" s="287"/>
      <c r="O123" s="287"/>
      <c r="P123" s="287"/>
      <c r="Q123" s="287"/>
      <c r="R123" s="287"/>
      <c r="S123" s="287"/>
      <c r="T123" s="287"/>
      <c r="U123" s="287"/>
      <c r="V123" s="287"/>
      <c r="W123" s="138"/>
      <c r="X123" s="1"/>
      <c r="Z123" s="1"/>
      <c r="AA123" s="1"/>
    </row>
    <row r="124" spans="1:27" s="7" customFormat="1" ht="42.75" customHeight="1" x14ac:dyDescent="0.35">
      <c r="A124" s="1"/>
      <c r="B124" s="1"/>
      <c r="C124" s="138"/>
      <c r="D124" s="168" t="s">
        <v>42</v>
      </c>
      <c r="E124" s="288" t="str">
        <f>"Example: "&amp;ROUND(J19,0)&amp;"% of all eligible "&amp;E3&amp;" people in the Auckland DHB region have received their first dose of the COVID-19 vaccination. "&amp;ROUND(E8,0)&amp;"% of all "&amp;E3&amp;" people over the age of 65 have received their first dose of the COVID-19 vaccine."</f>
        <v>Example: 87% of all eligible Tongan people in the Auckland DHB region have received their first dose of the COVID-19 vaccination. 91% of all Tongan people over the age of 65 have received their first dose of the COVID-19 vaccine.</v>
      </c>
      <c r="F124" s="288"/>
      <c r="G124" s="288"/>
      <c r="H124" s="288"/>
      <c r="I124" s="288"/>
      <c r="J124" s="288"/>
      <c r="K124" s="288"/>
      <c r="L124" s="288"/>
      <c r="M124" s="288"/>
      <c r="N124" s="288"/>
      <c r="O124" s="288"/>
      <c r="P124" s="288"/>
      <c r="Q124" s="288"/>
      <c r="R124" s="288"/>
      <c r="S124" s="288"/>
      <c r="T124" s="288"/>
      <c r="U124" s="288"/>
      <c r="V124" s="288"/>
      <c r="W124" s="138"/>
      <c r="X124" s="1"/>
      <c r="Z124" s="1"/>
      <c r="AA124" s="1"/>
    </row>
    <row r="125" spans="1:27" s="7" customFormat="1" ht="39" customHeight="1" x14ac:dyDescent="0.35">
      <c r="A125" s="1"/>
      <c r="B125" s="1"/>
      <c r="C125" s="27"/>
      <c r="D125" s="1"/>
      <c r="E125" s="289" t="s">
        <v>43</v>
      </c>
      <c r="F125" s="289"/>
      <c r="G125" s="289"/>
      <c r="H125" s="289"/>
      <c r="I125" s="289"/>
      <c r="J125" s="289"/>
      <c r="K125" s="289"/>
      <c r="L125" s="289"/>
      <c r="M125" s="289"/>
      <c r="N125" s="289"/>
      <c r="O125" s="289"/>
      <c r="P125" s="289"/>
      <c r="Q125" s="289"/>
      <c r="R125" s="289"/>
      <c r="S125" s="289"/>
      <c r="T125" s="1"/>
      <c r="U125" s="1"/>
      <c r="V125" s="1"/>
      <c r="W125" s="1"/>
      <c r="X125" s="1"/>
      <c r="Z125" s="1"/>
      <c r="AA125" s="1"/>
    </row>
    <row r="126" spans="1:27" s="7" customFormat="1" ht="43.5" customHeight="1" x14ac:dyDescent="0.35">
      <c r="A126" s="1"/>
      <c r="B126" s="1"/>
      <c r="C126" s="27"/>
      <c r="D126" s="1"/>
      <c r="E126" s="182"/>
      <c r="F126" s="182"/>
      <c r="G126" s="182"/>
      <c r="H126" s="182"/>
      <c r="I126" s="182"/>
      <c r="J126" s="182"/>
      <c r="K126" s="202"/>
      <c r="L126" s="182"/>
      <c r="M126" s="182"/>
      <c r="N126" s="182"/>
      <c r="O126" s="182"/>
      <c r="P126" s="182"/>
      <c r="Q126" s="182"/>
      <c r="R126" s="202"/>
      <c r="S126" s="182"/>
      <c r="T126" s="1"/>
      <c r="U126" s="1"/>
      <c r="V126" s="1"/>
      <c r="W126" s="1"/>
      <c r="X126" s="1"/>
      <c r="Z126" s="1"/>
      <c r="AA126" s="1"/>
    </row>
    <row r="127" spans="1:27" ht="60.75" customHeight="1" x14ac:dyDescent="0.35">
      <c r="B127" s="280" t="s">
        <v>44</v>
      </c>
      <c r="C127" s="280"/>
      <c r="D127" s="280"/>
      <c r="E127" s="280"/>
      <c r="F127" s="280"/>
      <c r="G127" s="280"/>
      <c r="H127" s="280"/>
      <c r="I127" s="280"/>
      <c r="J127" s="280"/>
      <c r="K127" s="280"/>
      <c r="L127" s="280"/>
      <c r="O127" s="173" t="s">
        <v>42</v>
      </c>
      <c r="P127" s="290" t="s">
        <v>45</v>
      </c>
      <c r="Q127" s="290"/>
      <c r="R127" s="290"/>
      <c r="S127" s="290"/>
      <c r="T127" s="290"/>
      <c r="U127" s="290"/>
      <c r="V127" s="290"/>
      <c r="W127" s="290"/>
      <c r="X127" s="290"/>
    </row>
    <row r="128" spans="1:27" s="7" customFormat="1" x14ac:dyDescent="0.35">
      <c r="A128" s="1"/>
      <c r="B128" s="1"/>
      <c r="C128" s="27"/>
      <c r="D128" s="1"/>
      <c r="E128" s="1"/>
      <c r="F128" s="1"/>
      <c r="G128" s="1"/>
      <c r="H128" s="1"/>
      <c r="I128" s="1"/>
      <c r="J128" s="1"/>
      <c r="L128" s="1"/>
      <c r="M128" s="1"/>
      <c r="N128" s="1"/>
      <c r="O128" s="1"/>
      <c r="P128" s="1"/>
      <c r="Q128" s="1"/>
      <c r="S128" s="1"/>
      <c r="T128" s="1"/>
      <c r="U128" s="1"/>
      <c r="V128" s="1"/>
      <c r="W128" s="1"/>
      <c r="X128" s="1"/>
      <c r="Z128" s="1"/>
      <c r="AA128" s="1"/>
    </row>
    <row r="129" spans="1:27" s="7" customFormat="1" x14ac:dyDescent="0.35">
      <c r="A129" s="1"/>
      <c r="B129" s="1"/>
      <c r="C129" s="147" t="s">
        <v>46</v>
      </c>
      <c r="D129" s="1"/>
      <c r="E129" s="1"/>
      <c r="F129" s="1"/>
      <c r="G129" s="1"/>
      <c r="H129" s="1"/>
      <c r="I129" s="1"/>
      <c r="J129" s="1"/>
      <c r="L129" s="1"/>
      <c r="M129" s="1"/>
      <c r="N129" s="1"/>
      <c r="O129" s="1"/>
      <c r="P129" s="1"/>
      <c r="Q129" s="1"/>
      <c r="S129" s="1"/>
      <c r="T129" s="1"/>
      <c r="U129" s="1"/>
      <c r="V129" s="1"/>
      <c r="W129" s="1"/>
      <c r="X129" s="1"/>
      <c r="Z129" s="1"/>
      <c r="AA129" s="1"/>
    </row>
    <row r="130" spans="1:27" s="7" customFormat="1" ht="23.25" customHeight="1" x14ac:dyDescent="0.35">
      <c r="A130" s="1"/>
      <c r="B130" s="1"/>
      <c r="C130" s="285" t="s">
        <v>47</v>
      </c>
      <c r="D130" s="285"/>
      <c r="E130" s="285" t="s">
        <v>48</v>
      </c>
      <c r="F130" s="285"/>
      <c r="G130" s="285"/>
      <c r="H130" s="285"/>
      <c r="I130" s="1"/>
      <c r="J130" s="1"/>
      <c r="L130" s="1"/>
      <c r="M130" s="1"/>
      <c r="N130" s="1"/>
      <c r="O130" s="1"/>
      <c r="P130" s="1"/>
      <c r="Q130" s="1"/>
      <c r="S130" s="1"/>
      <c r="T130" s="1"/>
      <c r="U130" s="1"/>
      <c r="V130" s="1"/>
      <c r="W130" s="1"/>
      <c r="X130" s="1"/>
      <c r="Z130" s="1"/>
      <c r="AA130" s="1"/>
    </row>
    <row r="131" spans="1:27" s="7" customFormat="1" ht="57.75" customHeight="1" x14ac:dyDescent="0.35">
      <c r="A131" s="1"/>
      <c r="B131" s="1"/>
      <c r="C131" s="146" t="s">
        <v>49</v>
      </c>
      <c r="D131" s="181" t="s">
        <v>50</v>
      </c>
      <c r="E131" s="146" t="s">
        <v>51</v>
      </c>
      <c r="F131" s="286" t="s">
        <v>50</v>
      </c>
      <c r="G131" s="286"/>
      <c r="H131" s="286"/>
      <c r="I131" s="139"/>
      <c r="J131" s="139"/>
      <c r="K131" s="203"/>
      <c r="L131" s="139"/>
      <c r="M131" s="139"/>
      <c r="N131" s="139"/>
      <c r="O131" s="139"/>
      <c r="P131" s="139"/>
      <c r="Q131" s="139"/>
      <c r="R131" s="203"/>
      <c r="S131" s="139"/>
      <c r="T131" s="139"/>
      <c r="U131" s="139"/>
      <c r="V131" s="139"/>
      <c r="W131" s="139"/>
      <c r="X131" s="1"/>
      <c r="Z131" s="1"/>
      <c r="AA131" s="1"/>
    </row>
    <row r="132" spans="1:27" ht="21" customHeight="1" x14ac:dyDescent="0.35">
      <c r="C132" s="183">
        <v>1</v>
      </c>
      <c r="D132" s="183" t="s">
        <v>52</v>
      </c>
      <c r="E132" s="183">
        <v>1</v>
      </c>
      <c r="F132" s="283" t="s">
        <v>52</v>
      </c>
      <c r="G132" s="283"/>
      <c r="H132" s="283"/>
    </row>
    <row r="133" spans="1:27" ht="21" customHeight="1" x14ac:dyDescent="0.35">
      <c r="C133" s="283">
        <v>2</v>
      </c>
      <c r="D133" s="283" t="s">
        <v>53</v>
      </c>
      <c r="E133" s="183">
        <v>2</v>
      </c>
      <c r="F133" s="283" t="s">
        <v>54</v>
      </c>
      <c r="G133" s="283"/>
      <c r="H133" s="283"/>
    </row>
    <row r="134" spans="1:27" ht="21" customHeight="1" x14ac:dyDescent="0.35">
      <c r="C134" s="283"/>
      <c r="D134" s="283"/>
      <c r="E134" s="183">
        <v>3</v>
      </c>
      <c r="F134" s="283" t="s">
        <v>55</v>
      </c>
      <c r="G134" s="283"/>
      <c r="H134" s="283"/>
    </row>
    <row r="135" spans="1:27" ht="21" customHeight="1" x14ac:dyDescent="0.35">
      <c r="C135" s="283"/>
      <c r="D135" s="283"/>
      <c r="E135" s="183">
        <v>4</v>
      </c>
      <c r="F135" s="283" t="s">
        <v>56</v>
      </c>
      <c r="G135" s="283"/>
      <c r="H135" s="283"/>
    </row>
    <row r="136" spans="1:27" ht="21" customHeight="1" x14ac:dyDescent="0.35">
      <c r="C136" s="283"/>
      <c r="D136" s="283"/>
      <c r="E136" s="183">
        <v>5</v>
      </c>
      <c r="F136" s="283" t="s">
        <v>57</v>
      </c>
      <c r="G136" s="283"/>
      <c r="H136" s="283"/>
    </row>
    <row r="137" spans="1:27" ht="21" customHeight="1" x14ac:dyDescent="0.35">
      <c r="C137" s="283"/>
      <c r="D137" s="283"/>
      <c r="E137" s="183">
        <v>6</v>
      </c>
      <c r="F137" s="283" t="s">
        <v>58</v>
      </c>
      <c r="G137" s="283"/>
      <c r="H137" s="283"/>
    </row>
    <row r="138" spans="1:27" ht="21" customHeight="1" x14ac:dyDescent="0.35">
      <c r="C138" s="283"/>
      <c r="D138" s="283"/>
      <c r="E138" s="183">
        <v>7</v>
      </c>
      <c r="F138" s="283" t="s">
        <v>59</v>
      </c>
      <c r="G138" s="283"/>
      <c r="H138" s="283"/>
    </row>
    <row r="139" spans="1:27" ht="21" customHeight="1" x14ac:dyDescent="0.35">
      <c r="C139" s="283"/>
      <c r="D139" s="283"/>
      <c r="E139" s="183">
        <v>8</v>
      </c>
      <c r="F139" s="283" t="s">
        <v>60</v>
      </c>
      <c r="G139" s="283"/>
      <c r="H139" s="283"/>
    </row>
    <row r="140" spans="1:27" ht="21" customHeight="1" x14ac:dyDescent="0.35">
      <c r="C140" s="283"/>
      <c r="D140" s="283"/>
      <c r="E140" s="183">
        <v>9</v>
      </c>
      <c r="F140" s="283" t="s">
        <v>61</v>
      </c>
      <c r="G140" s="283"/>
      <c r="H140" s="283"/>
    </row>
    <row r="141" spans="1:27" ht="21" customHeight="1" x14ac:dyDescent="0.35">
      <c r="C141" s="283">
        <v>3</v>
      </c>
      <c r="D141" s="283" t="s">
        <v>62</v>
      </c>
      <c r="E141" s="183">
        <v>10</v>
      </c>
      <c r="F141" s="283" t="s">
        <v>63</v>
      </c>
      <c r="G141" s="283"/>
      <c r="H141" s="283"/>
    </row>
    <row r="142" spans="1:27" ht="21" customHeight="1" x14ac:dyDescent="0.35">
      <c r="C142" s="283"/>
      <c r="D142" s="283"/>
      <c r="E142" s="183">
        <v>11</v>
      </c>
      <c r="F142" s="283" t="s">
        <v>64</v>
      </c>
      <c r="G142" s="283"/>
      <c r="H142" s="283"/>
    </row>
    <row r="143" spans="1:27" ht="21" customHeight="1" x14ac:dyDescent="0.35">
      <c r="C143" s="283"/>
      <c r="D143" s="283"/>
      <c r="E143" s="183">
        <v>12</v>
      </c>
      <c r="F143" s="283" t="s">
        <v>65</v>
      </c>
      <c r="G143" s="283"/>
      <c r="H143" s="283"/>
    </row>
    <row r="144" spans="1:27" ht="21" customHeight="1" x14ac:dyDescent="0.35">
      <c r="C144" s="283"/>
      <c r="D144" s="283"/>
      <c r="E144" s="183">
        <v>13</v>
      </c>
      <c r="F144" s="283" t="s">
        <v>66</v>
      </c>
      <c r="G144" s="283"/>
      <c r="H144" s="283"/>
    </row>
    <row r="145" spans="3:8" ht="21" customHeight="1" x14ac:dyDescent="0.35">
      <c r="C145" s="283"/>
      <c r="D145" s="283"/>
      <c r="E145" s="183">
        <v>14</v>
      </c>
      <c r="F145" s="283" t="s">
        <v>67</v>
      </c>
      <c r="G145" s="283"/>
      <c r="H145" s="283"/>
    </row>
    <row r="146" spans="3:8" ht="21" customHeight="1" x14ac:dyDescent="0.35">
      <c r="C146" s="283">
        <v>4</v>
      </c>
      <c r="D146" s="284" t="s">
        <v>68</v>
      </c>
      <c r="E146" s="183">
        <v>15</v>
      </c>
      <c r="F146" s="283" t="s">
        <v>69</v>
      </c>
      <c r="G146" s="283"/>
      <c r="H146" s="283"/>
    </row>
    <row r="147" spans="3:8" ht="21" customHeight="1" x14ac:dyDescent="0.35">
      <c r="C147" s="283"/>
      <c r="D147" s="284"/>
      <c r="E147" s="183">
        <v>16</v>
      </c>
      <c r="F147" s="283" t="s">
        <v>70</v>
      </c>
      <c r="G147" s="283"/>
      <c r="H147" s="283"/>
    </row>
    <row r="148" spans="3:8" ht="21" customHeight="1" x14ac:dyDescent="0.35">
      <c r="C148" s="283"/>
      <c r="D148" s="284"/>
      <c r="E148" s="183">
        <v>17</v>
      </c>
      <c r="F148" s="283" t="s">
        <v>71</v>
      </c>
      <c r="G148" s="283"/>
      <c r="H148" s="283"/>
    </row>
    <row r="149" spans="3:8" ht="21" customHeight="1" x14ac:dyDescent="0.35">
      <c r="C149" s="183">
        <v>5</v>
      </c>
      <c r="D149" s="183" t="s">
        <v>72</v>
      </c>
      <c r="E149" s="183">
        <v>18</v>
      </c>
      <c r="F149" s="283" t="s">
        <v>72</v>
      </c>
      <c r="G149" s="283"/>
      <c r="H149" s="283"/>
    </row>
    <row r="150" spans="3:8" ht="21" customHeight="1" x14ac:dyDescent="0.35">
      <c r="C150" s="283">
        <v>6</v>
      </c>
      <c r="D150" s="283" t="s">
        <v>73</v>
      </c>
      <c r="E150" s="183">
        <v>20</v>
      </c>
      <c r="F150" s="283" t="s">
        <v>74</v>
      </c>
      <c r="G150" s="283"/>
      <c r="H150" s="283"/>
    </row>
    <row r="151" spans="3:8" ht="21" customHeight="1" x14ac:dyDescent="0.35">
      <c r="C151" s="283"/>
      <c r="D151" s="283"/>
      <c r="E151" s="183">
        <v>21</v>
      </c>
      <c r="F151" s="283" t="s">
        <v>75</v>
      </c>
      <c r="G151" s="283"/>
      <c r="H151" s="283"/>
    </row>
    <row r="152" spans="3:8" ht="21" customHeight="1" x14ac:dyDescent="0.35">
      <c r="C152" s="283"/>
      <c r="D152" s="283"/>
      <c r="E152" s="183">
        <v>22</v>
      </c>
      <c r="F152" s="283" t="s">
        <v>76</v>
      </c>
      <c r="G152" s="283"/>
      <c r="H152" s="283"/>
    </row>
    <row r="153" spans="3:8" ht="21" customHeight="1" x14ac:dyDescent="0.35">
      <c r="C153" s="283">
        <v>9</v>
      </c>
      <c r="D153" s="283" t="s">
        <v>77</v>
      </c>
      <c r="E153" s="183">
        <v>94</v>
      </c>
      <c r="F153" s="283" t="s">
        <v>78</v>
      </c>
      <c r="G153" s="283"/>
      <c r="H153" s="283"/>
    </row>
    <row r="154" spans="3:8" ht="21" customHeight="1" x14ac:dyDescent="0.35">
      <c r="C154" s="283"/>
      <c r="D154" s="283"/>
      <c r="E154" s="183">
        <v>95</v>
      </c>
      <c r="F154" s="283" t="s">
        <v>79</v>
      </c>
      <c r="G154" s="283"/>
      <c r="H154" s="283"/>
    </row>
    <row r="155" spans="3:8" ht="21" customHeight="1" x14ac:dyDescent="0.35">
      <c r="C155" s="283"/>
      <c r="D155" s="283"/>
      <c r="E155" s="183">
        <v>97</v>
      </c>
      <c r="F155" s="283" t="s">
        <v>80</v>
      </c>
      <c r="G155" s="283"/>
      <c r="H155" s="283"/>
    </row>
    <row r="156" spans="3:8" ht="21" customHeight="1" x14ac:dyDescent="0.35">
      <c r="C156" s="283"/>
      <c r="D156" s="283"/>
      <c r="E156" s="183">
        <v>99</v>
      </c>
      <c r="F156" s="283" t="s">
        <v>81</v>
      </c>
      <c r="G156" s="283"/>
      <c r="H156" s="283"/>
    </row>
    <row r="158" spans="3:8" x14ac:dyDescent="0.35">
      <c r="E158" s="161" t="s">
        <v>82</v>
      </c>
    </row>
  </sheetData>
  <sheetProtection formatColumns="0" formatRows="0"/>
  <mergeCells count="77">
    <mergeCell ref="B1:X1"/>
    <mergeCell ref="B3:D3"/>
    <mergeCell ref="E3:J3"/>
    <mergeCell ref="L3:Q3"/>
    <mergeCell ref="S3:X3"/>
    <mergeCell ref="B5:C9"/>
    <mergeCell ref="C11:C15"/>
    <mergeCell ref="C16:C20"/>
    <mergeCell ref="C21:C25"/>
    <mergeCell ref="B11:B30"/>
    <mergeCell ref="C26:C30"/>
    <mergeCell ref="C32:C36"/>
    <mergeCell ref="C37:C41"/>
    <mergeCell ref="C42:C46"/>
    <mergeCell ref="C47:C51"/>
    <mergeCell ref="B32:B56"/>
    <mergeCell ref="C52:C56"/>
    <mergeCell ref="B58:B87"/>
    <mergeCell ref="C83:C87"/>
    <mergeCell ref="C89:C93"/>
    <mergeCell ref="C94:C98"/>
    <mergeCell ref="C99:C103"/>
    <mergeCell ref="C58:C62"/>
    <mergeCell ref="C63:C67"/>
    <mergeCell ref="C68:C72"/>
    <mergeCell ref="C73:C77"/>
    <mergeCell ref="C78:C82"/>
    <mergeCell ref="C104:C108"/>
    <mergeCell ref="B89:B113"/>
    <mergeCell ref="C109:C113"/>
    <mergeCell ref="J121:K121"/>
    <mergeCell ref="B115:C119"/>
    <mergeCell ref="R121:S121"/>
    <mergeCell ref="E123:V123"/>
    <mergeCell ref="E124:V124"/>
    <mergeCell ref="E125:S125"/>
    <mergeCell ref="B127:L127"/>
    <mergeCell ref="P127:X127"/>
    <mergeCell ref="C130:D130"/>
    <mergeCell ref="E130:H130"/>
    <mergeCell ref="F131:H131"/>
    <mergeCell ref="F132:H132"/>
    <mergeCell ref="F133:H133"/>
    <mergeCell ref="C141:C145"/>
    <mergeCell ref="D141:D145"/>
    <mergeCell ref="F145:H145"/>
    <mergeCell ref="F139:H139"/>
    <mergeCell ref="C133:C140"/>
    <mergeCell ref="D133:D140"/>
    <mergeCell ref="F140:H140"/>
    <mergeCell ref="F141:H141"/>
    <mergeCell ref="F134:H134"/>
    <mergeCell ref="F135:H135"/>
    <mergeCell ref="F136:H136"/>
    <mergeCell ref="F137:H137"/>
    <mergeCell ref="F138:H138"/>
    <mergeCell ref="D146:D148"/>
    <mergeCell ref="F148:H148"/>
    <mergeCell ref="F142:H142"/>
    <mergeCell ref="F143:H143"/>
    <mergeCell ref="F144:H144"/>
    <mergeCell ref="B4:D4"/>
    <mergeCell ref="F153:H153"/>
    <mergeCell ref="F154:H154"/>
    <mergeCell ref="F155:H155"/>
    <mergeCell ref="C153:C156"/>
    <mergeCell ref="D153:D156"/>
    <mergeCell ref="F156:H156"/>
    <mergeCell ref="F149:H149"/>
    <mergeCell ref="F150:H150"/>
    <mergeCell ref="F151:H151"/>
    <mergeCell ref="C150:C152"/>
    <mergeCell ref="D150:D152"/>
    <mergeCell ref="F152:H152"/>
    <mergeCell ref="F146:H146"/>
    <mergeCell ref="F147:H147"/>
    <mergeCell ref="C146:C148"/>
  </mergeCells>
  <conditionalFormatting sqref="E14:J15 E103:J103 E56:J56 E66:J67 E72:J72 E77:J77 E82:J82 E87:J87 E98:J98 E108:J108 E113:J113 E119:J119 E19:J20 E24:J25 E29:J30 E35:J36 E40:J41 E50:J51 E45:J46 E61:J62 E92:J93 E8:J9 L56:Q56 L29:Q30 L24:Q25 L35:Q36 L40:Q41 L50:Q51 L19:Q20 L45:Q46 L92:Q93 L77:Q77 L66:Q67 L8:Q10 L14:Q15 L98:Q98 L103:Q103 L108:Q108 L113:Q113 L72:Q72 L82:Q82 L87:Q87 L61:Q62 S56:X56 S119:X119 S19:X20 S24:X25 S29:X30 S35:X36 S40:X41 S50:X51 S45:X46 S92:X93 S8:X9 S61:X62 S14:X15 S98:X98 S103:X103 S108:X108 S113:X113 S66:X67 S72:X72 S77:X77 S82:X82 S87:X87 L121:P121 I121:J121">
    <cfRule type="colorScale" priority="168">
      <colorScale>
        <cfvo type="num" val="0"/>
        <cfvo type="num" val="40"/>
        <cfvo type="num" val="80"/>
        <color rgb="FFF8696B"/>
        <color rgb="FFFFEB84"/>
        <color rgb="FF63BE7B"/>
      </colorScale>
    </cfRule>
  </conditionalFormatting>
  <conditionalFormatting sqref="L121:Q121 I121:J121">
    <cfRule type="colorScale" priority="99">
      <colorScale>
        <cfvo type="num" val="0"/>
        <cfvo type="num" val="0.4"/>
        <cfvo type="num" val="0.8"/>
        <color rgb="FFF8696B"/>
        <color rgb="FFFFEB84"/>
        <color rgb="FF63BE7B"/>
      </colorScale>
    </cfRule>
  </conditionalFormatting>
  <conditionalFormatting sqref="E5:J7 E11:J13 E16:J18 E21:J23 E26:J28 E32:J34 E37:J39 E42:J44 E47:J49 E53:J54 E58:J60 E64:J65 E69:J70 E74:J75 E79:J80 E84:J85 E89:J91 E95:J96 E100:J101 E105:J106 E110:J111 L5:Q7 L11:Q13 L16:Q18 L21:Q23 L26:Q28 L32:Q34 L37:Q39 L42:Q44 L47:Q49 L53:Q54 L58:Q60 L64:Q65 L69:Q70 L74:Q75 L79:Q80 L84:Q85 L89:Q91 L95:Q96 L100:Q101 L105:Q106 L110:Q111 S5:X7 S11:W13 S16:X18 S21:X23 S26:X28 S32:X34 S37:X39 S42:X44 S47:X49 S53:X54 S58:X60 S64:X65 S69:X70 S74:X75 S79:X80 S84:X85 S89:X91 S95:X96 S100:X101 S105:X106 S110:X111">
    <cfRule type="cellIs" dxfId="136" priority="63" operator="between">
      <formula>0</formula>
      <formula>5</formula>
    </cfRule>
  </conditionalFormatting>
  <conditionalFormatting sqref="E14:J15 E8:J9 E19:J20 E24:J25 E29:J30 E35:J36 E40:J41 E45:J46 E50:J51 E56:J56 E61:J62 E66:J67 E72:J72 E77:J77 E82:J82 E92:J93 E98:J98 E103:J103 E108:J108 E113:J113 E87:J87 S87:X87 S113:X113 S108:X108 S103:X103 S98:X98 S92:X93 S82:X82 S77:X77 S72:X72 S66:X67 S61:X62 S56:X56 S50:X51 S45:X46 S40:X41 S35:X36 S29:X30 S24:X25 S19:X20 S8:X9 S14:X15 L87:Q87 L113:Q113 L108:Q108 L103:Q103 L98:Q98 L92:Q93 L82:Q82 L77:Q77 L72:Q72 L66:Q67 L61:Q62 L56:Q56 L50:Q51 L45:Q46 L40:Q41 L35:Q36 L29:Q30 L24:Q25 L19:Q20 L8:Q9 L14:Q15 P127">
    <cfRule type="containsErrors" dxfId="135" priority="62">
      <formula>ISERROR(E8)</formula>
    </cfRule>
  </conditionalFormatting>
  <conditionalFormatting sqref="E8:J8 E14:J14 E19:J19 E24:J24 E29:J29 E35:J35 E40:J40 E45:J45 E50:J50 E61:J61 E66:J66 E92:J92 S92:X92 S66:X66 S61:X61 S50:X50 S45:X45 S40:X40 S35:X35 S29:X29 S24:X24 S19:X19 S14:X14 S8:X8 L92:Q92 L66:Q66 L61:Q61 L50:Q50 L45:Q45 L40:Q40 L35:Q35 L29:Q29 L24:Q24 L19:Q19 L14:Q14 L8:Q8">
    <cfRule type="expression" dxfId="134" priority="61">
      <formula>OR(E5&lt;6,E6&lt;6)</formula>
    </cfRule>
  </conditionalFormatting>
  <conditionalFormatting sqref="E9:J9 E15:J15 E20:J20 E25:J25 E30:J30 E36:J36 E41:J41 E46:J46 E51:J51 E56:J56 E62:J62 E67:J67 E72:J72 E77:J77 E82:J82 E87:J87 E93:J93 E98:J98 E103:J103 E108:J108 E113:J113 S113:X113 S108:X108 S103:X103 S98:X98 S93:X93 S87:X87 S82:X82 S77:X77 S72:X72 S67:X67 S62:X62 S56:X56 S51:X51 S46:X46 S41:X41 S36:X36 S30:X30 S25:X25 S20:X20 S15:X15 S9:X9 L113:Q113 L108:Q108 L103:Q103 L98:Q98 L93:Q93 L87:Q87 L82:Q82 L77:Q77 L72:Q72 L67:Q67 L62:Q62 L56:Q56 L51:Q51 L46:Q46 L41:Q41 L36:Q36 L30:Q30 L25:Q25 L20:Q20 L15:Q15 L9:Q9">
    <cfRule type="expression" dxfId="133" priority="60">
      <formula>OR(E5&lt;6,E7&lt;6)</formula>
    </cfRule>
  </conditionalFormatting>
  <conditionalFormatting sqref="L119:Q119">
    <cfRule type="colorScale" priority="55">
      <colorScale>
        <cfvo type="num" val="0"/>
        <cfvo type="num" val="50"/>
        <cfvo type="num" val="100"/>
        <color rgb="FFF8696B"/>
        <color rgb="FFFFEB84"/>
        <color rgb="FF63BE7B"/>
      </colorScale>
    </cfRule>
  </conditionalFormatting>
  <conditionalFormatting sqref="X11:X13">
    <cfRule type="cellIs" dxfId="132" priority="54" operator="between">
      <formula>0</formula>
      <formula>5</formula>
    </cfRule>
  </conditionalFormatting>
  <conditionalFormatting sqref="E71:J71 L71:Q71 S71:X71">
    <cfRule type="colorScale" priority="53">
      <colorScale>
        <cfvo type="num" val="0"/>
        <cfvo type="num" val="40"/>
        <cfvo type="num" val="80"/>
        <color rgb="FFF8696B"/>
        <color rgb="FFFFEB84"/>
        <color rgb="FF63BE7B"/>
      </colorScale>
    </cfRule>
  </conditionalFormatting>
  <conditionalFormatting sqref="E71:J71 S71:X71 L71:Q71">
    <cfRule type="containsErrors" dxfId="131" priority="52">
      <formula>ISERROR(E71)</formula>
    </cfRule>
  </conditionalFormatting>
  <conditionalFormatting sqref="E71:J71 S71:X71 L71:Q71">
    <cfRule type="expression" dxfId="130" priority="51">
      <formula>OR(E68&lt;6,E69&lt;6)</formula>
    </cfRule>
  </conditionalFormatting>
  <conditionalFormatting sqref="E76:J76 L76:Q76 S76:X76">
    <cfRule type="colorScale" priority="50">
      <colorScale>
        <cfvo type="num" val="0"/>
        <cfvo type="num" val="40"/>
        <cfvo type="num" val="80"/>
        <color rgb="FFF8696B"/>
        <color rgb="FFFFEB84"/>
        <color rgb="FF63BE7B"/>
      </colorScale>
    </cfRule>
  </conditionalFormatting>
  <conditionalFormatting sqref="E76:J76 S76:X76 L76:Q76">
    <cfRule type="containsErrors" dxfId="129" priority="49">
      <formula>ISERROR(E76)</formula>
    </cfRule>
  </conditionalFormatting>
  <conditionalFormatting sqref="E76:J76 S76:X76 L76:Q76">
    <cfRule type="expression" dxfId="128" priority="48">
      <formula>OR(E73&lt;6,E74&lt;6)</formula>
    </cfRule>
  </conditionalFormatting>
  <conditionalFormatting sqref="E81:J81 L81:Q81 S81:X81">
    <cfRule type="colorScale" priority="47">
      <colorScale>
        <cfvo type="num" val="0"/>
        <cfvo type="num" val="40"/>
        <cfvo type="num" val="80"/>
        <color rgb="FFF8696B"/>
        <color rgb="FFFFEB84"/>
        <color rgb="FF63BE7B"/>
      </colorScale>
    </cfRule>
  </conditionalFormatting>
  <conditionalFormatting sqref="E81:J81 S81:X81 L81:Q81">
    <cfRule type="containsErrors" dxfId="127" priority="46">
      <formula>ISERROR(E81)</formula>
    </cfRule>
  </conditionalFormatting>
  <conditionalFormatting sqref="E81:J81 S81:X81 L81:Q81">
    <cfRule type="expression" dxfId="126" priority="45">
      <formula>OR(E78&lt;6,E79&lt;6)</formula>
    </cfRule>
  </conditionalFormatting>
  <conditionalFormatting sqref="E86:J86 L86:Q86 S86:X86">
    <cfRule type="colorScale" priority="44">
      <colorScale>
        <cfvo type="num" val="0"/>
        <cfvo type="num" val="40"/>
        <cfvo type="num" val="80"/>
        <color rgb="FFF8696B"/>
        <color rgb="FFFFEB84"/>
        <color rgb="FF63BE7B"/>
      </colorScale>
    </cfRule>
  </conditionalFormatting>
  <conditionalFormatting sqref="E86:J86 S86:X86 L86:Q86">
    <cfRule type="containsErrors" dxfId="125" priority="43">
      <formula>ISERROR(E86)</formula>
    </cfRule>
  </conditionalFormatting>
  <conditionalFormatting sqref="E86:J86 S86:X86 L86:Q86">
    <cfRule type="expression" dxfId="124" priority="42">
      <formula>OR(E83&lt;6,E84&lt;6)</formula>
    </cfRule>
  </conditionalFormatting>
  <conditionalFormatting sqref="E55:J55 L55:Q55 S55:X55">
    <cfRule type="colorScale" priority="41">
      <colorScale>
        <cfvo type="num" val="0"/>
        <cfvo type="num" val="40"/>
        <cfvo type="num" val="80"/>
        <color rgb="FFF8696B"/>
        <color rgb="FFFFEB84"/>
        <color rgb="FF63BE7B"/>
      </colorScale>
    </cfRule>
  </conditionalFormatting>
  <conditionalFormatting sqref="E55:J55 S55:X55 L55:Q55">
    <cfRule type="containsErrors" dxfId="123" priority="40">
      <formula>ISERROR(E55)</formula>
    </cfRule>
  </conditionalFormatting>
  <conditionalFormatting sqref="E55:J55 S55:X55 L55:Q55">
    <cfRule type="expression" dxfId="122" priority="39">
      <formula>OR(E52&lt;6,E53&lt;6)</formula>
    </cfRule>
  </conditionalFormatting>
  <conditionalFormatting sqref="E97:J97 L97:Q97 S97:X97">
    <cfRule type="colorScale" priority="38">
      <colorScale>
        <cfvo type="num" val="0"/>
        <cfvo type="num" val="40"/>
        <cfvo type="num" val="80"/>
        <color rgb="FFF8696B"/>
        <color rgb="FFFFEB84"/>
        <color rgb="FF63BE7B"/>
      </colorScale>
    </cfRule>
  </conditionalFormatting>
  <conditionalFormatting sqref="E97:J97 S97:X97 L97:Q97">
    <cfRule type="containsErrors" dxfId="121" priority="37">
      <formula>ISERROR(E97)</formula>
    </cfRule>
  </conditionalFormatting>
  <conditionalFormatting sqref="E97:J97 S97:X97 L97:Q97">
    <cfRule type="expression" dxfId="120" priority="36">
      <formula>OR(E94&lt;6,E95&lt;6)</formula>
    </cfRule>
  </conditionalFormatting>
  <conditionalFormatting sqref="E102:J102 L102:Q102 S102:X102">
    <cfRule type="colorScale" priority="35">
      <colorScale>
        <cfvo type="num" val="0"/>
        <cfvo type="num" val="40"/>
        <cfvo type="num" val="80"/>
        <color rgb="FFF8696B"/>
        <color rgb="FFFFEB84"/>
        <color rgb="FF63BE7B"/>
      </colorScale>
    </cfRule>
  </conditionalFormatting>
  <conditionalFormatting sqref="E102:J102 S102:X102 L102:Q102">
    <cfRule type="containsErrors" dxfId="119" priority="34">
      <formula>ISERROR(E102)</formula>
    </cfRule>
  </conditionalFormatting>
  <conditionalFormatting sqref="E102:J102 S102:X102 L102:Q102">
    <cfRule type="expression" dxfId="118" priority="33">
      <formula>OR(E99&lt;6,E100&lt;6)</formula>
    </cfRule>
  </conditionalFormatting>
  <conditionalFormatting sqref="E107:J107 L107:Q107 S107:X107">
    <cfRule type="colorScale" priority="32">
      <colorScale>
        <cfvo type="num" val="0"/>
        <cfvo type="num" val="40"/>
        <cfvo type="num" val="80"/>
        <color rgb="FFF8696B"/>
        <color rgb="FFFFEB84"/>
        <color rgb="FF63BE7B"/>
      </colorScale>
    </cfRule>
  </conditionalFormatting>
  <conditionalFormatting sqref="E107:J107 S107:X107 L107:Q107">
    <cfRule type="containsErrors" dxfId="117" priority="31">
      <formula>ISERROR(E107)</formula>
    </cfRule>
  </conditionalFormatting>
  <conditionalFormatting sqref="E107:J107 S107:X107 L107:Q107">
    <cfRule type="expression" dxfId="116" priority="30">
      <formula>OR(E104&lt;6,E105&lt;6)</formula>
    </cfRule>
  </conditionalFormatting>
  <conditionalFormatting sqref="E112:J112 L112:Q112 S112:X112">
    <cfRule type="colorScale" priority="29">
      <colorScale>
        <cfvo type="num" val="0"/>
        <cfvo type="num" val="40"/>
        <cfvo type="num" val="80"/>
        <color rgb="FFF8696B"/>
        <color rgb="FFFFEB84"/>
        <color rgb="FF63BE7B"/>
      </colorScale>
    </cfRule>
  </conditionalFormatting>
  <conditionalFormatting sqref="E112:J112 S112:X112 L112:Q112">
    <cfRule type="containsErrors" dxfId="115" priority="28">
      <formula>ISERROR(E112)</formula>
    </cfRule>
  </conditionalFormatting>
  <conditionalFormatting sqref="E112:J112 S112:X112 L112:Q112">
    <cfRule type="expression" dxfId="114" priority="27">
      <formula>OR(E109&lt;6,E110&lt;6)</formula>
    </cfRule>
  </conditionalFormatting>
  <conditionalFormatting sqref="E118:J118 L118:Q118 S118:X118">
    <cfRule type="colorScale" priority="26">
      <colorScale>
        <cfvo type="num" val="0"/>
        <cfvo type="num" val="40"/>
        <cfvo type="num" val="80"/>
        <color rgb="FFF8696B"/>
        <color rgb="FFFFEB84"/>
        <color rgb="FF63BE7B"/>
      </colorScale>
    </cfRule>
  </conditionalFormatting>
  <conditionalFormatting sqref="E118:J118 S118:X118 L118:Q118">
    <cfRule type="containsErrors" dxfId="113" priority="25">
      <formula>ISERROR(E118)</formula>
    </cfRule>
  </conditionalFormatting>
  <conditionalFormatting sqref="E118:J118 S118:X118 L118:Q118">
    <cfRule type="expression" dxfId="112" priority="24">
      <formula>OR(E115&lt;6,E116&lt;6)</formula>
    </cfRule>
  </conditionalFormatting>
  <conditionalFormatting sqref="E52:J52 L52:Q52 S52:X52">
    <cfRule type="cellIs" dxfId="111" priority="12" operator="between">
      <formula>0</formula>
      <formula>5</formula>
    </cfRule>
  </conditionalFormatting>
  <conditionalFormatting sqref="E63:J63 L63:Q63 S63:X63">
    <cfRule type="cellIs" dxfId="110" priority="11" operator="between">
      <formula>0</formula>
      <formula>5</formula>
    </cfRule>
  </conditionalFormatting>
  <conditionalFormatting sqref="E68:J68 L68:Q68 S68:X68">
    <cfRule type="cellIs" dxfId="109" priority="10" operator="between">
      <formula>0</formula>
      <formula>5</formula>
    </cfRule>
  </conditionalFormatting>
  <conditionalFormatting sqref="E73:J73 L73:Q73 S73:X73">
    <cfRule type="cellIs" dxfId="108" priority="9" operator="between">
      <formula>0</formula>
      <formula>5</formula>
    </cfRule>
  </conditionalFormatting>
  <conditionalFormatting sqref="E78:J78 L78:Q78 S78:X78">
    <cfRule type="cellIs" dxfId="107" priority="8" operator="between">
      <formula>0</formula>
      <formula>5</formula>
    </cfRule>
  </conditionalFormatting>
  <conditionalFormatting sqref="E83:J83 L83:Q83 S83:X83">
    <cfRule type="cellIs" dxfId="106" priority="7" operator="between">
      <formula>0</formula>
      <formula>5</formula>
    </cfRule>
  </conditionalFormatting>
  <conditionalFormatting sqref="E94:J94 L94:Q94 S94:X94">
    <cfRule type="cellIs" dxfId="105" priority="6" operator="between">
      <formula>0</formula>
      <formula>5</formula>
    </cfRule>
  </conditionalFormatting>
  <conditionalFormatting sqref="E99:J99 L99:Q99 S99:X99">
    <cfRule type="cellIs" dxfId="104" priority="5" operator="between">
      <formula>0</formula>
      <formula>5</formula>
    </cfRule>
  </conditionalFormatting>
  <conditionalFormatting sqref="E104:J104 L104:Q104 S104:X104">
    <cfRule type="cellIs" dxfId="103" priority="4" operator="between">
      <formula>0</formula>
      <formula>5</formula>
    </cfRule>
  </conditionalFormatting>
  <conditionalFormatting sqref="E109:J109 L109:Q109 S109:X109">
    <cfRule type="cellIs" dxfId="102" priority="3" operator="between">
      <formula>0</formula>
      <formula>5</formula>
    </cfRule>
  </conditionalFormatting>
  <conditionalFormatting sqref="E115:J115">
    <cfRule type="cellIs" dxfId="101" priority="2" operator="between">
      <formula>0</formula>
      <formula>5</formula>
    </cfRule>
  </conditionalFormatting>
  <conditionalFormatting sqref="L115:Q115 S115:X115">
    <cfRule type="cellIs" dxfId="100" priority="1" operator="between">
      <formula>0</formula>
      <formula>5</formula>
    </cfRule>
  </conditionalFormatting>
  <printOptions horizontalCentered="1" verticalCentered="1"/>
  <pageMargins left="7.8740157480315001E-2" right="7.8740157480315001E-2" top="1.0629921259842501" bottom="0.66929133858267698" header="0.47244094488188998" footer="0.31496062992126"/>
  <pageSetup scale="54" fitToHeight="2" orientation="portrait" r:id="rId1"/>
  <headerFooter>
    <oddHeader>&amp;C&amp;"-,Bold"&amp;24COVID-19 Vaccine uptake by DHB, Ageband and Level 2 Ethnicity</oddHeader>
  </headerFooter>
  <rowBreaks count="1" manualBreakCount="1">
    <brk id="127" max="24" man="1"/>
  </rowBreaks>
  <ignoredErrors>
    <ignoredError sqref="P4 I4 W4" twoDigitTextYear="1"/>
  </ignoredErrors>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6582E-3358-4ABA-9E3E-E0745A1993EF}">
  <sheetPr codeName="Sheet2">
    <tabColor theme="7" tint="0.79998168889431442"/>
  </sheetPr>
  <dimension ref="A1:AP194"/>
  <sheetViews>
    <sheetView showGridLines="0" zoomScaleNormal="100" zoomScaleSheetLayoutView="85" workbookViewId="0">
      <pane xSplit="4" ySplit="4" topLeftCell="E5" activePane="bottomRight" state="frozen"/>
      <selection pane="topRight" activeCell="E1" sqref="E1"/>
      <selection pane="bottomLeft" activeCell="A5" sqref="A5"/>
      <selection pane="bottomRight" activeCell="B5" sqref="B5:C11"/>
    </sheetView>
  </sheetViews>
  <sheetFormatPr defaultRowHeight="14.5" outlineLevelRow="1" outlineLevelCol="1" x14ac:dyDescent="0.35"/>
  <cols>
    <col min="1" max="1" width="0.54296875" customWidth="1"/>
    <col min="2" max="2" width="3.7265625" customWidth="1"/>
    <col min="3" max="3" width="12.26953125" customWidth="1"/>
    <col min="4" max="4" width="13.1796875" customWidth="1"/>
    <col min="5" max="10" width="9.1796875" customWidth="1"/>
    <col min="11" max="11" width="1" style="7" customWidth="1"/>
    <col min="12" max="17" width="9.1796875" style="205" hidden="1" customWidth="1" outlineLevel="1"/>
    <col min="18" max="18" width="1.1796875" style="7" hidden="1" customWidth="1" outlineLevel="1"/>
    <col min="19" max="19" width="9.1796875" customWidth="1" collapsed="1"/>
    <col min="20" max="20" width="9.1796875" customWidth="1"/>
    <col min="21" max="22" width="9.1796875" style="1" customWidth="1"/>
    <col min="23" max="24" width="9.1796875" customWidth="1"/>
    <col min="25" max="25" width="1.453125" style="7" customWidth="1"/>
    <col min="41" max="41" width="5" customWidth="1"/>
  </cols>
  <sheetData>
    <row r="1" spans="1:42" s="1" customFormat="1" ht="42" customHeight="1" x14ac:dyDescent="0.35">
      <c r="B1" s="304" t="str">
        <f>"COVID-19 vaccine uptake rate ratios (unadjusted)
"&amp;E3&amp;" and "&amp;S3&amp;" compared with "&amp;L3</f>
        <v>COVID-19 vaccine uptake rate ratios (unadjusted)
Tongan and Fijian compared with Pacific Peoples</v>
      </c>
      <c r="C1" s="304"/>
      <c r="D1" s="304"/>
      <c r="E1" s="304"/>
      <c r="F1" s="304"/>
      <c r="G1" s="304"/>
      <c r="H1" s="304"/>
      <c r="I1" s="304"/>
      <c r="J1" s="304"/>
      <c r="K1" s="304"/>
      <c r="L1" s="304"/>
      <c r="M1" s="304"/>
      <c r="N1" s="304"/>
      <c r="O1" s="304"/>
      <c r="P1" s="304"/>
      <c r="Q1" s="304"/>
      <c r="R1" s="304"/>
      <c r="S1" s="304"/>
      <c r="T1" s="304"/>
      <c r="U1" s="304"/>
      <c r="V1" s="304"/>
      <c r="W1" s="304"/>
      <c r="X1" s="304"/>
      <c r="Y1" s="7"/>
    </row>
    <row r="2" spans="1:42" s="1" customFormat="1" ht="12.75" customHeight="1" thickBot="1" x14ac:dyDescent="0.4">
      <c r="K2" s="7"/>
      <c r="L2" s="205"/>
      <c r="M2" s="205"/>
      <c r="N2" s="205"/>
      <c r="O2" s="205"/>
      <c r="P2" s="205"/>
      <c r="Q2" s="205"/>
      <c r="R2" s="7"/>
      <c r="Y2" s="7"/>
    </row>
    <row r="3" spans="1:42" ht="35.25" customHeight="1" thickTop="1" x14ac:dyDescent="0.45">
      <c r="A3" s="1" t="s">
        <v>0</v>
      </c>
      <c r="B3" s="305" t="s">
        <v>1</v>
      </c>
      <c r="C3" s="305"/>
      <c r="D3" s="305"/>
      <c r="E3" s="316" t="str">
        <f>'Green Pivot'!D1</f>
        <v>Tongan</v>
      </c>
      <c r="F3" s="316"/>
      <c r="G3" s="316"/>
      <c r="H3" s="316"/>
      <c r="I3" s="316"/>
      <c r="J3" s="316"/>
      <c r="K3" s="67"/>
      <c r="L3" s="307" t="str">
        <f>'Orange Pivot'!D1</f>
        <v>Pacific Peoples</v>
      </c>
      <c r="M3" s="307"/>
      <c r="N3" s="307"/>
      <c r="O3" s="307"/>
      <c r="P3" s="307"/>
      <c r="Q3" s="307"/>
      <c r="R3" s="67"/>
      <c r="S3" s="274" t="str">
        <f>'Blue Pivot'!D1</f>
        <v>Fijian</v>
      </c>
      <c r="T3" s="274"/>
      <c r="U3" s="274"/>
      <c r="V3" s="274"/>
      <c r="W3" s="274"/>
      <c r="X3" s="274"/>
      <c r="Z3" s="1"/>
      <c r="AA3" s="1"/>
    </row>
    <row r="4" spans="1:42" ht="30" customHeight="1" thickBot="1" x14ac:dyDescent="0.4">
      <c r="A4" s="1"/>
      <c r="B4" s="281">
        <v>44507</v>
      </c>
      <c r="C4" s="281"/>
      <c r="D4" s="282"/>
      <c r="E4" s="31" t="s">
        <v>2</v>
      </c>
      <c r="F4" s="32" t="s">
        <v>3</v>
      </c>
      <c r="G4" s="32" t="s">
        <v>4</v>
      </c>
      <c r="H4" s="32" t="s">
        <v>5</v>
      </c>
      <c r="I4" s="125" t="s">
        <v>6</v>
      </c>
      <c r="J4" s="142" t="s">
        <v>7</v>
      </c>
      <c r="K4" s="67"/>
      <c r="L4" s="63" t="s">
        <v>2</v>
      </c>
      <c r="M4" s="33" t="s">
        <v>3</v>
      </c>
      <c r="N4" s="33" t="s">
        <v>4</v>
      </c>
      <c r="O4" s="33" t="s">
        <v>5</v>
      </c>
      <c r="P4" s="34" t="s">
        <v>6</v>
      </c>
      <c r="Q4" s="144" t="s">
        <v>7</v>
      </c>
      <c r="R4" s="67"/>
      <c r="S4" s="68" t="s">
        <v>2</v>
      </c>
      <c r="T4" s="35" t="s">
        <v>3</v>
      </c>
      <c r="U4" s="35" t="s">
        <v>4</v>
      </c>
      <c r="V4" s="35" t="s">
        <v>5</v>
      </c>
      <c r="W4" s="36" t="s">
        <v>6</v>
      </c>
      <c r="X4" s="143" t="s">
        <v>7</v>
      </c>
      <c r="Z4" s="1"/>
      <c r="AA4" s="1"/>
    </row>
    <row r="5" spans="1:42" ht="15" customHeight="1" outlineLevel="1" thickTop="1" thickBot="1" x14ac:dyDescent="0.4">
      <c r="A5" s="7"/>
      <c r="B5" s="303" t="s">
        <v>8</v>
      </c>
      <c r="C5" s="303"/>
      <c r="D5" s="8" t="s">
        <v>9</v>
      </c>
      <c r="E5" s="117">
        <f t="array" ref="E5:J9">'Green Pivot'!C111:H115</f>
        <v>4132</v>
      </c>
      <c r="F5" s="118">
        <v>8339</v>
      </c>
      <c r="G5" s="118">
        <v>11804</v>
      </c>
      <c r="H5" s="118">
        <v>17390</v>
      </c>
      <c r="I5" s="119">
        <v>11558</v>
      </c>
      <c r="J5" s="120">
        <v>53223</v>
      </c>
      <c r="K5" s="67"/>
      <c r="L5" s="152">
        <f t="array" ref="L5:Q9">'Orange Pivot'!C111:H115</f>
        <v>25891</v>
      </c>
      <c r="M5" s="153">
        <v>50636</v>
      </c>
      <c r="N5" s="153">
        <v>66603</v>
      </c>
      <c r="O5" s="153">
        <v>91291</v>
      </c>
      <c r="P5" s="188">
        <v>51986</v>
      </c>
      <c r="Q5" s="149">
        <v>286407</v>
      </c>
      <c r="R5" s="67"/>
      <c r="S5" s="117">
        <f t="array" ref="S5:X9">'Blue Pivot'!C111:H115</f>
        <v>3266</v>
      </c>
      <c r="T5" s="118">
        <v>6670</v>
      </c>
      <c r="U5" s="118">
        <v>10576</v>
      </c>
      <c r="V5" s="118">
        <v>9771</v>
      </c>
      <c r="W5" s="119">
        <v>4175</v>
      </c>
      <c r="X5" s="149">
        <v>34458</v>
      </c>
      <c r="Z5" s="1"/>
      <c r="AA5" s="28"/>
    </row>
    <row r="6" spans="1:42" ht="15" customHeight="1" outlineLevel="1" thickTop="1" thickBot="1" x14ac:dyDescent="0.4">
      <c r="A6" s="7"/>
      <c r="B6" s="303"/>
      <c r="C6" s="303"/>
      <c r="D6" s="3" t="s">
        <v>10</v>
      </c>
      <c r="E6" s="22">
        <v>3755</v>
      </c>
      <c r="F6" s="12">
        <v>8027</v>
      </c>
      <c r="G6" s="12">
        <v>10788</v>
      </c>
      <c r="H6" s="12">
        <v>14644</v>
      </c>
      <c r="I6" s="13">
        <v>9636</v>
      </c>
      <c r="J6" s="62">
        <v>46850</v>
      </c>
      <c r="K6" s="67"/>
      <c r="L6" s="155">
        <v>23458</v>
      </c>
      <c r="M6" s="156">
        <v>46531</v>
      </c>
      <c r="N6" s="156">
        <v>59479</v>
      </c>
      <c r="O6" s="156">
        <v>75895</v>
      </c>
      <c r="P6" s="157">
        <v>42818</v>
      </c>
      <c r="Q6" s="189">
        <v>248181</v>
      </c>
      <c r="R6" s="67"/>
      <c r="S6" s="22">
        <v>3135</v>
      </c>
      <c r="T6" s="12">
        <v>6414</v>
      </c>
      <c r="U6" s="12">
        <v>10314</v>
      </c>
      <c r="V6" s="12">
        <v>9012</v>
      </c>
      <c r="W6" s="13">
        <v>3938</v>
      </c>
      <c r="X6" s="150">
        <v>32813</v>
      </c>
      <c r="Z6" s="1"/>
      <c r="AA6" s="28"/>
    </row>
    <row r="7" spans="1:42" ht="15" customHeight="1" outlineLevel="1" thickTop="1" thickBot="1" x14ac:dyDescent="0.4">
      <c r="A7" s="7"/>
      <c r="B7" s="303"/>
      <c r="C7" s="303"/>
      <c r="D7" s="4" t="s">
        <v>11</v>
      </c>
      <c r="E7" s="121">
        <v>3531</v>
      </c>
      <c r="F7" s="122">
        <v>7359</v>
      </c>
      <c r="G7" s="122">
        <v>9225</v>
      </c>
      <c r="H7" s="122">
        <v>10758</v>
      </c>
      <c r="I7" s="123">
        <v>7432</v>
      </c>
      <c r="J7" s="124">
        <v>38305</v>
      </c>
      <c r="K7" s="67"/>
      <c r="L7" s="158">
        <v>22378</v>
      </c>
      <c r="M7" s="159">
        <v>43255</v>
      </c>
      <c r="N7" s="159">
        <v>51853</v>
      </c>
      <c r="O7" s="159">
        <v>57377</v>
      </c>
      <c r="P7" s="160">
        <v>33221</v>
      </c>
      <c r="Q7" s="190">
        <v>208084</v>
      </c>
      <c r="R7" s="67"/>
      <c r="S7" s="121">
        <v>3066</v>
      </c>
      <c r="T7" s="122">
        <v>6100</v>
      </c>
      <c r="U7" s="122">
        <v>9576</v>
      </c>
      <c r="V7" s="122">
        <v>7654</v>
      </c>
      <c r="W7" s="123">
        <v>3241</v>
      </c>
      <c r="X7" s="151">
        <v>29637</v>
      </c>
      <c r="Z7" s="1"/>
      <c r="AA7" s="28"/>
    </row>
    <row r="8" spans="1:42" ht="15" customHeight="1" outlineLevel="1" thickTop="1" thickBot="1" x14ac:dyDescent="0.4">
      <c r="A8" s="7"/>
      <c r="B8" s="303"/>
      <c r="C8" s="303"/>
      <c r="D8" s="5" t="s">
        <v>12</v>
      </c>
      <c r="E8" s="23">
        <v>90.876089060987425</v>
      </c>
      <c r="F8" s="15">
        <v>96.25854418995084</v>
      </c>
      <c r="G8" s="15">
        <v>91.392748220942053</v>
      </c>
      <c r="H8" s="15">
        <v>84.209315698677401</v>
      </c>
      <c r="I8" s="16">
        <v>83.370825402318744</v>
      </c>
      <c r="J8" s="84">
        <v>88.025853484395839</v>
      </c>
      <c r="K8" s="67"/>
      <c r="L8" s="23">
        <v>90.602912208875679</v>
      </c>
      <c r="M8" s="15">
        <v>91.893119519709302</v>
      </c>
      <c r="N8" s="15">
        <v>89.303785114784617</v>
      </c>
      <c r="O8" s="15">
        <v>83.135248819708409</v>
      </c>
      <c r="P8" s="16">
        <v>82.364482745354522</v>
      </c>
      <c r="Q8" s="84">
        <v>86.653259173134728</v>
      </c>
      <c r="R8" s="67"/>
      <c r="S8" s="23">
        <v>95.988977342314769</v>
      </c>
      <c r="T8" s="15">
        <v>96.161919040479759</v>
      </c>
      <c r="U8" s="15">
        <v>97.52269288956127</v>
      </c>
      <c r="V8" s="15">
        <v>92.232115443659808</v>
      </c>
      <c r="W8" s="16">
        <v>94.323353293413163</v>
      </c>
      <c r="X8" s="17">
        <v>95.226072319925706</v>
      </c>
      <c r="Z8" s="1"/>
      <c r="AA8" s="1"/>
    </row>
    <row r="9" spans="1:42" ht="15" customHeight="1" outlineLevel="1" thickTop="1" thickBot="1" x14ac:dyDescent="0.4">
      <c r="A9" s="7"/>
      <c r="B9" s="303"/>
      <c r="C9" s="303"/>
      <c r="D9" s="6" t="s">
        <v>13</v>
      </c>
      <c r="E9" s="24">
        <v>85.454985479186831</v>
      </c>
      <c r="F9" s="18">
        <v>88.247991365871201</v>
      </c>
      <c r="G9" s="18">
        <v>78.151474076584208</v>
      </c>
      <c r="H9" s="18">
        <v>61.863139735480168</v>
      </c>
      <c r="I9" s="19">
        <v>64.301782315279468</v>
      </c>
      <c r="J9" s="85">
        <v>71.970764519098879</v>
      </c>
      <c r="K9" s="67"/>
      <c r="L9" s="24">
        <v>86.431578540805688</v>
      </c>
      <c r="M9" s="18">
        <v>85.42341417173553</v>
      </c>
      <c r="N9" s="18">
        <v>77.853850427157937</v>
      </c>
      <c r="O9" s="18">
        <v>62.850664359027718</v>
      </c>
      <c r="P9" s="19">
        <v>63.903743315508024</v>
      </c>
      <c r="Q9" s="85">
        <v>72.653252190065189</v>
      </c>
      <c r="R9" s="67"/>
      <c r="S9" s="24">
        <v>93.876301285976723</v>
      </c>
      <c r="T9" s="18">
        <v>91.454272863568221</v>
      </c>
      <c r="U9" s="18">
        <v>90.544629349470497</v>
      </c>
      <c r="V9" s="18">
        <v>78.333845051683554</v>
      </c>
      <c r="W9" s="19">
        <v>77.628742514970057</v>
      </c>
      <c r="X9" s="20">
        <v>86.009054501131814</v>
      </c>
      <c r="Z9" s="1"/>
      <c r="AA9" s="1"/>
    </row>
    <row r="10" spans="1:42" ht="15.75" customHeight="1" thickTop="1" thickBot="1" x14ac:dyDescent="0.4">
      <c r="A10" s="7"/>
      <c r="B10" s="303"/>
      <c r="C10" s="303"/>
      <c r="D10" s="102" t="s">
        <v>83</v>
      </c>
      <c r="E10" s="101" cm="1">
        <f t="array" ref="E10:J11">E8:J9/L8:Q9</f>
        <v>1.0030151001270462</v>
      </c>
      <c r="F10" s="47">
        <v>1.0475054573515183</v>
      </c>
      <c r="G10" s="47">
        <v>1.0233916524755635</v>
      </c>
      <c r="H10" s="47">
        <v>1.0129195124116157</v>
      </c>
      <c r="I10" s="48">
        <v>1.0122181627738198</v>
      </c>
      <c r="J10" s="59">
        <v>1.0158400771576133</v>
      </c>
      <c r="K10" s="67"/>
      <c r="L10" s="310"/>
      <c r="M10" s="311"/>
      <c r="N10" s="311"/>
      <c r="O10" s="311"/>
      <c r="P10" s="311"/>
      <c r="Q10" s="312"/>
      <c r="R10" s="67"/>
      <c r="S10" s="82" cm="1">
        <f t="array" ref="S10:X11">S8:X9/L8:Q9</f>
        <v>1.0594469316948893</v>
      </c>
      <c r="T10" s="80">
        <v>1.0464539624194049</v>
      </c>
      <c r="U10" s="80">
        <v>1.0920331401878729</v>
      </c>
      <c r="V10" s="80">
        <v>1.1094224983157188</v>
      </c>
      <c r="W10" s="81">
        <v>1.1451945079899519</v>
      </c>
      <c r="X10" s="83">
        <v>1.0989323797926902</v>
      </c>
      <c r="Z10" s="1"/>
      <c r="AA10" s="1"/>
      <c r="AJ10" s="1" t="s">
        <v>125</v>
      </c>
      <c r="AK10" s="1"/>
      <c r="AL10" s="1"/>
      <c r="AM10" s="1"/>
      <c r="AN10" s="1"/>
      <c r="AO10" s="1"/>
      <c r="AP10" s="1"/>
    </row>
    <row r="11" spans="1:42" ht="13.5" customHeight="1" thickTop="1" thickBot="1" x14ac:dyDescent="0.4">
      <c r="A11" s="71"/>
      <c r="B11" s="303"/>
      <c r="C11" s="303"/>
      <c r="D11" s="103" t="s">
        <v>84</v>
      </c>
      <c r="E11" s="70">
        <v>0.98870096927412021</v>
      </c>
      <c r="F11" s="53">
        <v>1.0330656087856327</v>
      </c>
      <c r="G11" s="53">
        <v>1.0038228507362617</v>
      </c>
      <c r="H11" s="53">
        <v>0.98428776157549547</v>
      </c>
      <c r="I11" s="54">
        <v>1.0062287274441222</v>
      </c>
      <c r="J11" s="61">
        <v>0.99060623371434386</v>
      </c>
      <c r="K11" s="67"/>
      <c r="L11" s="313"/>
      <c r="M11" s="314"/>
      <c r="N11" s="314"/>
      <c r="O11" s="314"/>
      <c r="P11" s="314"/>
      <c r="Q11" s="315"/>
      <c r="R11" s="67"/>
      <c r="S11" s="78">
        <v>1.0861342910873284</v>
      </c>
      <c r="T11" s="76">
        <v>1.0705995979007374</v>
      </c>
      <c r="U11" s="76">
        <v>1.163007723480374</v>
      </c>
      <c r="V11" s="76">
        <v>1.2463487196286394</v>
      </c>
      <c r="W11" s="77">
        <v>1.2147761381003681</v>
      </c>
      <c r="X11" s="79">
        <v>1.1838293800823543</v>
      </c>
      <c r="Z11" s="1"/>
      <c r="AA11" s="1"/>
      <c r="AJ11" s="1"/>
      <c r="AK11" s="1"/>
      <c r="AL11" s="1"/>
      <c r="AM11" s="1"/>
      <c r="AN11" s="1"/>
      <c r="AO11" s="1"/>
      <c r="AP11" s="1"/>
    </row>
    <row r="12" spans="1:42" s="1" customFormat="1" ht="6" customHeight="1" thickTop="1" thickBot="1" x14ac:dyDescent="0.4">
      <c r="B12" s="55"/>
      <c r="C12" s="55"/>
      <c r="D12" s="55"/>
      <c r="E12" s="55"/>
      <c r="F12" s="55"/>
      <c r="G12" s="55"/>
      <c r="H12" s="55"/>
      <c r="I12" s="55"/>
      <c r="J12" s="55"/>
      <c r="K12" s="7"/>
      <c r="L12" s="206"/>
      <c r="M12" s="206"/>
      <c r="N12" s="206"/>
      <c r="O12" s="206"/>
      <c r="P12" s="206"/>
      <c r="Q12" s="206"/>
      <c r="R12" s="7"/>
      <c r="S12" s="55"/>
      <c r="T12" s="55"/>
      <c r="U12" s="55"/>
      <c r="V12" s="55"/>
      <c r="W12" s="55"/>
      <c r="X12" s="55"/>
      <c r="Y12" s="7"/>
    </row>
    <row r="13" spans="1:42" ht="14.25" hidden="1" customHeight="1" outlineLevel="1" thickTop="1" thickBot="1" x14ac:dyDescent="0.4">
      <c r="A13" s="1"/>
      <c r="B13" s="300" t="s">
        <v>14</v>
      </c>
      <c r="C13" s="302" t="s">
        <v>15</v>
      </c>
      <c r="D13" s="8" t="s">
        <v>9</v>
      </c>
      <c r="E13" s="74" cm="1">
        <f t="array" ref="E13:J17">'Green Pivot'!C6:H10</f>
        <v>45</v>
      </c>
      <c r="F13" s="72">
        <v>64</v>
      </c>
      <c r="G13" s="72">
        <v>109</v>
      </c>
      <c r="H13" s="72">
        <v>152</v>
      </c>
      <c r="I13" s="73">
        <v>70</v>
      </c>
      <c r="J13" s="75">
        <v>440</v>
      </c>
      <c r="K13" s="67"/>
      <c r="L13" s="89" cm="1">
        <f t="array" ref="L13:Q17">'Orange Pivot'!C6:H10</f>
        <v>304</v>
      </c>
      <c r="M13" s="86">
        <v>542</v>
      </c>
      <c r="N13" s="86">
        <v>758</v>
      </c>
      <c r="O13" s="86">
        <v>837</v>
      </c>
      <c r="P13" s="87">
        <v>478</v>
      </c>
      <c r="Q13" s="88">
        <v>2919</v>
      </c>
      <c r="R13" s="67"/>
      <c r="S13" s="89" cm="1">
        <f t="array" ref="S13:X17">'Blue Pivot'!C6:H10</f>
        <v>54</v>
      </c>
      <c r="T13" s="86">
        <v>86</v>
      </c>
      <c r="U13" s="86">
        <v>158</v>
      </c>
      <c r="V13" s="86">
        <v>153</v>
      </c>
      <c r="W13" s="87">
        <v>81</v>
      </c>
      <c r="X13" s="90">
        <v>532</v>
      </c>
      <c r="Z13" s="1"/>
      <c r="AA13" s="1"/>
      <c r="AJ13" s="1"/>
      <c r="AK13" s="1"/>
      <c r="AL13" s="1"/>
      <c r="AM13" s="1"/>
      <c r="AN13" s="1"/>
      <c r="AO13" s="1"/>
      <c r="AP13" s="1"/>
    </row>
    <row r="14" spans="1:42" ht="15" hidden="1" customHeight="1" outlineLevel="1" thickTop="1" thickBot="1" x14ac:dyDescent="0.4">
      <c r="A14" s="1"/>
      <c r="B14" s="300"/>
      <c r="C14" s="302"/>
      <c r="D14" s="105" t="s">
        <v>10</v>
      </c>
      <c r="E14" s="94">
        <v>38</v>
      </c>
      <c r="F14" s="91">
        <v>71</v>
      </c>
      <c r="G14" s="91">
        <v>106</v>
      </c>
      <c r="H14" s="91">
        <v>110</v>
      </c>
      <c r="I14" s="92">
        <v>50</v>
      </c>
      <c r="J14" s="95">
        <v>375</v>
      </c>
      <c r="K14" s="67"/>
      <c r="L14" s="94">
        <v>269</v>
      </c>
      <c r="M14" s="91">
        <v>494</v>
      </c>
      <c r="N14" s="91">
        <v>655</v>
      </c>
      <c r="O14" s="91">
        <v>650</v>
      </c>
      <c r="P14" s="92">
        <v>354</v>
      </c>
      <c r="Q14" s="93">
        <v>2422</v>
      </c>
      <c r="R14" s="67"/>
      <c r="S14" s="94">
        <v>51</v>
      </c>
      <c r="T14" s="91">
        <v>72</v>
      </c>
      <c r="U14" s="91">
        <v>132</v>
      </c>
      <c r="V14" s="91">
        <v>127</v>
      </c>
      <c r="W14" s="92">
        <v>71</v>
      </c>
      <c r="X14" s="95">
        <v>453</v>
      </c>
      <c r="Z14" s="28"/>
      <c r="AA14" s="1"/>
      <c r="AJ14" s="1"/>
      <c r="AK14" s="1"/>
      <c r="AL14" s="1"/>
      <c r="AM14" s="1"/>
      <c r="AN14" s="1"/>
      <c r="AO14" s="1"/>
      <c r="AP14" s="1"/>
    </row>
    <row r="15" spans="1:42" ht="15" hidden="1" customHeight="1" outlineLevel="1" thickTop="1" thickBot="1" x14ac:dyDescent="0.4">
      <c r="A15" s="1"/>
      <c r="B15" s="300"/>
      <c r="C15" s="302"/>
      <c r="D15" s="106" t="s">
        <v>11</v>
      </c>
      <c r="E15" s="99">
        <v>37</v>
      </c>
      <c r="F15" s="96">
        <v>58</v>
      </c>
      <c r="G15" s="96">
        <v>75</v>
      </c>
      <c r="H15" s="96">
        <v>55</v>
      </c>
      <c r="I15" s="97">
        <v>31</v>
      </c>
      <c r="J15" s="100">
        <v>256</v>
      </c>
      <c r="K15" s="67"/>
      <c r="L15" s="99">
        <v>253</v>
      </c>
      <c r="M15" s="96">
        <v>433</v>
      </c>
      <c r="N15" s="96">
        <v>536</v>
      </c>
      <c r="O15" s="96">
        <v>428</v>
      </c>
      <c r="P15" s="97">
        <v>229</v>
      </c>
      <c r="Q15" s="98">
        <v>1879</v>
      </c>
      <c r="R15" s="67"/>
      <c r="S15" s="99">
        <v>46</v>
      </c>
      <c r="T15" s="96">
        <v>67</v>
      </c>
      <c r="U15" s="96">
        <v>117</v>
      </c>
      <c r="V15" s="96">
        <v>87</v>
      </c>
      <c r="W15" s="97">
        <v>46</v>
      </c>
      <c r="X15" s="100">
        <v>363</v>
      </c>
      <c r="Z15" s="1"/>
      <c r="AA15" s="1"/>
      <c r="AJ15" s="1"/>
      <c r="AK15" s="1"/>
      <c r="AL15" s="1"/>
      <c r="AM15" s="1"/>
      <c r="AN15" s="1"/>
      <c r="AO15" s="1"/>
      <c r="AP15" s="1"/>
    </row>
    <row r="16" spans="1:42" ht="15" hidden="1" customHeight="1" outlineLevel="1" thickTop="1" thickBot="1" x14ac:dyDescent="0.4">
      <c r="A16" s="1"/>
      <c r="B16" s="300"/>
      <c r="C16" s="302"/>
      <c r="D16" s="5" t="s">
        <v>12</v>
      </c>
      <c r="E16" s="23">
        <v>84.444444444444443</v>
      </c>
      <c r="F16" s="15">
        <v>110.9375</v>
      </c>
      <c r="G16" s="15">
        <v>97.247706422018354</v>
      </c>
      <c r="H16" s="15">
        <v>72.368421052631575</v>
      </c>
      <c r="I16" s="16">
        <v>71.428571428571431</v>
      </c>
      <c r="J16" s="17">
        <v>85.227272727272734</v>
      </c>
      <c r="K16" s="67"/>
      <c r="L16" s="23">
        <v>88.48684210526315</v>
      </c>
      <c r="M16" s="15">
        <v>91.14391143911439</v>
      </c>
      <c r="N16" s="15">
        <v>86.411609498680747</v>
      </c>
      <c r="O16" s="15">
        <v>77.658303464755079</v>
      </c>
      <c r="P16" s="16">
        <v>74.058577405857733</v>
      </c>
      <c r="Q16" s="84">
        <v>82.973621103117495</v>
      </c>
      <c r="R16" s="67"/>
      <c r="S16" s="23">
        <v>94.444444444444443</v>
      </c>
      <c r="T16" s="15">
        <v>83.720930232558146</v>
      </c>
      <c r="U16" s="15">
        <v>83.544303797468359</v>
      </c>
      <c r="V16" s="15">
        <v>83.006535947712422</v>
      </c>
      <c r="W16" s="16">
        <v>87.654320987654316</v>
      </c>
      <c r="X16" s="17">
        <v>85.150375939849624</v>
      </c>
      <c r="Z16" s="1"/>
      <c r="AA16" s="1"/>
      <c r="AJ16" s="1"/>
      <c r="AK16" s="1"/>
      <c r="AL16" s="1"/>
      <c r="AM16" s="1"/>
      <c r="AN16" s="1"/>
      <c r="AO16" s="1"/>
      <c r="AP16" s="1"/>
    </row>
    <row r="17" spans="1:42" ht="15" hidden="1" customHeight="1" outlineLevel="1" thickTop="1" thickBot="1" x14ac:dyDescent="0.4">
      <c r="A17" s="1"/>
      <c r="B17" s="300"/>
      <c r="C17" s="302"/>
      <c r="D17" s="6" t="s">
        <v>13</v>
      </c>
      <c r="E17" s="24">
        <v>82.222222222222214</v>
      </c>
      <c r="F17" s="18">
        <v>90.625</v>
      </c>
      <c r="G17" s="18">
        <v>68.807339449541288</v>
      </c>
      <c r="H17" s="18">
        <v>36.184210526315788</v>
      </c>
      <c r="I17" s="19">
        <v>44.285714285714285</v>
      </c>
      <c r="J17" s="20">
        <v>58.18181818181818</v>
      </c>
      <c r="K17" s="67"/>
      <c r="L17" s="24">
        <v>83.223684210526315</v>
      </c>
      <c r="M17" s="18">
        <v>79.889298892988919</v>
      </c>
      <c r="N17" s="18">
        <v>70.712401055408975</v>
      </c>
      <c r="O17" s="18">
        <v>51.13500597371565</v>
      </c>
      <c r="P17" s="19">
        <v>47.90794979079498</v>
      </c>
      <c r="Q17" s="85">
        <v>64.37136005481328</v>
      </c>
      <c r="R17" s="67"/>
      <c r="S17" s="24">
        <v>85.18518518518519</v>
      </c>
      <c r="T17" s="18">
        <v>77.906976744186053</v>
      </c>
      <c r="U17" s="18">
        <v>74.050632911392398</v>
      </c>
      <c r="V17" s="18">
        <v>56.862745098039213</v>
      </c>
      <c r="W17" s="19">
        <v>56.79012345679012</v>
      </c>
      <c r="X17" s="20">
        <v>68.233082706766908</v>
      </c>
      <c r="Z17" s="1"/>
      <c r="AA17" s="1"/>
      <c r="AJ17" s="1"/>
      <c r="AK17" s="1"/>
      <c r="AL17" s="1"/>
      <c r="AM17" s="1"/>
      <c r="AN17" s="1"/>
      <c r="AO17" s="1"/>
      <c r="AP17" s="1"/>
    </row>
    <row r="18" spans="1:42" ht="15" customHeight="1" collapsed="1" thickTop="1" thickBot="1" x14ac:dyDescent="0.4">
      <c r="A18" s="1"/>
      <c r="B18" s="300"/>
      <c r="C18" s="302"/>
      <c r="D18" s="108" t="s">
        <v>83</v>
      </c>
      <c r="E18" s="101" cm="1">
        <f t="array" ref="E18:J19">E16:J17/L16:Q17</f>
        <v>0.9543163981825693</v>
      </c>
      <c r="F18" s="47">
        <v>1.2171685222672064</v>
      </c>
      <c r="G18" s="47">
        <v>1.1254009384410673</v>
      </c>
      <c r="H18" s="47">
        <v>0.93188259109311733</v>
      </c>
      <c r="I18" s="48">
        <v>0.9644874899112188</v>
      </c>
      <c r="J18" s="140">
        <v>1.0271610614818709</v>
      </c>
      <c r="K18" s="67"/>
      <c r="L18" s="29"/>
      <c r="M18" s="29"/>
      <c r="N18" s="29"/>
      <c r="O18" s="29"/>
      <c r="P18" s="29"/>
      <c r="Q18" s="29"/>
      <c r="R18" s="67"/>
      <c r="S18" s="101" cm="1">
        <f t="array" ref="S18:X19">S16:X17/L16:Q17</f>
        <v>1.0673275505989261</v>
      </c>
      <c r="T18" s="47">
        <v>0.91855757461632626</v>
      </c>
      <c r="U18" s="47">
        <v>0.96681805005314525</v>
      </c>
      <c r="V18" s="47">
        <v>1.0688687782805431</v>
      </c>
      <c r="W18" s="48">
        <v>1.1835809444095697</v>
      </c>
      <c r="X18" s="83">
        <v>1.0262342996218872</v>
      </c>
      <c r="Z18" s="1"/>
      <c r="AA18" s="1"/>
      <c r="AJ18" s="1"/>
      <c r="AK18" s="1"/>
      <c r="AL18" s="1"/>
      <c r="AM18" s="1"/>
      <c r="AN18" s="1"/>
      <c r="AO18" s="1"/>
      <c r="AP18" s="1"/>
    </row>
    <row r="19" spans="1:42" ht="15.75" customHeight="1" thickTop="1" thickBot="1" x14ac:dyDescent="0.4">
      <c r="A19" s="1"/>
      <c r="B19" s="300"/>
      <c r="C19" s="302"/>
      <c r="D19" s="109" t="s">
        <v>84</v>
      </c>
      <c r="E19" s="69">
        <v>0.9879666227492313</v>
      </c>
      <c r="F19" s="49">
        <v>1.1343822170900695</v>
      </c>
      <c r="G19" s="49">
        <v>0.97305901684239349</v>
      </c>
      <c r="H19" s="49">
        <v>0.70762112641416619</v>
      </c>
      <c r="I19" s="50">
        <v>0.92439176543980028</v>
      </c>
      <c r="J19" s="51">
        <v>0.90384633992936292</v>
      </c>
      <c r="K19" s="67"/>
      <c r="L19" s="52"/>
      <c r="M19" s="52"/>
      <c r="N19" s="52"/>
      <c r="O19" s="52"/>
      <c r="P19" s="52"/>
      <c r="Q19" s="52"/>
      <c r="R19" s="67"/>
      <c r="S19" s="69">
        <v>1.0235690235690236</v>
      </c>
      <c r="T19" s="49">
        <v>0.97518663730597799</v>
      </c>
      <c r="U19" s="49">
        <v>1.0472085773663327</v>
      </c>
      <c r="V19" s="49">
        <v>1.1120120945574492</v>
      </c>
      <c r="W19" s="50">
        <v>1.1854008302334356</v>
      </c>
      <c r="X19" s="51">
        <v>1.0599913167698385</v>
      </c>
      <c r="Z19" s="1"/>
      <c r="AA19" s="1"/>
      <c r="AJ19" s="1"/>
      <c r="AK19" s="1"/>
      <c r="AL19" s="1"/>
      <c r="AM19" s="1"/>
      <c r="AN19" s="1"/>
      <c r="AO19" s="1"/>
      <c r="AP19" s="1"/>
    </row>
    <row r="20" spans="1:42" ht="15" hidden="1" customHeight="1" outlineLevel="1" thickTop="1" thickBot="1" x14ac:dyDescent="0.4">
      <c r="A20" s="1"/>
      <c r="B20" s="300"/>
      <c r="C20" s="291" t="s">
        <v>16</v>
      </c>
      <c r="D20" s="107" t="s">
        <v>9</v>
      </c>
      <c r="E20" s="22" cm="1">
        <f t="array" ref="E20:J24">'Green Pivot'!C11:H15</f>
        <v>1230</v>
      </c>
      <c r="F20" s="12">
        <v>2264</v>
      </c>
      <c r="G20" s="12">
        <v>2815</v>
      </c>
      <c r="H20" s="12">
        <v>4171</v>
      </c>
      <c r="I20" s="13">
        <v>2852</v>
      </c>
      <c r="J20" s="62">
        <v>13332</v>
      </c>
      <c r="K20" s="67"/>
      <c r="L20" s="22" cm="1">
        <f t="array" ref="L20:Q24">'Orange Pivot'!C11:H15</f>
        <v>4812</v>
      </c>
      <c r="M20" s="12">
        <v>8947</v>
      </c>
      <c r="N20" s="12">
        <v>10406</v>
      </c>
      <c r="O20" s="12">
        <v>14638</v>
      </c>
      <c r="P20" s="13">
        <v>8063</v>
      </c>
      <c r="Q20" s="62">
        <v>46866</v>
      </c>
      <c r="R20" s="67"/>
      <c r="S20" s="208" cm="1">
        <f t="array" ref="S20:X24">'Blue Pivot'!C11:H15</f>
        <v>508</v>
      </c>
      <c r="T20" s="209">
        <v>825</v>
      </c>
      <c r="U20" s="209">
        <v>1209</v>
      </c>
      <c r="V20" s="209">
        <v>1189</v>
      </c>
      <c r="W20" s="210">
        <v>455</v>
      </c>
      <c r="X20" s="211">
        <v>4186</v>
      </c>
      <c r="Z20" s="1"/>
      <c r="AA20" s="1"/>
      <c r="AJ20" s="7"/>
      <c r="AK20" s="7"/>
      <c r="AL20" s="7"/>
      <c r="AM20" s="7"/>
      <c r="AN20" s="7"/>
      <c r="AO20" s="7"/>
      <c r="AP20" s="7"/>
    </row>
    <row r="21" spans="1:42" ht="15" hidden="1" customHeight="1" outlineLevel="1" thickTop="1" thickBot="1" x14ac:dyDescent="0.4">
      <c r="A21" s="1"/>
      <c r="B21" s="300"/>
      <c r="C21" s="291"/>
      <c r="D21" s="3" t="s">
        <v>10</v>
      </c>
      <c r="E21" s="94">
        <v>1122</v>
      </c>
      <c r="F21" s="91">
        <v>2161</v>
      </c>
      <c r="G21" s="91">
        <v>2535</v>
      </c>
      <c r="H21" s="91">
        <v>3402</v>
      </c>
      <c r="I21" s="92">
        <v>2363</v>
      </c>
      <c r="J21" s="95">
        <v>11583</v>
      </c>
      <c r="K21" s="67"/>
      <c r="L21" s="94">
        <v>4338</v>
      </c>
      <c r="M21" s="91">
        <v>8259</v>
      </c>
      <c r="N21" s="91">
        <v>8988</v>
      </c>
      <c r="O21" s="91">
        <v>12019</v>
      </c>
      <c r="P21" s="92">
        <v>6641</v>
      </c>
      <c r="Q21" s="93">
        <v>40245</v>
      </c>
      <c r="R21" s="67"/>
      <c r="S21" s="195">
        <v>462</v>
      </c>
      <c r="T21" s="91">
        <v>779</v>
      </c>
      <c r="U21" s="91">
        <v>1104</v>
      </c>
      <c r="V21" s="91">
        <v>1056</v>
      </c>
      <c r="W21" s="92">
        <v>431</v>
      </c>
      <c r="X21" s="95">
        <v>3832</v>
      </c>
      <c r="Z21" s="1"/>
      <c r="AA21" s="1"/>
      <c r="AJ21" s="7"/>
      <c r="AK21" s="7"/>
      <c r="AL21" s="7"/>
      <c r="AM21" s="7"/>
      <c r="AN21" s="7"/>
      <c r="AO21" s="7"/>
      <c r="AP21" s="7"/>
    </row>
    <row r="22" spans="1:42" ht="15" hidden="1" customHeight="1" outlineLevel="1" thickTop="1" thickBot="1" x14ac:dyDescent="0.4">
      <c r="A22" s="1"/>
      <c r="B22" s="300"/>
      <c r="C22" s="291"/>
      <c r="D22" s="4" t="s">
        <v>11</v>
      </c>
      <c r="E22" s="99">
        <v>1060</v>
      </c>
      <c r="F22" s="96">
        <v>1996</v>
      </c>
      <c r="G22" s="96">
        <v>2186</v>
      </c>
      <c r="H22" s="96">
        <v>2543</v>
      </c>
      <c r="I22" s="97">
        <v>1880</v>
      </c>
      <c r="J22" s="100">
        <v>9665</v>
      </c>
      <c r="K22" s="67"/>
      <c r="L22" s="99">
        <v>4129</v>
      </c>
      <c r="M22" s="96">
        <v>7673</v>
      </c>
      <c r="N22" s="96">
        <v>7834</v>
      </c>
      <c r="O22" s="96">
        <v>9239</v>
      </c>
      <c r="P22" s="97">
        <v>5240</v>
      </c>
      <c r="Q22" s="98">
        <v>34115</v>
      </c>
      <c r="R22" s="67"/>
      <c r="S22" s="216">
        <v>448</v>
      </c>
      <c r="T22" s="96">
        <v>728</v>
      </c>
      <c r="U22" s="96">
        <v>1030</v>
      </c>
      <c r="V22" s="96">
        <v>921</v>
      </c>
      <c r="W22" s="97">
        <v>352</v>
      </c>
      <c r="X22" s="100">
        <v>3479</v>
      </c>
      <c r="Z22" s="1"/>
      <c r="AA22" s="1"/>
      <c r="AJ22" s="7"/>
      <c r="AK22" s="7"/>
      <c r="AL22" s="7"/>
      <c r="AM22" s="7"/>
      <c r="AN22" s="7"/>
      <c r="AO22" s="7"/>
      <c r="AP22" s="7"/>
    </row>
    <row r="23" spans="1:42" ht="15" hidden="1" customHeight="1" outlineLevel="1" thickTop="1" thickBot="1" x14ac:dyDescent="0.4">
      <c r="A23" s="1"/>
      <c r="B23" s="300"/>
      <c r="C23" s="291"/>
      <c r="D23" s="5" t="s">
        <v>12</v>
      </c>
      <c r="E23" s="23">
        <v>91.219512195121951</v>
      </c>
      <c r="F23" s="15">
        <v>95.450530035335689</v>
      </c>
      <c r="G23" s="15">
        <v>90.053285968028419</v>
      </c>
      <c r="H23" s="15">
        <v>81.563174298729322</v>
      </c>
      <c r="I23" s="16">
        <v>82.854137447405336</v>
      </c>
      <c r="J23" s="17">
        <v>86.881188118811878</v>
      </c>
      <c r="K23" s="67"/>
      <c r="L23" s="23">
        <v>90.149625935162092</v>
      </c>
      <c r="M23" s="15">
        <v>92.310271599418797</v>
      </c>
      <c r="N23" s="15">
        <v>86.373246204113002</v>
      </c>
      <c r="O23" s="15">
        <v>82.108211504303867</v>
      </c>
      <c r="P23" s="16">
        <v>82.363884410269122</v>
      </c>
      <c r="Q23" s="84">
        <v>85.872487517603375</v>
      </c>
      <c r="R23" s="67"/>
      <c r="S23" s="212">
        <v>90.944881889763778</v>
      </c>
      <c r="T23" s="213">
        <v>94.424242424242422</v>
      </c>
      <c r="U23" s="213">
        <v>91.315136476426801</v>
      </c>
      <c r="V23" s="213">
        <v>88.814129520605562</v>
      </c>
      <c r="W23" s="214">
        <v>94.725274725274716</v>
      </c>
      <c r="X23" s="215">
        <v>91.543239369326329</v>
      </c>
      <c r="Z23" s="1"/>
      <c r="AA23" s="1"/>
      <c r="AJ23" s="7"/>
      <c r="AK23" s="7"/>
      <c r="AL23" s="7"/>
      <c r="AM23" s="7"/>
      <c r="AN23" s="7"/>
      <c r="AO23" s="7"/>
      <c r="AP23" s="7"/>
    </row>
    <row r="24" spans="1:42" ht="15" hidden="1" customHeight="1" outlineLevel="1" thickTop="1" thickBot="1" x14ac:dyDescent="0.4">
      <c r="A24" s="1"/>
      <c r="B24" s="300"/>
      <c r="C24" s="291"/>
      <c r="D24" s="6" t="s">
        <v>13</v>
      </c>
      <c r="E24" s="24">
        <v>86.178861788617894</v>
      </c>
      <c r="F24" s="18">
        <v>88.162544169611309</v>
      </c>
      <c r="G24" s="18">
        <v>77.655417406749564</v>
      </c>
      <c r="H24" s="18">
        <v>60.968592663629828</v>
      </c>
      <c r="I24" s="19">
        <v>65.918653576437592</v>
      </c>
      <c r="J24" s="20">
        <v>72.494749474947497</v>
      </c>
      <c r="K24" s="67"/>
      <c r="L24" s="24">
        <v>85.806317539484624</v>
      </c>
      <c r="M24" s="18">
        <v>85.76059014194702</v>
      </c>
      <c r="N24" s="18">
        <v>75.283490294061124</v>
      </c>
      <c r="O24" s="18">
        <v>63.116545976226256</v>
      </c>
      <c r="P24" s="19">
        <v>64.988217784943572</v>
      </c>
      <c r="Q24" s="85">
        <v>72.792642854094652</v>
      </c>
      <c r="R24" s="67"/>
      <c r="S24" s="66">
        <v>88.188976377952756</v>
      </c>
      <c r="T24" s="43">
        <v>88.242424242424249</v>
      </c>
      <c r="U24" s="43">
        <v>85.194375516956171</v>
      </c>
      <c r="V24" s="43">
        <v>77.460050462573591</v>
      </c>
      <c r="W24" s="44">
        <v>77.362637362637372</v>
      </c>
      <c r="X24" s="45">
        <v>83.110367892976583</v>
      </c>
      <c r="Z24" s="1"/>
      <c r="AA24" s="1"/>
      <c r="AJ24" s="7"/>
      <c r="AK24" s="7"/>
      <c r="AL24" s="7"/>
      <c r="AM24" s="7"/>
      <c r="AN24" s="7"/>
      <c r="AO24" s="7"/>
      <c r="AP24" s="7"/>
    </row>
    <row r="25" spans="1:42" ht="15" customHeight="1" collapsed="1" thickTop="1" thickBot="1" x14ac:dyDescent="0.4">
      <c r="A25" s="1"/>
      <c r="B25" s="300"/>
      <c r="C25" s="291"/>
      <c r="D25" s="108" t="s">
        <v>83</v>
      </c>
      <c r="E25" s="101" cm="1">
        <f t="array" ref="E25:J26">E23:J24/L23:Q24</f>
        <v>1.0118678946125561</v>
      </c>
      <c r="F25" s="47">
        <v>1.034018515832605</v>
      </c>
      <c r="G25" s="47">
        <v>1.042606245864824</v>
      </c>
      <c r="H25" s="47">
        <v>0.99336196470987592</v>
      </c>
      <c r="I25" s="48">
        <v>1.0059522816419655</v>
      </c>
      <c r="J25" s="59">
        <v>1.0117464933224594</v>
      </c>
      <c r="K25" s="67"/>
      <c r="L25" s="29"/>
      <c r="M25" s="29"/>
      <c r="N25" s="29"/>
      <c r="O25" s="29"/>
      <c r="P25" s="29"/>
      <c r="Q25" s="29"/>
      <c r="R25" s="67"/>
      <c r="S25" s="101" cm="1">
        <f t="array" ref="S25:X26">S23:X24/L23:Q24</f>
        <v>1.0088215114189565</v>
      </c>
      <c r="T25" s="47">
        <v>1.0229007107031081</v>
      </c>
      <c r="U25" s="47">
        <v>1.0572155208875138</v>
      </c>
      <c r="V25" s="47">
        <v>1.0816717097284501</v>
      </c>
      <c r="W25" s="48">
        <v>1.1500826533803494</v>
      </c>
      <c r="X25" s="140">
        <v>1.0660368881309101</v>
      </c>
      <c r="Z25" s="1"/>
      <c r="AA25" s="1"/>
      <c r="AJ25" s="7"/>
      <c r="AK25" s="7"/>
      <c r="AL25" s="7"/>
      <c r="AM25" s="7"/>
      <c r="AN25" s="7"/>
      <c r="AO25" s="7"/>
      <c r="AP25" s="7"/>
    </row>
    <row r="26" spans="1:42" ht="16.5" thickTop="1" thickBot="1" x14ac:dyDescent="0.4">
      <c r="A26" s="1"/>
      <c r="B26" s="300"/>
      <c r="C26" s="291"/>
      <c r="D26" s="109" t="s">
        <v>84</v>
      </c>
      <c r="E26" s="69">
        <v>1.0043416878828513</v>
      </c>
      <c r="F26" s="49">
        <v>1.02800766673467</v>
      </c>
      <c r="G26" s="49">
        <v>1.0315066039502627</v>
      </c>
      <c r="H26" s="49">
        <v>0.96596845915165441</v>
      </c>
      <c r="I26" s="50">
        <v>1.0143169919595731</v>
      </c>
      <c r="J26" s="60">
        <v>0.99590764440653357</v>
      </c>
      <c r="K26" s="67"/>
      <c r="L26" s="46"/>
      <c r="M26" s="46"/>
      <c r="N26" s="46"/>
      <c r="O26" s="46"/>
      <c r="P26" s="46"/>
      <c r="Q26" s="46"/>
      <c r="R26" s="67"/>
      <c r="S26" s="69">
        <v>1.0277678719561847</v>
      </c>
      <c r="T26" s="49">
        <v>1.0289390977413917</v>
      </c>
      <c r="U26" s="49">
        <v>1.1316475256949781</v>
      </c>
      <c r="V26" s="49">
        <v>1.2272542685043319</v>
      </c>
      <c r="W26" s="50">
        <v>1.1904102004865365</v>
      </c>
      <c r="X26" s="51">
        <v>1.1417413166267742</v>
      </c>
      <c r="Z26" s="1"/>
      <c r="AA26" s="1"/>
      <c r="AJ26" s="7"/>
      <c r="AK26" s="7"/>
      <c r="AL26" s="7"/>
      <c r="AM26" s="7"/>
      <c r="AN26" s="7"/>
      <c r="AO26" s="7"/>
      <c r="AP26" s="7"/>
    </row>
    <row r="27" spans="1:42" ht="15" hidden="1" customHeight="1" outlineLevel="1" thickTop="1" thickBot="1" x14ac:dyDescent="0.4">
      <c r="A27" s="1"/>
      <c r="B27" s="300"/>
      <c r="C27" s="291" t="s">
        <v>17</v>
      </c>
      <c r="D27" s="110" t="s">
        <v>9</v>
      </c>
      <c r="E27" s="22" cm="1">
        <f t="array" ref="E27:J31">'Green Pivot'!C16:H20</f>
        <v>1790</v>
      </c>
      <c r="F27" s="12">
        <v>3746</v>
      </c>
      <c r="G27" s="12">
        <v>5188</v>
      </c>
      <c r="H27" s="12">
        <v>7984</v>
      </c>
      <c r="I27" s="13">
        <v>5309</v>
      </c>
      <c r="J27" s="62">
        <v>24017</v>
      </c>
      <c r="K27" s="67"/>
      <c r="L27" s="22" cm="1">
        <f t="array" ref="L27:Q31">'Orange Pivot'!C16:H20</f>
        <v>10194</v>
      </c>
      <c r="M27" s="12">
        <v>20505</v>
      </c>
      <c r="N27" s="12">
        <v>26418</v>
      </c>
      <c r="O27" s="12">
        <v>37473</v>
      </c>
      <c r="P27" s="13">
        <v>21908</v>
      </c>
      <c r="Q27" s="62">
        <v>116498</v>
      </c>
      <c r="R27" s="67"/>
      <c r="S27" s="208" cm="1">
        <f t="array" ref="S27:X31">'Blue Pivot'!C16:H20</f>
        <v>1472</v>
      </c>
      <c r="T27" s="209">
        <v>3194</v>
      </c>
      <c r="U27" s="209">
        <v>4542</v>
      </c>
      <c r="V27" s="209">
        <v>3879</v>
      </c>
      <c r="W27" s="210">
        <v>1564</v>
      </c>
      <c r="X27" s="211">
        <v>14651</v>
      </c>
      <c r="Z27" s="1"/>
      <c r="AA27" s="1"/>
      <c r="AJ27" s="7"/>
      <c r="AK27" s="7"/>
      <c r="AL27" s="7"/>
      <c r="AM27" s="7"/>
      <c r="AN27" s="7"/>
      <c r="AO27" s="7"/>
      <c r="AP27" s="7"/>
    </row>
    <row r="28" spans="1:42" ht="15" hidden="1" customHeight="1" outlineLevel="1" thickTop="1" thickBot="1" x14ac:dyDescent="0.4">
      <c r="A28" s="1"/>
      <c r="B28" s="300"/>
      <c r="C28" s="291"/>
      <c r="D28" s="3" t="s">
        <v>10</v>
      </c>
      <c r="E28" s="94">
        <v>1631</v>
      </c>
      <c r="F28" s="91">
        <v>3612</v>
      </c>
      <c r="G28" s="91">
        <v>4702</v>
      </c>
      <c r="H28" s="91">
        <v>6433</v>
      </c>
      <c r="I28" s="92">
        <v>4362</v>
      </c>
      <c r="J28" s="95">
        <v>20740</v>
      </c>
      <c r="K28" s="67"/>
      <c r="L28" s="94">
        <v>9129</v>
      </c>
      <c r="M28" s="91">
        <v>18810</v>
      </c>
      <c r="N28" s="91">
        <v>23086</v>
      </c>
      <c r="O28" s="91">
        <v>29797</v>
      </c>
      <c r="P28" s="92">
        <v>18152</v>
      </c>
      <c r="Q28" s="93">
        <v>98974</v>
      </c>
      <c r="R28" s="67"/>
      <c r="S28" s="195">
        <v>1471</v>
      </c>
      <c r="T28" s="91">
        <v>3168</v>
      </c>
      <c r="U28" s="91">
        <v>4475</v>
      </c>
      <c r="V28" s="91">
        <v>3534</v>
      </c>
      <c r="W28" s="92">
        <v>1568</v>
      </c>
      <c r="X28" s="95">
        <v>14216</v>
      </c>
      <c r="Z28" s="1"/>
      <c r="AA28" s="1"/>
      <c r="AJ28" s="7"/>
      <c r="AK28" s="7"/>
      <c r="AL28" s="7"/>
      <c r="AM28" s="7"/>
      <c r="AN28" s="7"/>
      <c r="AO28" s="7"/>
      <c r="AP28" s="7"/>
    </row>
    <row r="29" spans="1:42" ht="15" hidden="1" customHeight="1" outlineLevel="1" thickTop="1" thickBot="1" x14ac:dyDescent="0.4">
      <c r="A29" s="1"/>
      <c r="B29" s="300"/>
      <c r="C29" s="291"/>
      <c r="D29" s="4" t="s">
        <v>11</v>
      </c>
      <c r="E29" s="99">
        <v>1536</v>
      </c>
      <c r="F29" s="96">
        <v>3302</v>
      </c>
      <c r="G29" s="96">
        <v>4008</v>
      </c>
      <c r="H29" s="96">
        <v>4672</v>
      </c>
      <c r="I29" s="97">
        <v>3387</v>
      </c>
      <c r="J29" s="100">
        <v>16905</v>
      </c>
      <c r="K29" s="67"/>
      <c r="L29" s="99">
        <v>8731</v>
      </c>
      <c r="M29" s="96">
        <v>17599</v>
      </c>
      <c r="N29" s="96">
        <v>20287</v>
      </c>
      <c r="O29" s="96">
        <v>22508</v>
      </c>
      <c r="P29" s="97">
        <v>14279</v>
      </c>
      <c r="Q29" s="98">
        <v>83404</v>
      </c>
      <c r="R29" s="67"/>
      <c r="S29" s="216">
        <v>1451</v>
      </c>
      <c r="T29" s="96">
        <v>3051</v>
      </c>
      <c r="U29" s="96">
        <v>4270</v>
      </c>
      <c r="V29" s="96">
        <v>3126</v>
      </c>
      <c r="W29" s="97">
        <v>1351</v>
      </c>
      <c r="X29" s="100">
        <v>13249</v>
      </c>
      <c r="Z29" s="1"/>
      <c r="AA29" s="1"/>
      <c r="AJ29" s="7"/>
      <c r="AK29" s="7"/>
      <c r="AL29" s="7"/>
      <c r="AM29" s="7"/>
      <c r="AN29" s="7"/>
      <c r="AO29" s="7"/>
      <c r="AP29" s="7"/>
    </row>
    <row r="30" spans="1:42" ht="15" hidden="1" customHeight="1" outlineLevel="1" thickTop="1" thickBot="1" x14ac:dyDescent="0.4">
      <c r="A30" s="1"/>
      <c r="B30" s="300"/>
      <c r="C30" s="291"/>
      <c r="D30" s="5" t="s">
        <v>12</v>
      </c>
      <c r="E30" s="23">
        <v>91.117318435754186</v>
      </c>
      <c r="F30" s="15">
        <v>96.422851041110519</v>
      </c>
      <c r="G30" s="15">
        <v>90.632228218966844</v>
      </c>
      <c r="H30" s="15">
        <v>80.573647294589179</v>
      </c>
      <c r="I30" s="16">
        <v>82.162365793934839</v>
      </c>
      <c r="J30" s="17">
        <v>86.355498188782946</v>
      </c>
      <c r="K30" s="67"/>
      <c r="L30" s="23">
        <v>89.55267804590936</v>
      </c>
      <c r="M30" s="15">
        <v>91.733723482077551</v>
      </c>
      <c r="N30" s="15">
        <v>87.387387387387378</v>
      </c>
      <c r="O30" s="15">
        <v>79.515918127718621</v>
      </c>
      <c r="P30" s="16">
        <v>82.855577871097324</v>
      </c>
      <c r="Q30" s="84">
        <v>84.957681676938662</v>
      </c>
      <c r="R30" s="67"/>
      <c r="S30" s="212">
        <v>99.932065217391312</v>
      </c>
      <c r="T30" s="213">
        <v>99.185973700688791</v>
      </c>
      <c r="U30" s="213">
        <v>98.524878907970063</v>
      </c>
      <c r="V30" s="213">
        <v>91.105955143078106</v>
      </c>
      <c r="W30" s="214">
        <v>100.25575447570331</v>
      </c>
      <c r="X30" s="215">
        <v>97.030919391167842</v>
      </c>
      <c r="Z30" s="1"/>
      <c r="AA30" s="1"/>
      <c r="AJ30" s="7"/>
      <c r="AK30" s="7"/>
      <c r="AL30" s="7"/>
      <c r="AM30" s="7"/>
      <c r="AN30" s="7"/>
      <c r="AO30" s="7"/>
      <c r="AP30" s="7"/>
    </row>
    <row r="31" spans="1:42" ht="15" hidden="1" customHeight="1" outlineLevel="1" thickTop="1" thickBot="1" x14ac:dyDescent="0.4">
      <c r="A31" s="1"/>
      <c r="B31" s="300"/>
      <c r="C31" s="291"/>
      <c r="D31" s="6" t="s">
        <v>13</v>
      </c>
      <c r="E31" s="24">
        <v>85.810055865921782</v>
      </c>
      <c r="F31" s="18">
        <v>88.147357180993055</v>
      </c>
      <c r="G31" s="18">
        <v>77.255204317656137</v>
      </c>
      <c r="H31" s="18">
        <v>58.517034068136276</v>
      </c>
      <c r="I31" s="19">
        <v>63.797325296666038</v>
      </c>
      <c r="J31" s="20">
        <v>70.387642086855138</v>
      </c>
      <c r="K31" s="67"/>
      <c r="L31" s="24">
        <v>85.648420639591919</v>
      </c>
      <c r="M31" s="18">
        <v>85.82784686661789</v>
      </c>
      <c r="N31" s="18">
        <v>76.792338557044431</v>
      </c>
      <c r="O31" s="18">
        <v>60.064579830811518</v>
      </c>
      <c r="P31" s="19">
        <v>65.177104254153733</v>
      </c>
      <c r="Q31" s="85">
        <v>71.592645367302438</v>
      </c>
      <c r="R31" s="67"/>
      <c r="S31" s="66">
        <v>98.573369565217391</v>
      </c>
      <c r="T31" s="43">
        <v>95.522855353788344</v>
      </c>
      <c r="U31" s="43">
        <v>94.011448701012768</v>
      </c>
      <c r="V31" s="43">
        <v>80.587780355761794</v>
      </c>
      <c r="W31" s="44">
        <v>86.381074168797952</v>
      </c>
      <c r="X31" s="45">
        <v>90.430687325097253</v>
      </c>
      <c r="Z31" s="1"/>
      <c r="AA31" s="1"/>
      <c r="AJ31" s="1"/>
      <c r="AK31" s="1"/>
      <c r="AL31" s="1"/>
      <c r="AM31" s="1"/>
      <c r="AN31" s="1"/>
      <c r="AO31" s="1"/>
      <c r="AP31" s="1"/>
    </row>
    <row r="32" spans="1:42" ht="15" customHeight="1" collapsed="1" thickTop="1" thickBot="1" x14ac:dyDescent="0.4">
      <c r="A32" s="1"/>
      <c r="B32" s="300"/>
      <c r="C32" s="291"/>
      <c r="D32" s="108" t="s">
        <v>83</v>
      </c>
      <c r="E32" s="101" cm="1">
        <f t="array" ref="E32:J33">E30:J31/L30:Q31</f>
        <v>1.017471731990446</v>
      </c>
      <c r="F32" s="47">
        <v>1.0511167254640994</v>
      </c>
      <c r="G32" s="47">
        <v>1.0371316837428166</v>
      </c>
      <c r="H32" s="47">
        <v>1.0133021059402425</v>
      </c>
      <c r="I32" s="48">
        <v>0.99163348931992301</v>
      </c>
      <c r="J32" s="59">
        <v>1.0164530915186651</v>
      </c>
      <c r="K32" s="67"/>
      <c r="L32" s="29"/>
      <c r="M32" s="29"/>
      <c r="N32" s="29"/>
      <c r="O32" s="29"/>
      <c r="P32" s="29"/>
      <c r="Q32" s="29"/>
      <c r="R32" s="67"/>
      <c r="S32" s="101" cm="1">
        <f t="array" ref="S32:X33">S30:X31/L30:Q31</f>
        <v>1.11590258826387</v>
      </c>
      <c r="T32" s="47">
        <v>1.0812378472794384</v>
      </c>
      <c r="U32" s="47">
        <v>1.1274496452355338</v>
      </c>
      <c r="V32" s="47">
        <v>1.1457574443992906</v>
      </c>
      <c r="W32" s="48">
        <v>1.210006097980227</v>
      </c>
      <c r="X32" s="140">
        <v>1.1421088414363643</v>
      </c>
      <c r="Z32" s="1"/>
      <c r="AA32" s="1"/>
      <c r="AJ32" s="1"/>
      <c r="AK32" s="1"/>
      <c r="AL32" s="1"/>
      <c r="AM32" s="1"/>
      <c r="AN32" s="1"/>
      <c r="AO32" s="1"/>
      <c r="AP32" s="1"/>
    </row>
    <row r="33" spans="2:42" ht="16.5" thickTop="1" thickBot="1" x14ac:dyDescent="0.4">
      <c r="B33" s="300"/>
      <c r="C33" s="291"/>
      <c r="D33" s="109" t="s">
        <v>84</v>
      </c>
      <c r="E33" s="69">
        <v>1.0018871944762417</v>
      </c>
      <c r="F33" s="49">
        <v>1.0270251485858644</v>
      </c>
      <c r="G33" s="49">
        <v>1.0060274992181397</v>
      </c>
      <c r="H33" s="49">
        <v>0.97423530195275931</v>
      </c>
      <c r="I33" s="50">
        <v>0.97883031206622284</v>
      </c>
      <c r="J33" s="60">
        <v>0.98316861635346631</v>
      </c>
      <c r="K33" s="67"/>
      <c r="L33" s="52"/>
      <c r="M33" s="52"/>
      <c r="N33" s="52"/>
      <c r="O33" s="52"/>
      <c r="P33" s="52"/>
      <c r="Q33" s="52"/>
      <c r="R33" s="67"/>
      <c r="S33" s="69">
        <v>1.1509070316662766</v>
      </c>
      <c r="T33" s="49">
        <v>1.1129587755153305</v>
      </c>
      <c r="U33" s="49">
        <v>1.2242295321059573</v>
      </c>
      <c r="V33" s="49">
        <v>1.3416855754715931</v>
      </c>
      <c r="W33" s="50">
        <v>1.3253285054205655</v>
      </c>
      <c r="X33" s="51">
        <v>1.2631281727494101</v>
      </c>
      <c r="AJ33" s="1"/>
      <c r="AK33" s="1"/>
      <c r="AL33" s="1"/>
      <c r="AM33" s="1"/>
      <c r="AN33" s="1"/>
      <c r="AO33" s="1"/>
      <c r="AP33" s="1"/>
    </row>
    <row r="34" spans="2:42" ht="15" hidden="1" customHeight="1" outlineLevel="1" thickTop="1" thickBot="1" x14ac:dyDescent="0.4">
      <c r="B34" s="300"/>
      <c r="C34" s="301" t="s">
        <v>18</v>
      </c>
      <c r="D34" s="107" t="s">
        <v>9</v>
      </c>
      <c r="E34" s="22" cm="1">
        <f t="array" ref="E34:J38">'Green Pivot'!C21:H25</f>
        <v>435</v>
      </c>
      <c r="F34" s="12">
        <v>928</v>
      </c>
      <c r="G34" s="12">
        <v>1251</v>
      </c>
      <c r="H34" s="12">
        <v>1849</v>
      </c>
      <c r="I34" s="13">
        <v>1232</v>
      </c>
      <c r="J34" s="62">
        <v>5695</v>
      </c>
      <c r="K34" s="67"/>
      <c r="L34" s="22" cm="1">
        <f t="array" ref="L34:Q38">'Orange Pivot'!C21:H25</f>
        <v>3562</v>
      </c>
      <c r="M34" s="12">
        <v>6753</v>
      </c>
      <c r="N34" s="12">
        <v>8661</v>
      </c>
      <c r="O34" s="12">
        <v>11671</v>
      </c>
      <c r="P34" s="13">
        <v>6926</v>
      </c>
      <c r="Q34" s="62">
        <v>37573</v>
      </c>
      <c r="R34" s="67"/>
      <c r="S34" s="22" cm="1">
        <f t="array" ref="S34:X38">'Blue Pivot'!C21:H25</f>
        <v>494</v>
      </c>
      <c r="T34" s="12">
        <v>835</v>
      </c>
      <c r="U34" s="12">
        <v>1410</v>
      </c>
      <c r="V34" s="12">
        <v>1225</v>
      </c>
      <c r="W34" s="13">
        <v>665</v>
      </c>
      <c r="X34" s="14">
        <v>4629</v>
      </c>
      <c r="AJ34" s="1"/>
      <c r="AK34" s="1"/>
      <c r="AL34" s="1"/>
      <c r="AM34" s="1"/>
      <c r="AN34" s="1"/>
      <c r="AO34" s="1"/>
      <c r="AP34" s="1"/>
    </row>
    <row r="35" spans="2:42" ht="15" hidden="1" customHeight="1" outlineLevel="1" thickTop="1" thickBot="1" x14ac:dyDescent="0.4">
      <c r="B35" s="300"/>
      <c r="C35" s="301"/>
      <c r="D35" s="105" t="s">
        <v>10</v>
      </c>
      <c r="E35" s="94">
        <v>398</v>
      </c>
      <c r="F35" s="91">
        <v>897</v>
      </c>
      <c r="G35" s="91">
        <v>1117</v>
      </c>
      <c r="H35" s="91">
        <v>1548</v>
      </c>
      <c r="I35" s="92">
        <v>1112</v>
      </c>
      <c r="J35" s="93">
        <v>5072</v>
      </c>
      <c r="K35" s="67"/>
      <c r="L35" s="94">
        <v>3194</v>
      </c>
      <c r="M35" s="91">
        <v>6224</v>
      </c>
      <c r="N35" s="91">
        <v>7591</v>
      </c>
      <c r="O35" s="91">
        <v>9720</v>
      </c>
      <c r="P35" s="92">
        <v>5922</v>
      </c>
      <c r="Q35" s="93">
        <v>32651</v>
      </c>
      <c r="R35" s="67"/>
      <c r="S35" s="94">
        <v>463</v>
      </c>
      <c r="T35" s="91">
        <v>781</v>
      </c>
      <c r="U35" s="91">
        <v>1341</v>
      </c>
      <c r="V35" s="91">
        <v>1178</v>
      </c>
      <c r="W35" s="92">
        <v>596</v>
      </c>
      <c r="X35" s="95">
        <v>4359</v>
      </c>
      <c r="AJ35" s="1"/>
      <c r="AK35" s="1"/>
      <c r="AL35" s="1"/>
      <c r="AM35" s="1"/>
      <c r="AN35" s="1"/>
      <c r="AO35" s="1"/>
      <c r="AP35" s="1"/>
    </row>
    <row r="36" spans="2:42" ht="15" hidden="1" customHeight="1" outlineLevel="1" thickTop="1" thickBot="1" x14ac:dyDescent="0.4">
      <c r="B36" s="300"/>
      <c r="C36" s="301"/>
      <c r="D36" s="106" t="s">
        <v>11</v>
      </c>
      <c r="E36" s="99">
        <v>371</v>
      </c>
      <c r="F36" s="96">
        <v>834</v>
      </c>
      <c r="G36" s="96">
        <v>987</v>
      </c>
      <c r="H36" s="96">
        <v>1149</v>
      </c>
      <c r="I36" s="97">
        <v>825</v>
      </c>
      <c r="J36" s="98">
        <v>4166</v>
      </c>
      <c r="K36" s="67"/>
      <c r="L36" s="99">
        <v>3048</v>
      </c>
      <c r="M36" s="96">
        <v>5822</v>
      </c>
      <c r="N36" s="96">
        <v>6768</v>
      </c>
      <c r="O36" s="96">
        <v>7375</v>
      </c>
      <c r="P36" s="97">
        <v>4687</v>
      </c>
      <c r="Q36" s="98">
        <v>27700</v>
      </c>
      <c r="R36" s="67"/>
      <c r="S36" s="99">
        <v>446</v>
      </c>
      <c r="T36" s="96">
        <v>748</v>
      </c>
      <c r="U36" s="96">
        <v>1236</v>
      </c>
      <c r="V36" s="96">
        <v>1014</v>
      </c>
      <c r="W36" s="97">
        <v>511</v>
      </c>
      <c r="X36" s="100">
        <v>3955</v>
      </c>
      <c r="AJ36" s="1"/>
      <c r="AK36" s="1"/>
      <c r="AL36" s="1"/>
      <c r="AM36" s="1"/>
      <c r="AN36" s="1"/>
      <c r="AO36" s="1"/>
      <c r="AP36" s="1"/>
    </row>
    <row r="37" spans="2:42" ht="15" hidden="1" customHeight="1" outlineLevel="1" thickTop="1" thickBot="1" x14ac:dyDescent="0.4">
      <c r="B37" s="300"/>
      <c r="C37" s="301"/>
      <c r="D37" s="5" t="s">
        <v>12</v>
      </c>
      <c r="E37" s="23">
        <v>91.494252873563227</v>
      </c>
      <c r="F37" s="15">
        <v>96.659482758620683</v>
      </c>
      <c r="G37" s="15">
        <v>89.288569144684246</v>
      </c>
      <c r="H37" s="15">
        <v>83.720930232558146</v>
      </c>
      <c r="I37" s="16">
        <v>90.259740259740255</v>
      </c>
      <c r="J37" s="84">
        <v>89.060579455662861</v>
      </c>
      <c r="K37" s="67"/>
      <c r="L37" s="23">
        <v>89.668725435148787</v>
      </c>
      <c r="M37" s="15">
        <v>92.166444543166008</v>
      </c>
      <c r="N37" s="15">
        <v>87.645768387022287</v>
      </c>
      <c r="O37" s="15">
        <v>83.28335189786651</v>
      </c>
      <c r="P37" s="16">
        <v>85.503898354028294</v>
      </c>
      <c r="Q37" s="84">
        <v>86.900167673595391</v>
      </c>
      <c r="R37" s="67"/>
      <c r="S37" s="23">
        <v>93.724696356275302</v>
      </c>
      <c r="T37" s="15">
        <v>93.532934131736525</v>
      </c>
      <c r="U37" s="15">
        <v>95.106382978723403</v>
      </c>
      <c r="V37" s="15">
        <v>96.16326530612244</v>
      </c>
      <c r="W37" s="16">
        <v>89.624060150375939</v>
      </c>
      <c r="X37" s="17">
        <v>94.167206740116654</v>
      </c>
      <c r="AJ37" s="1"/>
      <c r="AK37" s="1"/>
      <c r="AL37" s="1"/>
      <c r="AM37" s="1"/>
      <c r="AN37" s="1"/>
      <c r="AO37" s="1"/>
      <c r="AP37" s="1"/>
    </row>
    <row r="38" spans="2:42" ht="15" hidden="1" customHeight="1" outlineLevel="1" thickTop="1" thickBot="1" x14ac:dyDescent="0.4">
      <c r="B38" s="300"/>
      <c r="C38" s="301"/>
      <c r="D38" s="6" t="s">
        <v>13</v>
      </c>
      <c r="E38" s="24">
        <v>85.287356321839084</v>
      </c>
      <c r="F38" s="18">
        <v>89.870689655172413</v>
      </c>
      <c r="G38" s="18">
        <v>78.896882494004799</v>
      </c>
      <c r="H38" s="18">
        <v>62.141698215251481</v>
      </c>
      <c r="I38" s="19">
        <v>66.964285714285708</v>
      </c>
      <c r="J38" s="85">
        <v>73.151887620719918</v>
      </c>
      <c r="K38" s="67"/>
      <c r="L38" s="24">
        <v>85.569904548006733</v>
      </c>
      <c r="M38" s="18">
        <v>86.213534725307269</v>
      </c>
      <c r="N38" s="18">
        <v>78.14340145479737</v>
      </c>
      <c r="O38" s="18">
        <v>63.190814840202215</v>
      </c>
      <c r="P38" s="19">
        <v>67.672538261622876</v>
      </c>
      <c r="Q38" s="85">
        <v>73.723152263593533</v>
      </c>
      <c r="R38" s="67"/>
      <c r="S38" s="24">
        <v>90.283400809716596</v>
      </c>
      <c r="T38" s="18">
        <v>89.580838323353291</v>
      </c>
      <c r="U38" s="18">
        <v>87.659574468085111</v>
      </c>
      <c r="V38" s="18">
        <v>82.775510204081641</v>
      </c>
      <c r="W38" s="19">
        <v>76.84210526315789</v>
      </c>
      <c r="X38" s="20">
        <v>85.439619788291211</v>
      </c>
      <c r="AJ38" s="1"/>
      <c r="AK38" s="1"/>
      <c r="AL38" s="1"/>
      <c r="AM38" s="1"/>
      <c r="AN38" s="1"/>
      <c r="AO38" s="1"/>
      <c r="AP38" s="1"/>
    </row>
    <row r="39" spans="2:42" ht="15" customHeight="1" collapsed="1" thickTop="1" thickBot="1" x14ac:dyDescent="0.4">
      <c r="B39" s="300"/>
      <c r="C39" s="301"/>
      <c r="D39" s="108" t="s">
        <v>83</v>
      </c>
      <c r="E39" s="101" cm="1">
        <f t="array" ref="E39:J40">E37:J38/L37:Q38</f>
        <v>1.0203585746262751</v>
      </c>
      <c r="F39" s="47">
        <v>1.0487491758820138</v>
      </c>
      <c r="G39" s="47">
        <v>1.0187436403136745</v>
      </c>
      <c r="H39" s="47">
        <v>1.0052540913006029</v>
      </c>
      <c r="I39" s="48">
        <v>1.0556213458949022</v>
      </c>
      <c r="J39" s="59">
        <v>1.0248608471065574</v>
      </c>
      <c r="K39" s="67"/>
      <c r="L39" s="29"/>
      <c r="M39" s="29"/>
      <c r="N39" s="29"/>
      <c r="O39" s="29"/>
      <c r="P39" s="29"/>
      <c r="Q39" s="29"/>
      <c r="R39" s="67"/>
      <c r="S39" s="101" cm="1">
        <f t="array" ref="S39:X40">S37:X38/L37:Q38</f>
        <v>1.0452328378868274</v>
      </c>
      <c r="T39" s="47">
        <v>1.0148263242153224</v>
      </c>
      <c r="U39" s="47">
        <v>1.0851223593449129</v>
      </c>
      <c r="V39" s="47">
        <v>1.1546517174771143</v>
      </c>
      <c r="W39" s="48">
        <v>1.0481868297897734</v>
      </c>
      <c r="X39" s="140">
        <v>1.0836251443589486</v>
      </c>
      <c r="AJ39" s="1"/>
      <c r="AK39" s="1"/>
      <c r="AL39" s="1"/>
      <c r="AM39" s="1"/>
      <c r="AN39" s="1"/>
      <c r="AO39" s="1"/>
      <c r="AP39" s="1"/>
    </row>
    <row r="40" spans="2:42" ht="16.5" thickTop="1" thickBot="1" x14ac:dyDescent="0.4">
      <c r="B40" s="300"/>
      <c r="C40" s="301"/>
      <c r="D40" s="103" t="s">
        <v>84</v>
      </c>
      <c r="E40" s="70">
        <v>0.99669804205508805</v>
      </c>
      <c r="F40" s="53">
        <v>1.0424197307478174</v>
      </c>
      <c r="G40" s="53">
        <v>1.0096422861710632</v>
      </c>
      <c r="H40" s="53">
        <v>0.9833976405019661</v>
      </c>
      <c r="I40" s="54">
        <v>0.98953412173488964</v>
      </c>
      <c r="J40" s="61">
        <v>0.99225121789650172</v>
      </c>
      <c r="K40" s="67"/>
      <c r="L40" s="46"/>
      <c r="M40" s="46"/>
      <c r="N40" s="46"/>
      <c r="O40" s="46"/>
      <c r="P40" s="46"/>
      <c r="Q40" s="46"/>
      <c r="R40" s="67"/>
      <c r="S40" s="70">
        <v>1.055083575079431</v>
      </c>
      <c r="T40" s="53">
        <v>1.0390577141834503</v>
      </c>
      <c r="U40" s="53">
        <v>1.1217783310698657</v>
      </c>
      <c r="V40" s="53">
        <v>1.3099294638533381</v>
      </c>
      <c r="W40" s="54">
        <v>1.1354990848146609</v>
      </c>
      <c r="X40" s="116">
        <v>1.1589252109406014</v>
      </c>
      <c r="AJ40" s="7" t="s">
        <v>126</v>
      </c>
      <c r="AK40" s="1"/>
      <c r="AL40" s="1"/>
      <c r="AM40" s="1"/>
      <c r="AN40" s="1"/>
      <c r="AO40" s="1"/>
      <c r="AP40" s="1"/>
    </row>
    <row r="41" spans="2:42" s="1" customFormat="1" ht="6" customHeight="1" thickTop="1" thickBot="1" x14ac:dyDescent="0.4">
      <c r="B41" s="55"/>
      <c r="C41" s="55"/>
      <c r="D41" s="55"/>
      <c r="E41" s="55"/>
      <c r="F41" s="55"/>
      <c r="G41" s="55"/>
      <c r="H41" s="55"/>
      <c r="I41" s="55"/>
      <c r="J41" s="55"/>
      <c r="K41" s="7"/>
      <c r="L41" s="206"/>
      <c r="M41" s="206"/>
      <c r="N41" s="206"/>
      <c r="O41" s="206"/>
      <c r="P41" s="206"/>
      <c r="Q41" s="206"/>
      <c r="R41" s="7"/>
      <c r="S41" s="55"/>
      <c r="T41" s="55"/>
      <c r="U41" s="55"/>
      <c r="V41" s="55"/>
      <c r="W41" s="55"/>
      <c r="X41" s="55"/>
      <c r="Y41" s="7"/>
    </row>
    <row r="42" spans="2:42" ht="15" hidden="1" customHeight="1" outlineLevel="1" thickTop="1" thickBot="1" x14ac:dyDescent="0.4">
      <c r="B42" s="300" t="s">
        <v>19</v>
      </c>
      <c r="C42" s="302" t="s">
        <v>20</v>
      </c>
      <c r="D42" s="8" t="s">
        <v>9</v>
      </c>
      <c r="E42" s="74" cm="1">
        <f t="array" ref="E42:J46">'Green Pivot'!C26:H30</f>
        <v>109</v>
      </c>
      <c r="F42" s="72">
        <v>244</v>
      </c>
      <c r="G42" s="72">
        <v>401</v>
      </c>
      <c r="H42" s="72">
        <v>550</v>
      </c>
      <c r="I42" s="73">
        <v>342</v>
      </c>
      <c r="J42" s="75">
        <v>1646</v>
      </c>
      <c r="K42" s="67"/>
      <c r="L42" s="22" cm="1">
        <f t="array" ref="L42:Q46">'Orange Pivot'!C26:H30</f>
        <v>939</v>
      </c>
      <c r="M42" s="12">
        <v>1819</v>
      </c>
      <c r="N42" s="12">
        <v>2730</v>
      </c>
      <c r="O42" s="12">
        <v>3357</v>
      </c>
      <c r="P42" s="13">
        <v>1833</v>
      </c>
      <c r="Q42" s="62">
        <v>10678</v>
      </c>
      <c r="R42" s="67"/>
      <c r="S42" s="22" cm="1">
        <f t="array" ref="S42:X46">'Blue Pivot'!C26:H30</f>
        <v>188</v>
      </c>
      <c r="T42" s="12">
        <v>353</v>
      </c>
      <c r="U42" s="12">
        <v>741</v>
      </c>
      <c r="V42" s="12">
        <v>631</v>
      </c>
      <c r="W42" s="13">
        <v>289</v>
      </c>
      <c r="X42" s="14">
        <v>2202</v>
      </c>
      <c r="AJ42" s="1"/>
      <c r="AK42" s="1"/>
      <c r="AL42" s="1"/>
      <c r="AM42" s="1"/>
      <c r="AN42" s="1"/>
      <c r="AO42" s="1"/>
      <c r="AP42" s="1"/>
    </row>
    <row r="43" spans="2:42" ht="15" hidden="1" customHeight="1" outlineLevel="1" thickTop="1" thickBot="1" x14ac:dyDescent="0.4">
      <c r="B43" s="300"/>
      <c r="C43" s="302"/>
      <c r="D43" s="105" t="s">
        <v>10</v>
      </c>
      <c r="E43" s="94">
        <v>106</v>
      </c>
      <c r="F43" s="91">
        <v>239</v>
      </c>
      <c r="G43" s="91">
        <v>366</v>
      </c>
      <c r="H43" s="91">
        <v>475</v>
      </c>
      <c r="I43" s="92">
        <v>305</v>
      </c>
      <c r="J43" s="95">
        <v>1491</v>
      </c>
      <c r="K43" s="67"/>
      <c r="L43" s="94">
        <v>903</v>
      </c>
      <c r="M43" s="91">
        <v>1675</v>
      </c>
      <c r="N43" s="91">
        <v>2433</v>
      </c>
      <c r="O43" s="91">
        <v>2779</v>
      </c>
      <c r="P43" s="92">
        <v>1526</v>
      </c>
      <c r="Q43" s="93">
        <v>9316</v>
      </c>
      <c r="R43" s="67"/>
      <c r="S43" s="94">
        <v>176</v>
      </c>
      <c r="T43" s="91">
        <v>340</v>
      </c>
      <c r="U43" s="91">
        <v>716</v>
      </c>
      <c r="V43" s="91">
        <v>583</v>
      </c>
      <c r="W43" s="92">
        <v>277</v>
      </c>
      <c r="X43" s="95">
        <v>2092</v>
      </c>
      <c r="AJ43" s="7"/>
      <c r="AK43" s="7"/>
      <c r="AL43" s="7"/>
      <c r="AM43" s="7"/>
      <c r="AN43" s="7"/>
      <c r="AO43" s="7"/>
      <c r="AP43" s="7"/>
    </row>
    <row r="44" spans="2:42" ht="15" hidden="1" customHeight="1" outlineLevel="1" thickTop="1" thickBot="1" x14ac:dyDescent="0.4">
      <c r="B44" s="300"/>
      <c r="C44" s="302"/>
      <c r="D44" s="106" t="s">
        <v>11</v>
      </c>
      <c r="E44" s="99">
        <v>92</v>
      </c>
      <c r="F44" s="96">
        <v>219</v>
      </c>
      <c r="G44" s="96">
        <v>313</v>
      </c>
      <c r="H44" s="96">
        <v>334</v>
      </c>
      <c r="I44" s="97">
        <v>229</v>
      </c>
      <c r="J44" s="100">
        <v>1187</v>
      </c>
      <c r="K44" s="67"/>
      <c r="L44" s="99">
        <v>845</v>
      </c>
      <c r="M44" s="96">
        <v>1547</v>
      </c>
      <c r="N44" s="96">
        <v>2113</v>
      </c>
      <c r="O44" s="96">
        <v>2059</v>
      </c>
      <c r="P44" s="97">
        <v>1188</v>
      </c>
      <c r="Q44" s="98">
        <v>7752</v>
      </c>
      <c r="R44" s="67"/>
      <c r="S44" s="99">
        <v>172</v>
      </c>
      <c r="T44" s="96">
        <v>327</v>
      </c>
      <c r="U44" s="96">
        <v>664</v>
      </c>
      <c r="V44" s="96">
        <v>495</v>
      </c>
      <c r="W44" s="97">
        <v>232</v>
      </c>
      <c r="X44" s="100">
        <v>1890</v>
      </c>
      <c r="AJ44" s="7"/>
      <c r="AK44" s="7"/>
      <c r="AL44" s="7"/>
      <c r="AM44" s="7"/>
      <c r="AN44" s="7"/>
      <c r="AO44" s="7"/>
      <c r="AP44" s="7"/>
    </row>
    <row r="45" spans="2:42" ht="15" hidden="1" customHeight="1" outlineLevel="1" thickTop="1" thickBot="1" x14ac:dyDescent="0.4">
      <c r="B45" s="300"/>
      <c r="C45" s="302"/>
      <c r="D45" s="5" t="s">
        <v>12</v>
      </c>
      <c r="E45" s="23">
        <v>97.247706422018354</v>
      </c>
      <c r="F45" s="15">
        <v>97.950819672131146</v>
      </c>
      <c r="G45" s="15">
        <v>91.271820448877804</v>
      </c>
      <c r="H45" s="15">
        <v>86.36363636363636</v>
      </c>
      <c r="I45" s="16">
        <v>89.181286549707607</v>
      </c>
      <c r="J45" s="17">
        <v>90.583232077764279</v>
      </c>
      <c r="K45" s="67"/>
      <c r="L45" s="23">
        <v>96.166134185303505</v>
      </c>
      <c r="M45" s="15">
        <v>92.08356239692138</v>
      </c>
      <c r="N45" s="15">
        <v>89.120879120879124</v>
      </c>
      <c r="O45" s="15">
        <v>82.782246053023528</v>
      </c>
      <c r="P45" s="16">
        <v>83.251500272776866</v>
      </c>
      <c r="Q45" s="84">
        <v>87.244802397452702</v>
      </c>
      <c r="R45" s="67"/>
      <c r="S45" s="23">
        <v>93.61702127659575</v>
      </c>
      <c r="T45" s="15">
        <v>96.317280453257794</v>
      </c>
      <c r="U45" s="15">
        <v>96.62618083670715</v>
      </c>
      <c r="V45" s="15">
        <v>92.393026941362919</v>
      </c>
      <c r="W45" s="16">
        <v>95.847750865051907</v>
      </c>
      <c r="X45" s="17">
        <v>95.004541326067212</v>
      </c>
      <c r="AJ45" s="7"/>
      <c r="AK45" s="7"/>
      <c r="AL45" s="7"/>
      <c r="AM45" s="7"/>
      <c r="AN45" s="7"/>
      <c r="AO45" s="7"/>
      <c r="AP45" s="7"/>
    </row>
    <row r="46" spans="2:42" ht="15" hidden="1" customHeight="1" outlineLevel="1" thickTop="1" thickBot="1" x14ac:dyDescent="0.4">
      <c r="B46" s="300"/>
      <c r="C46" s="302"/>
      <c r="D46" s="6" t="s">
        <v>13</v>
      </c>
      <c r="E46" s="24">
        <v>84.403669724770651</v>
      </c>
      <c r="F46" s="18">
        <v>89.754098360655746</v>
      </c>
      <c r="G46" s="18">
        <v>78.054862842892774</v>
      </c>
      <c r="H46" s="18">
        <v>60.727272727272727</v>
      </c>
      <c r="I46" s="19">
        <v>66.959064327485379</v>
      </c>
      <c r="J46" s="20">
        <v>72.114216281895509</v>
      </c>
      <c r="K46" s="67"/>
      <c r="L46" s="24">
        <v>89.989350372736951</v>
      </c>
      <c r="M46" s="18">
        <v>85.046728971962608</v>
      </c>
      <c r="N46" s="18">
        <v>77.399267399267401</v>
      </c>
      <c r="O46" s="18">
        <v>61.334524873398863</v>
      </c>
      <c r="P46" s="19">
        <v>64.81178396072012</v>
      </c>
      <c r="Q46" s="85">
        <v>72.59786476868328</v>
      </c>
      <c r="R46" s="67"/>
      <c r="S46" s="24">
        <v>91.489361702127653</v>
      </c>
      <c r="T46" s="18">
        <v>92.634560906515588</v>
      </c>
      <c r="U46" s="18">
        <v>89.608636977058026</v>
      </c>
      <c r="V46" s="18">
        <v>78.44690966719493</v>
      </c>
      <c r="W46" s="19">
        <v>80.27681660899654</v>
      </c>
      <c r="X46" s="20">
        <v>85.83106267029973</v>
      </c>
      <c r="AJ46" s="7"/>
      <c r="AK46" s="7"/>
      <c r="AL46" s="7"/>
      <c r="AM46" s="7"/>
      <c r="AN46" s="7"/>
      <c r="AO46" s="7"/>
      <c r="AP46" s="7"/>
    </row>
    <row r="47" spans="2:42" ht="15" customHeight="1" collapsed="1" thickTop="1" thickBot="1" x14ac:dyDescent="0.4">
      <c r="B47" s="300"/>
      <c r="C47" s="302"/>
      <c r="D47" s="108" t="s">
        <v>83</v>
      </c>
      <c r="E47" s="101" cm="1">
        <f t="array" ref="E47:J48">E45:J46/L45:Q46</f>
        <v>1.0112469139565365</v>
      </c>
      <c r="F47" s="47">
        <v>1.063716662588696</v>
      </c>
      <c r="G47" s="47">
        <v>1.0241350999812429</v>
      </c>
      <c r="H47" s="47">
        <v>1.0432627825574929</v>
      </c>
      <c r="I47" s="48">
        <v>1.0712273803775494</v>
      </c>
      <c r="J47" s="140">
        <v>1.0382650838625667</v>
      </c>
      <c r="K47" s="67"/>
      <c r="L47" s="29"/>
      <c r="M47" s="29"/>
      <c r="N47" s="29"/>
      <c r="O47" s="29"/>
      <c r="P47" s="29"/>
      <c r="Q47" s="29"/>
      <c r="R47" s="67"/>
      <c r="S47" s="101" cm="1">
        <f t="array" ref="S47:X48">S45:X46/L45:Q46</f>
        <v>0.97349261327489944</v>
      </c>
      <c r="T47" s="47">
        <v>1.0459769142953788</v>
      </c>
      <c r="U47" s="47">
        <v>1.0842148527916584</v>
      </c>
      <c r="V47" s="47">
        <v>1.1160971264561186</v>
      </c>
      <c r="W47" s="48">
        <v>1.1513035867342081</v>
      </c>
      <c r="X47" s="140">
        <v>1.0889421342633596</v>
      </c>
      <c r="AJ47" s="7"/>
      <c r="AK47" s="7"/>
      <c r="AL47" s="7"/>
      <c r="AM47" s="7"/>
      <c r="AN47" s="7"/>
      <c r="AO47" s="7"/>
      <c r="AP47" s="7"/>
    </row>
    <row r="48" spans="2:42" ht="16.5" thickTop="1" thickBot="1" x14ac:dyDescent="0.4">
      <c r="B48" s="300"/>
      <c r="C48" s="302"/>
      <c r="D48" s="109" t="s">
        <v>84</v>
      </c>
      <c r="E48" s="69">
        <v>0.93792953694153425</v>
      </c>
      <c r="F48" s="49">
        <v>1.0553503873176007</v>
      </c>
      <c r="G48" s="49">
        <v>1.0084703055423438</v>
      </c>
      <c r="H48" s="49">
        <v>0.99009934213431061</v>
      </c>
      <c r="I48" s="50">
        <v>1.0331310177801407</v>
      </c>
      <c r="J48" s="51">
        <v>0.99333797917708999</v>
      </c>
      <c r="K48" s="67"/>
      <c r="L48" s="52"/>
      <c r="M48" s="52"/>
      <c r="N48" s="52"/>
      <c r="O48" s="52"/>
      <c r="P48" s="52"/>
      <c r="Q48" s="52"/>
      <c r="R48" s="67"/>
      <c r="S48" s="69">
        <v>1.0166687649502706</v>
      </c>
      <c r="T48" s="49">
        <v>1.0892195623073813</v>
      </c>
      <c r="U48" s="49">
        <v>1.1577452860736792</v>
      </c>
      <c r="V48" s="49">
        <v>1.2790008535831636</v>
      </c>
      <c r="W48" s="50">
        <v>1.2386145188913358</v>
      </c>
      <c r="X48" s="51">
        <v>1.1822808142330501</v>
      </c>
      <c r="AJ48" s="7"/>
      <c r="AK48" s="7"/>
      <c r="AL48" s="7"/>
      <c r="AM48" s="7"/>
      <c r="AN48" s="7"/>
      <c r="AO48" s="7"/>
      <c r="AP48" s="7"/>
    </row>
    <row r="49" spans="2:42" ht="15" hidden="1" customHeight="1" outlineLevel="1" thickTop="1" thickBot="1" x14ac:dyDescent="0.4">
      <c r="B49" s="300"/>
      <c r="C49" s="291" t="s">
        <v>21</v>
      </c>
      <c r="D49" s="107" t="s">
        <v>9</v>
      </c>
      <c r="E49" s="22" cm="1">
        <f t="array" ref="E49:J53">'Green Pivot'!C31:H35</f>
        <v>38</v>
      </c>
      <c r="F49" s="12">
        <v>95</v>
      </c>
      <c r="G49" s="12">
        <v>164</v>
      </c>
      <c r="H49" s="12">
        <v>200</v>
      </c>
      <c r="I49" s="13">
        <v>134</v>
      </c>
      <c r="J49" s="62">
        <v>631</v>
      </c>
      <c r="K49" s="67"/>
      <c r="L49" s="22" cm="1">
        <f t="array" ref="L49:Q53">'Orange Pivot'!C31:H35</f>
        <v>281</v>
      </c>
      <c r="M49" s="12">
        <v>590</v>
      </c>
      <c r="N49" s="12">
        <v>978</v>
      </c>
      <c r="O49" s="12">
        <v>1159</v>
      </c>
      <c r="P49" s="13">
        <v>668</v>
      </c>
      <c r="Q49" s="62">
        <v>3676</v>
      </c>
      <c r="R49" s="67"/>
      <c r="S49" s="208" cm="1">
        <f t="array" ref="S49:X53">'Blue Pivot'!C31:H35</f>
        <v>47</v>
      </c>
      <c r="T49" s="209">
        <v>70</v>
      </c>
      <c r="U49" s="209">
        <v>132</v>
      </c>
      <c r="V49" s="209">
        <v>130</v>
      </c>
      <c r="W49" s="210">
        <v>65</v>
      </c>
      <c r="X49" s="211">
        <v>444</v>
      </c>
      <c r="AJ49" s="7"/>
      <c r="AK49" s="7"/>
      <c r="AL49" s="7"/>
      <c r="AM49" s="7"/>
      <c r="AN49" s="7"/>
      <c r="AO49" s="7"/>
      <c r="AP49" s="7"/>
    </row>
    <row r="50" spans="2:42" ht="15" hidden="1" customHeight="1" outlineLevel="1" thickTop="1" thickBot="1" x14ac:dyDescent="0.4">
      <c r="B50" s="300"/>
      <c r="C50" s="291"/>
      <c r="D50" s="3" t="s">
        <v>10</v>
      </c>
      <c r="E50" s="94">
        <v>32</v>
      </c>
      <c r="F50" s="91">
        <v>87</v>
      </c>
      <c r="G50" s="91">
        <v>167</v>
      </c>
      <c r="H50" s="91">
        <v>200</v>
      </c>
      <c r="I50" s="92">
        <v>99</v>
      </c>
      <c r="J50" s="95">
        <v>585</v>
      </c>
      <c r="K50" s="67"/>
      <c r="L50" s="94">
        <v>249</v>
      </c>
      <c r="M50" s="91">
        <v>575</v>
      </c>
      <c r="N50" s="91">
        <v>1258</v>
      </c>
      <c r="O50" s="91">
        <v>1533</v>
      </c>
      <c r="P50" s="92">
        <v>483</v>
      </c>
      <c r="Q50" s="93">
        <v>4098</v>
      </c>
      <c r="R50" s="67"/>
      <c r="S50" s="195">
        <v>53</v>
      </c>
      <c r="T50" s="91">
        <v>64</v>
      </c>
      <c r="U50" s="91">
        <v>165</v>
      </c>
      <c r="V50" s="91">
        <v>156</v>
      </c>
      <c r="W50" s="92">
        <v>59</v>
      </c>
      <c r="X50" s="95">
        <v>497</v>
      </c>
    </row>
    <row r="51" spans="2:42" ht="15" hidden="1" customHeight="1" outlineLevel="1" thickTop="1" thickBot="1" x14ac:dyDescent="0.4">
      <c r="B51" s="300"/>
      <c r="C51" s="291"/>
      <c r="D51" s="4" t="s">
        <v>11</v>
      </c>
      <c r="E51" s="99">
        <v>28</v>
      </c>
      <c r="F51" s="96">
        <v>77</v>
      </c>
      <c r="G51" s="96">
        <v>127</v>
      </c>
      <c r="H51" s="96">
        <v>129</v>
      </c>
      <c r="I51" s="97">
        <v>63</v>
      </c>
      <c r="J51" s="100">
        <v>424</v>
      </c>
      <c r="K51" s="67"/>
      <c r="L51" s="99">
        <v>236</v>
      </c>
      <c r="M51" s="96">
        <v>514</v>
      </c>
      <c r="N51" s="96">
        <v>1081</v>
      </c>
      <c r="O51" s="96">
        <v>1200</v>
      </c>
      <c r="P51" s="97">
        <v>315</v>
      </c>
      <c r="Q51" s="98">
        <v>3346</v>
      </c>
      <c r="R51" s="67"/>
      <c r="S51" s="216">
        <v>50</v>
      </c>
      <c r="T51" s="96">
        <v>58</v>
      </c>
      <c r="U51" s="96">
        <v>150</v>
      </c>
      <c r="V51" s="96">
        <v>130</v>
      </c>
      <c r="W51" s="97">
        <v>39</v>
      </c>
      <c r="X51" s="100">
        <v>427</v>
      </c>
    </row>
    <row r="52" spans="2:42" ht="15" hidden="1" customHeight="1" outlineLevel="1" thickTop="1" thickBot="1" x14ac:dyDescent="0.4">
      <c r="B52" s="300"/>
      <c r="C52" s="291"/>
      <c r="D52" s="5" t="s">
        <v>12</v>
      </c>
      <c r="E52" s="23">
        <v>84.210526315789465</v>
      </c>
      <c r="F52" s="15">
        <v>91.578947368421055</v>
      </c>
      <c r="G52" s="15">
        <v>101.82926829268293</v>
      </c>
      <c r="H52" s="15">
        <v>100</v>
      </c>
      <c r="I52" s="16">
        <v>73.880597014925371</v>
      </c>
      <c r="J52" s="17">
        <v>92.709984152139455</v>
      </c>
      <c r="K52" s="67"/>
      <c r="L52" s="23">
        <v>88.612099644128122</v>
      </c>
      <c r="M52" s="15">
        <v>97.457627118644069</v>
      </c>
      <c r="N52" s="15">
        <v>128.62985685071575</v>
      </c>
      <c r="O52" s="15">
        <v>132.26919758412424</v>
      </c>
      <c r="P52" s="16">
        <v>72.305389221556879</v>
      </c>
      <c r="Q52" s="84">
        <v>111.47986942328617</v>
      </c>
      <c r="R52" s="67"/>
      <c r="S52" s="212">
        <v>112.7659574468085</v>
      </c>
      <c r="T52" s="213">
        <v>91.428571428571431</v>
      </c>
      <c r="U52" s="213">
        <v>125</v>
      </c>
      <c r="V52" s="213">
        <v>120</v>
      </c>
      <c r="W52" s="214">
        <v>90.769230769230774</v>
      </c>
      <c r="X52" s="215">
        <v>111.93693693693693</v>
      </c>
    </row>
    <row r="53" spans="2:42" ht="15" hidden="1" customHeight="1" outlineLevel="1" thickTop="1" thickBot="1" x14ac:dyDescent="0.4">
      <c r="B53" s="300"/>
      <c r="C53" s="291"/>
      <c r="D53" s="6" t="s">
        <v>13</v>
      </c>
      <c r="E53" s="24">
        <v>73.68421052631578</v>
      </c>
      <c r="F53" s="18">
        <v>81.05263157894737</v>
      </c>
      <c r="G53" s="18">
        <v>77.439024390243901</v>
      </c>
      <c r="H53" s="18">
        <v>64.5</v>
      </c>
      <c r="I53" s="19">
        <v>47.014925373134332</v>
      </c>
      <c r="J53" s="20">
        <v>67.19492868462757</v>
      </c>
      <c r="K53" s="67"/>
      <c r="L53" s="24">
        <v>83.985765124555158</v>
      </c>
      <c r="M53" s="18">
        <v>87.118644067796609</v>
      </c>
      <c r="N53" s="18">
        <v>110.53169734151329</v>
      </c>
      <c r="O53" s="18">
        <v>103.53753235547887</v>
      </c>
      <c r="P53" s="19">
        <v>47.155688622754496</v>
      </c>
      <c r="Q53" s="85">
        <v>91.022850924918387</v>
      </c>
      <c r="R53" s="67"/>
      <c r="S53" s="66">
        <v>106.38297872340425</v>
      </c>
      <c r="T53" s="43">
        <v>82.857142857142861</v>
      </c>
      <c r="U53" s="43">
        <v>113.63636363636364</v>
      </c>
      <c r="V53" s="43">
        <v>100</v>
      </c>
      <c r="W53" s="44">
        <v>60</v>
      </c>
      <c r="X53" s="45">
        <v>96.171171171171167</v>
      </c>
    </row>
    <row r="54" spans="2:42" ht="15" customHeight="1" collapsed="1" thickTop="1" thickBot="1" x14ac:dyDescent="0.4">
      <c r="B54" s="300"/>
      <c r="C54" s="291"/>
      <c r="D54" s="108" t="s">
        <v>83</v>
      </c>
      <c r="E54" s="101" cm="1">
        <f t="array" ref="E54:J55">E52:J53/L52:Q53</f>
        <v>0.95032762629465206</v>
      </c>
      <c r="F54" s="47">
        <v>0.93967963386727693</v>
      </c>
      <c r="G54" s="47">
        <v>0.79164566287952221</v>
      </c>
      <c r="H54" s="47">
        <v>0.75603392041748207</v>
      </c>
      <c r="I54" s="48">
        <v>1.0217854825252619</v>
      </c>
      <c r="J54" s="59">
        <v>0.83162982367804938</v>
      </c>
      <c r="K54" s="67"/>
      <c r="L54" s="29"/>
      <c r="M54" s="29"/>
      <c r="N54" s="29"/>
      <c r="O54" s="29"/>
      <c r="P54" s="29"/>
      <c r="Q54" s="29"/>
      <c r="R54" s="67"/>
      <c r="S54" s="101" cm="1">
        <f t="array" ref="S54:X55">S52:X53/L52:Q53</f>
        <v>1.2725796804238227</v>
      </c>
      <c r="T54" s="47">
        <v>0.93813664596273294</v>
      </c>
      <c r="U54" s="47">
        <v>0.97178060413354528</v>
      </c>
      <c r="V54" s="47">
        <v>0.90724070450097849</v>
      </c>
      <c r="W54" s="48">
        <v>1.2553591336200034</v>
      </c>
      <c r="X54" s="140">
        <v>1.0041000004396783</v>
      </c>
    </row>
    <row r="55" spans="2:42" ht="16.5" thickTop="1" thickBot="1" x14ac:dyDescent="0.4">
      <c r="B55" s="300"/>
      <c r="C55" s="291"/>
      <c r="D55" s="109" t="s">
        <v>84</v>
      </c>
      <c r="E55" s="69">
        <v>0.8773416592328277</v>
      </c>
      <c r="F55" s="49">
        <v>0.93037067376612737</v>
      </c>
      <c r="G55" s="49">
        <v>0.70060467949730376</v>
      </c>
      <c r="H55" s="49">
        <v>0.62296249999999997</v>
      </c>
      <c r="I55" s="50">
        <v>0.9970149253731343</v>
      </c>
      <c r="J55" s="60">
        <v>0.73822043587773745</v>
      </c>
      <c r="K55" s="67"/>
      <c r="L55" s="46"/>
      <c r="M55" s="46"/>
      <c r="N55" s="46"/>
      <c r="O55" s="46"/>
      <c r="P55" s="46"/>
      <c r="Q55" s="46"/>
      <c r="R55" s="67"/>
      <c r="S55" s="69">
        <v>1.2666786873422287</v>
      </c>
      <c r="T55" s="49">
        <v>0.95108393551973325</v>
      </c>
      <c r="U55" s="49">
        <v>1.028088470271634</v>
      </c>
      <c r="V55" s="49">
        <v>0.96583333333333321</v>
      </c>
      <c r="W55" s="50">
        <v>1.2723809523809522</v>
      </c>
      <c r="X55" s="51">
        <v>1.0565607448452636</v>
      </c>
    </row>
    <row r="56" spans="2:42" ht="15" hidden="1" customHeight="1" outlineLevel="1" thickTop="1" thickBot="1" x14ac:dyDescent="0.4">
      <c r="B56" s="300"/>
      <c r="C56" s="291" t="s">
        <v>22</v>
      </c>
      <c r="D56" s="110" t="s">
        <v>9</v>
      </c>
      <c r="E56" s="22" cm="1">
        <f t="array" ref="E56:J60">'Green Pivot'!C36:H40</f>
        <v>32</v>
      </c>
      <c r="F56" s="12">
        <v>73</v>
      </c>
      <c r="G56" s="12">
        <v>104</v>
      </c>
      <c r="H56" s="12">
        <v>112</v>
      </c>
      <c r="I56" s="13">
        <v>84</v>
      </c>
      <c r="J56" s="62">
        <v>405</v>
      </c>
      <c r="K56" s="67"/>
      <c r="L56" s="22" cm="1">
        <f t="array" ref="L56:Q60">'Orange Pivot'!C36:H40</f>
        <v>60</v>
      </c>
      <c r="M56" s="12">
        <v>201</v>
      </c>
      <c r="N56" s="12">
        <v>248</v>
      </c>
      <c r="O56" s="12">
        <v>295</v>
      </c>
      <c r="P56" s="13">
        <v>121</v>
      </c>
      <c r="Q56" s="62">
        <v>925</v>
      </c>
      <c r="R56" s="67"/>
      <c r="S56" s="208" cm="1">
        <f t="array" ref="S56:X60">'Blue Pivot'!C36:H40</f>
        <v>8</v>
      </c>
      <c r="T56" s="209">
        <v>25</v>
      </c>
      <c r="U56" s="209">
        <v>39</v>
      </c>
      <c r="V56" s="209">
        <v>42</v>
      </c>
      <c r="W56" s="210">
        <v>9</v>
      </c>
      <c r="X56" s="211">
        <v>123</v>
      </c>
    </row>
    <row r="57" spans="2:42" ht="15" hidden="1" customHeight="1" outlineLevel="1" thickTop="1" thickBot="1" x14ac:dyDescent="0.4">
      <c r="B57" s="300"/>
      <c r="C57" s="291"/>
      <c r="D57" s="3" t="s">
        <v>10</v>
      </c>
      <c r="E57" s="94">
        <v>30</v>
      </c>
      <c r="F57" s="91">
        <v>76</v>
      </c>
      <c r="G57" s="91">
        <v>91</v>
      </c>
      <c r="H57" s="91">
        <v>109</v>
      </c>
      <c r="I57" s="92">
        <v>74</v>
      </c>
      <c r="J57" s="95">
        <v>380</v>
      </c>
      <c r="K57" s="67"/>
      <c r="L57" s="94">
        <v>62</v>
      </c>
      <c r="M57" s="91">
        <v>191</v>
      </c>
      <c r="N57" s="91">
        <v>233</v>
      </c>
      <c r="O57" s="91">
        <v>277</v>
      </c>
      <c r="P57" s="92">
        <v>101</v>
      </c>
      <c r="Q57" s="93">
        <v>864</v>
      </c>
      <c r="R57" s="67"/>
      <c r="S57" s="195">
        <v>9</v>
      </c>
      <c r="T57" s="91">
        <v>28</v>
      </c>
      <c r="U57" s="91">
        <v>47</v>
      </c>
      <c r="V57" s="91">
        <v>56</v>
      </c>
      <c r="W57" s="92">
        <v>7</v>
      </c>
      <c r="X57" s="95">
        <v>147</v>
      </c>
    </row>
    <row r="58" spans="2:42" ht="15" hidden="1" customHeight="1" outlineLevel="1" thickTop="1" thickBot="1" x14ac:dyDescent="0.4">
      <c r="B58" s="300"/>
      <c r="C58" s="291"/>
      <c r="D58" s="4" t="s">
        <v>11</v>
      </c>
      <c r="E58" s="99">
        <v>27</v>
      </c>
      <c r="F58" s="96">
        <v>69</v>
      </c>
      <c r="G58" s="96">
        <v>77</v>
      </c>
      <c r="H58" s="96">
        <v>76</v>
      </c>
      <c r="I58" s="97">
        <v>52</v>
      </c>
      <c r="J58" s="100">
        <v>301</v>
      </c>
      <c r="K58" s="67"/>
      <c r="L58" s="99">
        <v>60</v>
      </c>
      <c r="M58" s="96">
        <v>179</v>
      </c>
      <c r="N58" s="96">
        <v>194</v>
      </c>
      <c r="O58" s="96">
        <v>189</v>
      </c>
      <c r="P58" s="97">
        <v>61</v>
      </c>
      <c r="Q58" s="98">
        <v>683</v>
      </c>
      <c r="R58" s="67"/>
      <c r="S58" s="216">
        <v>9</v>
      </c>
      <c r="T58" s="96">
        <v>28</v>
      </c>
      <c r="U58" s="96">
        <v>37</v>
      </c>
      <c r="V58" s="96">
        <v>31</v>
      </c>
      <c r="W58" s="97">
        <v>0</v>
      </c>
      <c r="X58" s="100">
        <v>105</v>
      </c>
    </row>
    <row r="59" spans="2:42" ht="15" hidden="1" customHeight="1" outlineLevel="1" thickTop="1" thickBot="1" x14ac:dyDescent="0.4">
      <c r="B59" s="300"/>
      <c r="C59" s="291"/>
      <c r="D59" s="5" t="s">
        <v>12</v>
      </c>
      <c r="E59" s="23">
        <v>93.75</v>
      </c>
      <c r="F59" s="15">
        <v>104.10958904109589</v>
      </c>
      <c r="G59" s="15">
        <v>87.5</v>
      </c>
      <c r="H59" s="15">
        <v>97.321428571428569</v>
      </c>
      <c r="I59" s="16">
        <v>88.095238095238088</v>
      </c>
      <c r="J59" s="17">
        <v>93.827160493827151</v>
      </c>
      <c r="K59" s="67"/>
      <c r="L59" s="23">
        <v>103.33333333333334</v>
      </c>
      <c r="M59" s="15">
        <v>95.024875621890544</v>
      </c>
      <c r="N59" s="15">
        <v>93.951612903225808</v>
      </c>
      <c r="O59" s="15">
        <v>93.898305084745758</v>
      </c>
      <c r="P59" s="16">
        <v>83.471074380165291</v>
      </c>
      <c r="Q59" s="84">
        <v>93.405405405405403</v>
      </c>
      <c r="R59" s="67"/>
      <c r="S59" s="212">
        <v>112.5</v>
      </c>
      <c r="T59" s="213">
        <v>112.00000000000001</v>
      </c>
      <c r="U59" s="213">
        <v>120.51282051282051</v>
      </c>
      <c r="V59" s="213">
        <v>133.33333333333331</v>
      </c>
      <c r="W59" s="214">
        <v>77.777777777777786</v>
      </c>
      <c r="X59" s="215">
        <v>119.51219512195121</v>
      </c>
    </row>
    <row r="60" spans="2:42" ht="15" hidden="1" customHeight="1" outlineLevel="1" thickTop="1" thickBot="1" x14ac:dyDescent="0.4">
      <c r="B60" s="300"/>
      <c r="C60" s="291"/>
      <c r="D60" s="6" t="s">
        <v>13</v>
      </c>
      <c r="E60" s="24">
        <v>84.375</v>
      </c>
      <c r="F60" s="18">
        <v>94.520547945205479</v>
      </c>
      <c r="G60" s="18">
        <v>74.038461538461547</v>
      </c>
      <c r="H60" s="18">
        <v>67.857142857142861</v>
      </c>
      <c r="I60" s="19">
        <v>61.904761904761905</v>
      </c>
      <c r="J60" s="20">
        <v>74.320987654320987</v>
      </c>
      <c r="K60" s="67"/>
      <c r="L60" s="24">
        <v>100</v>
      </c>
      <c r="M60" s="18">
        <v>89.054726368159209</v>
      </c>
      <c r="N60" s="18">
        <v>78.225806451612897</v>
      </c>
      <c r="O60" s="18">
        <v>64.067796610169495</v>
      </c>
      <c r="P60" s="19">
        <v>50.413223140495866</v>
      </c>
      <c r="Q60" s="85">
        <v>73.837837837837839</v>
      </c>
      <c r="R60" s="67"/>
      <c r="S60" s="66">
        <v>112.5</v>
      </c>
      <c r="T60" s="43">
        <v>112.00000000000001</v>
      </c>
      <c r="U60" s="43">
        <v>94.871794871794862</v>
      </c>
      <c r="V60" s="43">
        <v>73.80952380952381</v>
      </c>
      <c r="W60" s="44">
        <v>0</v>
      </c>
      <c r="X60" s="45">
        <v>85.365853658536579</v>
      </c>
    </row>
    <row r="61" spans="2:42" ht="15" customHeight="1" collapsed="1" thickTop="1" thickBot="1" x14ac:dyDescent="0.4">
      <c r="B61" s="300"/>
      <c r="C61" s="291"/>
      <c r="D61" s="108" t="s">
        <v>83</v>
      </c>
      <c r="E61" s="101" cm="1">
        <f t="array" ref="E61:J62">E59:J60/L59:Q60</f>
        <v>0.907258064516129</v>
      </c>
      <c r="F61" s="47">
        <v>1.0956035286523704</v>
      </c>
      <c r="G61" s="47">
        <v>0.93133047210300424</v>
      </c>
      <c r="H61" s="47">
        <v>1.0364556472408459</v>
      </c>
      <c r="I61" s="48">
        <v>1.0553983969825553</v>
      </c>
      <c r="J61" s="59">
        <v>1.0045153177869226</v>
      </c>
      <c r="K61" s="67"/>
      <c r="L61" s="29"/>
      <c r="M61" s="29"/>
      <c r="N61" s="29"/>
      <c r="O61" s="29"/>
      <c r="P61" s="29"/>
      <c r="Q61" s="29"/>
      <c r="R61" s="67"/>
      <c r="S61" s="101" cm="1">
        <f t="array" ref="S61:X62">S59:X60/L59:Q60</f>
        <v>1.0887096774193548</v>
      </c>
      <c r="T61" s="47">
        <v>1.1786387434554975</v>
      </c>
      <c r="U61" s="47">
        <v>1.2827115659733686</v>
      </c>
      <c r="V61" s="47">
        <v>1.4199759326113115</v>
      </c>
      <c r="W61" s="48">
        <v>0.93179317931793182</v>
      </c>
      <c r="X61" s="140">
        <v>1.2794997741644083</v>
      </c>
    </row>
    <row r="62" spans="2:42" ht="16.5" thickTop="1" thickBot="1" x14ac:dyDescent="0.4">
      <c r="B62" s="300"/>
      <c r="C62" s="291"/>
      <c r="D62" s="109" t="s">
        <v>84</v>
      </c>
      <c r="E62" s="69">
        <v>0.84375</v>
      </c>
      <c r="F62" s="49">
        <v>1.0613759853064972</v>
      </c>
      <c r="G62" s="49">
        <v>0.94647105471847759</v>
      </c>
      <c r="H62" s="49">
        <v>1.059145880574452</v>
      </c>
      <c r="I62" s="50">
        <v>1.2279469164715067</v>
      </c>
      <c r="J62" s="60">
        <v>1.0065433906331904</v>
      </c>
      <c r="K62" s="67"/>
      <c r="L62" s="52"/>
      <c r="M62" s="52"/>
      <c r="N62" s="52"/>
      <c r="O62" s="52"/>
      <c r="P62" s="52"/>
      <c r="Q62" s="52"/>
      <c r="R62" s="67"/>
      <c r="S62" s="69">
        <v>1.125</v>
      </c>
      <c r="T62" s="49">
        <v>1.2576536312849163</v>
      </c>
      <c r="U62" s="49">
        <v>1.2127940787734601</v>
      </c>
      <c r="V62" s="49">
        <v>1.1520534139581757</v>
      </c>
      <c r="W62" s="50">
        <v>0</v>
      </c>
      <c r="X62" s="51">
        <v>1.1561261293432845</v>
      </c>
    </row>
    <row r="63" spans="2:42" ht="15" hidden="1" customHeight="1" outlineLevel="1" thickTop="1" thickBot="1" x14ac:dyDescent="0.4">
      <c r="B63" s="300"/>
      <c r="C63" s="291" t="s">
        <v>23</v>
      </c>
      <c r="D63" s="110" t="s">
        <v>9</v>
      </c>
      <c r="E63" s="22" cm="1">
        <f t="array" ref="E63:J67">'Green Pivot'!C41:H45</f>
        <v>25</v>
      </c>
      <c r="F63" s="12">
        <v>37</v>
      </c>
      <c r="G63" s="12">
        <v>57</v>
      </c>
      <c r="H63" s="12">
        <v>57</v>
      </c>
      <c r="I63" s="13">
        <v>32</v>
      </c>
      <c r="J63" s="62">
        <v>208</v>
      </c>
      <c r="K63" s="67"/>
      <c r="L63" s="22" cm="1">
        <f t="array" ref="L63:Q67">'Orange Pivot'!C41:H45</f>
        <v>195</v>
      </c>
      <c r="M63" s="12">
        <v>453</v>
      </c>
      <c r="N63" s="12">
        <v>601</v>
      </c>
      <c r="O63" s="12">
        <v>688</v>
      </c>
      <c r="P63" s="13">
        <v>344</v>
      </c>
      <c r="Q63" s="62">
        <v>2281</v>
      </c>
      <c r="R63" s="67"/>
      <c r="S63" s="208" cm="1">
        <f t="array" ref="S63:X67">'Blue Pivot'!C41:H45</f>
        <v>25</v>
      </c>
      <c r="T63" s="209">
        <v>73</v>
      </c>
      <c r="U63" s="209">
        <v>179</v>
      </c>
      <c r="V63" s="209">
        <v>155</v>
      </c>
      <c r="W63" s="210">
        <v>70</v>
      </c>
      <c r="X63" s="211">
        <v>502</v>
      </c>
    </row>
    <row r="64" spans="2:42" ht="15" hidden="1" customHeight="1" outlineLevel="1" thickTop="1" thickBot="1" x14ac:dyDescent="0.4">
      <c r="B64" s="300"/>
      <c r="C64" s="291"/>
      <c r="D64" s="3" t="s">
        <v>10</v>
      </c>
      <c r="E64" s="94">
        <v>25</v>
      </c>
      <c r="F64" s="91">
        <v>30</v>
      </c>
      <c r="G64" s="91">
        <v>47</v>
      </c>
      <c r="H64" s="91">
        <v>34</v>
      </c>
      <c r="I64" s="92">
        <v>22</v>
      </c>
      <c r="J64" s="95">
        <v>158</v>
      </c>
      <c r="K64" s="67"/>
      <c r="L64" s="94">
        <v>198</v>
      </c>
      <c r="M64" s="91">
        <v>405</v>
      </c>
      <c r="N64" s="91">
        <v>505</v>
      </c>
      <c r="O64" s="91">
        <v>496</v>
      </c>
      <c r="P64" s="92">
        <v>260</v>
      </c>
      <c r="Q64" s="93">
        <v>1864</v>
      </c>
      <c r="R64" s="67"/>
      <c r="S64" s="195">
        <v>27</v>
      </c>
      <c r="T64" s="91">
        <v>64</v>
      </c>
      <c r="U64" s="91">
        <v>161</v>
      </c>
      <c r="V64" s="91">
        <v>126</v>
      </c>
      <c r="W64" s="92">
        <v>56</v>
      </c>
      <c r="X64" s="95">
        <v>434</v>
      </c>
    </row>
    <row r="65" spans="2:36" ht="15" hidden="1" customHeight="1" outlineLevel="1" thickTop="1" thickBot="1" x14ac:dyDescent="0.4">
      <c r="B65" s="300"/>
      <c r="C65" s="291"/>
      <c r="D65" s="4" t="s">
        <v>11</v>
      </c>
      <c r="E65" s="99">
        <v>24</v>
      </c>
      <c r="F65" s="96">
        <v>29</v>
      </c>
      <c r="G65" s="96">
        <v>40</v>
      </c>
      <c r="H65" s="96">
        <v>24</v>
      </c>
      <c r="I65" s="97">
        <v>15</v>
      </c>
      <c r="J65" s="100">
        <v>132</v>
      </c>
      <c r="K65" s="67"/>
      <c r="L65" s="99">
        <v>188</v>
      </c>
      <c r="M65" s="96">
        <v>365</v>
      </c>
      <c r="N65" s="96">
        <v>430</v>
      </c>
      <c r="O65" s="96">
        <v>363</v>
      </c>
      <c r="P65" s="97">
        <v>174</v>
      </c>
      <c r="Q65" s="98">
        <v>1520</v>
      </c>
      <c r="R65" s="67"/>
      <c r="S65" s="216">
        <v>25</v>
      </c>
      <c r="T65" s="96">
        <v>58</v>
      </c>
      <c r="U65" s="96">
        <v>141</v>
      </c>
      <c r="V65" s="96">
        <v>99</v>
      </c>
      <c r="W65" s="97">
        <v>38</v>
      </c>
      <c r="X65" s="100">
        <v>361</v>
      </c>
      <c r="Z65" s="1"/>
      <c r="AA65" s="1"/>
    </row>
    <row r="66" spans="2:36" ht="15" hidden="1" customHeight="1" outlineLevel="1" thickTop="1" thickBot="1" x14ac:dyDescent="0.4">
      <c r="B66" s="300"/>
      <c r="C66" s="291"/>
      <c r="D66" s="5" t="s">
        <v>12</v>
      </c>
      <c r="E66" s="23">
        <v>100</v>
      </c>
      <c r="F66" s="15">
        <v>81.081081081081081</v>
      </c>
      <c r="G66" s="15">
        <v>82.456140350877192</v>
      </c>
      <c r="H66" s="15">
        <v>59.649122807017541</v>
      </c>
      <c r="I66" s="16">
        <v>68.75</v>
      </c>
      <c r="J66" s="17">
        <v>75.961538461538453</v>
      </c>
      <c r="K66" s="67"/>
      <c r="L66" s="23">
        <v>101.53846153846153</v>
      </c>
      <c r="M66" s="15">
        <v>89.403973509933778</v>
      </c>
      <c r="N66" s="15">
        <v>84.026622296173045</v>
      </c>
      <c r="O66" s="15">
        <v>72.093023255813947</v>
      </c>
      <c r="P66" s="16">
        <v>75.581395348837205</v>
      </c>
      <c r="Q66" s="84">
        <v>81.718544498027185</v>
      </c>
      <c r="R66" s="67"/>
      <c r="S66" s="212">
        <v>108</v>
      </c>
      <c r="T66" s="213">
        <v>87.671232876712324</v>
      </c>
      <c r="U66" s="213">
        <v>89.944134078212286</v>
      </c>
      <c r="V66" s="213">
        <v>81.290322580645153</v>
      </c>
      <c r="W66" s="214">
        <v>80</v>
      </c>
      <c r="X66" s="215">
        <v>86.454183266932276</v>
      </c>
      <c r="Z66" s="1"/>
      <c r="AA66" s="1"/>
    </row>
    <row r="67" spans="2:36" ht="15" hidden="1" customHeight="1" outlineLevel="1" thickTop="1" thickBot="1" x14ac:dyDescent="0.4">
      <c r="B67" s="300"/>
      <c r="C67" s="291"/>
      <c r="D67" s="6" t="s">
        <v>13</v>
      </c>
      <c r="E67" s="24">
        <v>96</v>
      </c>
      <c r="F67" s="18">
        <v>78.378378378378372</v>
      </c>
      <c r="G67" s="18">
        <v>70.175438596491219</v>
      </c>
      <c r="H67" s="18">
        <v>42.105263157894733</v>
      </c>
      <c r="I67" s="19">
        <v>46.875</v>
      </c>
      <c r="J67" s="20">
        <v>63.46153846153846</v>
      </c>
      <c r="K67" s="67"/>
      <c r="L67" s="24">
        <v>96.410256410256409</v>
      </c>
      <c r="M67" s="18">
        <v>80.573951434878595</v>
      </c>
      <c r="N67" s="18">
        <v>71.547420965058237</v>
      </c>
      <c r="O67" s="18">
        <v>52.761627906976749</v>
      </c>
      <c r="P67" s="19">
        <v>50.581395348837212</v>
      </c>
      <c r="Q67" s="85">
        <v>66.637439719421309</v>
      </c>
      <c r="R67" s="67"/>
      <c r="S67" s="66">
        <v>100</v>
      </c>
      <c r="T67" s="43">
        <v>79.452054794520549</v>
      </c>
      <c r="U67" s="43">
        <v>78.770949720670387</v>
      </c>
      <c r="V67" s="43">
        <v>63.87096774193548</v>
      </c>
      <c r="W67" s="44">
        <v>54.285714285714285</v>
      </c>
      <c r="X67" s="45">
        <v>71.91235059760956</v>
      </c>
      <c r="Z67" s="1"/>
      <c r="AA67" s="1"/>
    </row>
    <row r="68" spans="2:36" ht="15" customHeight="1" collapsed="1" thickTop="1" thickBot="1" x14ac:dyDescent="0.4">
      <c r="B68" s="300"/>
      <c r="C68" s="291"/>
      <c r="D68" s="108" t="s">
        <v>83</v>
      </c>
      <c r="E68" s="101" cm="1">
        <f t="array" ref="E68:J69">E66:J67/L66:Q67</f>
        <v>0.98484848484848486</v>
      </c>
      <c r="F68" s="47">
        <v>0.9069069069069069</v>
      </c>
      <c r="G68" s="47">
        <v>0.9813097099183602</v>
      </c>
      <c r="H68" s="47">
        <v>0.82739105829088855</v>
      </c>
      <c r="I68" s="48">
        <v>0.90961538461538471</v>
      </c>
      <c r="J68" s="59">
        <v>0.92955080059425532</v>
      </c>
      <c r="K68" s="67"/>
      <c r="L68" s="29"/>
      <c r="M68" s="29"/>
      <c r="N68" s="29"/>
      <c r="O68" s="29"/>
      <c r="P68" s="29"/>
      <c r="Q68" s="29"/>
      <c r="R68" s="67"/>
      <c r="S68" s="101" cm="1">
        <f t="array" ref="S68:X69">S66:X67/L66:Q67</f>
        <v>1.0636363636363637</v>
      </c>
      <c r="T68" s="47">
        <v>0.98061897513952301</v>
      </c>
      <c r="U68" s="47">
        <v>1.0704242491288234</v>
      </c>
      <c r="V68" s="47">
        <v>1.1275754422476587</v>
      </c>
      <c r="W68" s="48">
        <v>1.0584615384615386</v>
      </c>
      <c r="X68" s="140">
        <v>1.0579506010293589</v>
      </c>
      <c r="Z68" s="1"/>
      <c r="AA68" s="1"/>
    </row>
    <row r="69" spans="2:36" ht="16.5" thickTop="1" thickBot="1" x14ac:dyDescent="0.4">
      <c r="B69" s="300"/>
      <c r="C69" s="291"/>
      <c r="D69" s="109" t="s">
        <v>84</v>
      </c>
      <c r="E69" s="69">
        <v>0.99574468085106382</v>
      </c>
      <c r="F69" s="49">
        <v>0.97275083302480547</v>
      </c>
      <c r="G69" s="49">
        <v>0.98082415340677265</v>
      </c>
      <c r="H69" s="49">
        <v>0.79802812817166868</v>
      </c>
      <c r="I69" s="50">
        <v>0.92672413793103448</v>
      </c>
      <c r="J69" s="60">
        <v>0.95234058704453439</v>
      </c>
      <c r="K69" s="67"/>
      <c r="L69" s="46"/>
      <c r="M69" s="46"/>
      <c r="N69" s="46"/>
      <c r="O69" s="46"/>
      <c r="P69" s="46"/>
      <c r="Q69" s="46"/>
      <c r="R69" s="67"/>
      <c r="S69" s="69">
        <v>1.0372340425531914</v>
      </c>
      <c r="T69" s="49">
        <v>0.98607618690185772</v>
      </c>
      <c r="U69" s="49">
        <v>1.1009614135377419</v>
      </c>
      <c r="V69" s="49">
        <v>1.210557184750733</v>
      </c>
      <c r="W69" s="50">
        <v>1.0732348111658456</v>
      </c>
      <c r="X69" s="51">
        <v>1.0791583665338644</v>
      </c>
      <c r="Z69" s="1"/>
      <c r="AA69" s="1"/>
    </row>
    <row r="70" spans="2:36" ht="14.25" hidden="1" customHeight="1" outlineLevel="1" thickTop="1" thickBot="1" x14ac:dyDescent="0.4">
      <c r="B70" s="300"/>
      <c r="C70" s="301" t="s">
        <v>24</v>
      </c>
      <c r="D70" s="110" t="s">
        <v>9</v>
      </c>
      <c r="E70" s="22" cm="1">
        <f t="array" ref="E70:J74">'Green Pivot'!C46:H50</f>
        <v>6</v>
      </c>
      <c r="F70" s="12">
        <v>12</v>
      </c>
      <c r="G70" s="12">
        <v>25</v>
      </c>
      <c r="H70" s="12">
        <v>33</v>
      </c>
      <c r="I70" s="13">
        <v>29</v>
      </c>
      <c r="J70" s="62">
        <v>105</v>
      </c>
      <c r="K70" s="67"/>
      <c r="L70" s="22" cm="1">
        <f t="array" ref="L70:Q74">'Orange Pivot'!C46:H50</f>
        <v>77</v>
      </c>
      <c r="M70" s="12">
        <v>191</v>
      </c>
      <c r="N70" s="12">
        <v>331</v>
      </c>
      <c r="O70" s="12">
        <v>389</v>
      </c>
      <c r="P70" s="13">
        <v>261</v>
      </c>
      <c r="Q70" s="62">
        <v>1249</v>
      </c>
      <c r="R70" s="67"/>
      <c r="S70" s="208" cm="1">
        <f t="array" ref="S70:X74">'Blue Pivot'!C46:H50</f>
        <v>12</v>
      </c>
      <c r="T70" s="209">
        <v>39</v>
      </c>
      <c r="U70" s="209">
        <v>102</v>
      </c>
      <c r="V70" s="209">
        <v>106</v>
      </c>
      <c r="W70" s="210">
        <v>56</v>
      </c>
      <c r="X70" s="211">
        <v>315</v>
      </c>
      <c r="Z70" s="1"/>
      <c r="AA70" s="1"/>
    </row>
    <row r="71" spans="2:36" ht="15" hidden="1" customHeight="1" outlineLevel="1" thickTop="1" thickBot="1" x14ac:dyDescent="0.4">
      <c r="B71" s="300"/>
      <c r="C71" s="301"/>
      <c r="D71" s="3" t="s">
        <v>10</v>
      </c>
      <c r="E71" s="94">
        <v>0</v>
      </c>
      <c r="F71" s="91">
        <v>10</v>
      </c>
      <c r="G71" s="91">
        <v>22</v>
      </c>
      <c r="H71" s="91">
        <v>28</v>
      </c>
      <c r="I71" s="92">
        <v>20</v>
      </c>
      <c r="J71" s="95">
        <v>80</v>
      </c>
      <c r="K71" s="67"/>
      <c r="L71" s="94">
        <v>64</v>
      </c>
      <c r="M71" s="91">
        <v>169</v>
      </c>
      <c r="N71" s="91">
        <v>302</v>
      </c>
      <c r="O71" s="91">
        <v>315</v>
      </c>
      <c r="P71" s="92">
        <v>207</v>
      </c>
      <c r="Q71" s="93">
        <v>1057</v>
      </c>
      <c r="R71" s="67"/>
      <c r="S71" s="195">
        <v>10</v>
      </c>
      <c r="T71" s="91">
        <v>42</v>
      </c>
      <c r="U71" s="91">
        <v>93</v>
      </c>
      <c r="V71" s="91">
        <v>90</v>
      </c>
      <c r="W71" s="92">
        <v>50</v>
      </c>
      <c r="X71" s="95">
        <v>285</v>
      </c>
      <c r="Z71" s="1"/>
      <c r="AA71" s="1"/>
    </row>
    <row r="72" spans="2:36" ht="15" hidden="1" customHeight="1" outlineLevel="1" thickTop="1" thickBot="1" x14ac:dyDescent="0.4">
      <c r="B72" s="300"/>
      <c r="C72" s="301"/>
      <c r="D72" s="4" t="s">
        <v>11</v>
      </c>
      <c r="E72" s="99">
        <v>0</v>
      </c>
      <c r="F72" s="96">
        <v>8</v>
      </c>
      <c r="G72" s="96">
        <v>20</v>
      </c>
      <c r="H72" s="96">
        <v>20</v>
      </c>
      <c r="I72" s="97">
        <v>16</v>
      </c>
      <c r="J72" s="100">
        <v>64</v>
      </c>
      <c r="K72" s="67"/>
      <c r="L72" s="99">
        <v>57</v>
      </c>
      <c r="M72" s="96">
        <v>149</v>
      </c>
      <c r="N72" s="96">
        <v>245</v>
      </c>
      <c r="O72" s="96">
        <v>219</v>
      </c>
      <c r="P72" s="97">
        <v>145</v>
      </c>
      <c r="Q72" s="98">
        <v>815</v>
      </c>
      <c r="R72" s="67"/>
      <c r="S72" s="216">
        <v>10</v>
      </c>
      <c r="T72" s="96">
        <v>39</v>
      </c>
      <c r="U72" s="96">
        <v>84</v>
      </c>
      <c r="V72" s="96">
        <v>63</v>
      </c>
      <c r="W72" s="97">
        <v>40</v>
      </c>
      <c r="X72" s="100">
        <v>236</v>
      </c>
      <c r="Z72" s="1"/>
      <c r="AA72" s="1"/>
    </row>
    <row r="73" spans="2:36" ht="15" hidden="1" customHeight="1" outlineLevel="1" thickTop="1" thickBot="1" x14ac:dyDescent="0.4">
      <c r="B73" s="300"/>
      <c r="C73" s="301"/>
      <c r="D73" s="5" t="s">
        <v>12</v>
      </c>
      <c r="E73" s="23">
        <v>0</v>
      </c>
      <c r="F73" s="15">
        <v>83.333333333333343</v>
      </c>
      <c r="G73" s="15">
        <v>88</v>
      </c>
      <c r="H73" s="15">
        <v>84.848484848484844</v>
      </c>
      <c r="I73" s="16">
        <v>68.965517241379317</v>
      </c>
      <c r="J73" s="17">
        <v>76.19047619047619</v>
      </c>
      <c r="K73" s="67"/>
      <c r="L73" s="23">
        <v>83.116883116883116</v>
      </c>
      <c r="M73" s="15">
        <v>88.481675392670155</v>
      </c>
      <c r="N73" s="15">
        <v>91.238670694864041</v>
      </c>
      <c r="O73" s="15">
        <v>80.976863753213365</v>
      </c>
      <c r="P73" s="16">
        <v>79.310344827586206</v>
      </c>
      <c r="Q73" s="84">
        <v>84.627702161729374</v>
      </c>
      <c r="R73" s="67"/>
      <c r="S73" s="212">
        <v>83.333333333333343</v>
      </c>
      <c r="T73" s="213">
        <v>107.69230769230769</v>
      </c>
      <c r="U73" s="213">
        <v>91.17647058823529</v>
      </c>
      <c r="V73" s="213">
        <v>84.905660377358487</v>
      </c>
      <c r="W73" s="214">
        <v>89.285714285714292</v>
      </c>
      <c r="X73" s="215">
        <v>90.476190476190482</v>
      </c>
      <c r="Z73" s="1"/>
      <c r="AA73" s="1"/>
    </row>
    <row r="74" spans="2:36" ht="14.25" hidden="1" customHeight="1" outlineLevel="1" thickTop="1" thickBot="1" x14ac:dyDescent="0.4">
      <c r="B74" s="300"/>
      <c r="C74" s="301"/>
      <c r="D74" s="6" t="s">
        <v>13</v>
      </c>
      <c r="E74" s="24">
        <v>0</v>
      </c>
      <c r="F74" s="18">
        <v>66.666666666666657</v>
      </c>
      <c r="G74" s="18">
        <v>80</v>
      </c>
      <c r="H74" s="18">
        <v>60.606060606060609</v>
      </c>
      <c r="I74" s="19">
        <v>55.172413793103445</v>
      </c>
      <c r="J74" s="20">
        <v>60.952380952380956</v>
      </c>
      <c r="K74" s="67"/>
      <c r="L74" s="24">
        <v>74.025974025974023</v>
      </c>
      <c r="M74" s="18">
        <v>78.010471204188477</v>
      </c>
      <c r="N74" s="18">
        <v>74.018126888217523</v>
      </c>
      <c r="O74" s="18">
        <v>56.29820051413882</v>
      </c>
      <c r="P74" s="19">
        <v>55.555555555555557</v>
      </c>
      <c r="Q74" s="85">
        <v>65.252201761409125</v>
      </c>
      <c r="R74" s="67"/>
      <c r="S74" s="66">
        <v>83.333333333333343</v>
      </c>
      <c r="T74" s="43">
        <v>100</v>
      </c>
      <c r="U74" s="43">
        <v>82.35294117647058</v>
      </c>
      <c r="V74" s="43">
        <v>59.433962264150942</v>
      </c>
      <c r="W74" s="44">
        <v>71.428571428571431</v>
      </c>
      <c r="X74" s="45">
        <v>74.920634920634924</v>
      </c>
      <c r="Z74" s="1"/>
      <c r="AA74" s="1"/>
    </row>
    <row r="75" spans="2:36" ht="15" customHeight="1" collapsed="1" thickTop="1" thickBot="1" x14ac:dyDescent="0.4">
      <c r="B75" s="300"/>
      <c r="C75" s="301"/>
      <c r="D75" s="108" t="s">
        <v>83</v>
      </c>
      <c r="E75" s="101" cm="1">
        <f t="array" ref="E75:J76">E73:J74/L73:Q74</f>
        <v>0</v>
      </c>
      <c r="F75" s="47">
        <v>0.94181459566074965</v>
      </c>
      <c r="G75" s="47">
        <v>0.96450331125827826</v>
      </c>
      <c r="H75" s="47">
        <v>1.0478114478114477</v>
      </c>
      <c r="I75" s="48">
        <v>0.86956521739130443</v>
      </c>
      <c r="J75" s="59">
        <v>0.90030184259134127</v>
      </c>
      <c r="K75" s="67"/>
      <c r="L75" s="29"/>
      <c r="M75" s="29"/>
      <c r="N75" s="29"/>
      <c r="O75" s="29"/>
      <c r="P75" s="29"/>
      <c r="Q75" s="29"/>
      <c r="R75" s="67"/>
      <c r="S75" s="101" cm="1">
        <f t="array" ref="S75:X76">S73:X74/L73:Q74</f>
        <v>1.0026041666666667</v>
      </c>
      <c r="T75" s="47">
        <v>1.2171142467000455</v>
      </c>
      <c r="U75" s="47">
        <v>0.99931827035449949</v>
      </c>
      <c r="V75" s="47">
        <v>1.0485175202156334</v>
      </c>
      <c r="W75" s="48">
        <v>1.1257763975155279</v>
      </c>
      <c r="X75" s="140">
        <v>1.0691084380772178</v>
      </c>
      <c r="Z75" s="1"/>
      <c r="AA75" s="1"/>
      <c r="AJ75" s="7" t="s">
        <v>127</v>
      </c>
    </row>
    <row r="76" spans="2:36" ht="16.5" thickTop="1" thickBot="1" x14ac:dyDescent="0.4">
      <c r="B76" s="300"/>
      <c r="C76" s="301"/>
      <c r="D76" s="103" t="s">
        <v>84</v>
      </c>
      <c r="E76" s="69">
        <v>0</v>
      </c>
      <c r="F76" s="49">
        <v>0.8545861297539149</v>
      </c>
      <c r="G76" s="49">
        <v>1.0808163265306123</v>
      </c>
      <c r="H76" s="49">
        <v>1.0765186107651861</v>
      </c>
      <c r="I76" s="50">
        <v>0.99310344827586194</v>
      </c>
      <c r="J76" s="60">
        <v>0.93410458661992413</v>
      </c>
      <c r="K76" s="67"/>
      <c r="L76" s="46"/>
      <c r="M76" s="46"/>
      <c r="N76" s="46"/>
      <c r="O76" s="46"/>
      <c r="P76" s="46"/>
      <c r="Q76" s="46"/>
      <c r="R76" s="67"/>
      <c r="S76" s="69">
        <v>1.125730994152047</v>
      </c>
      <c r="T76" s="49">
        <v>1.2818791946308725</v>
      </c>
      <c r="U76" s="49">
        <v>1.1126050420168065</v>
      </c>
      <c r="V76" s="49">
        <v>1.0556991470664254</v>
      </c>
      <c r="W76" s="50">
        <v>1.2857142857142858</v>
      </c>
      <c r="X76" s="116">
        <v>1.1481702210536566</v>
      </c>
      <c r="Z76" s="1"/>
      <c r="AA76" s="1"/>
    </row>
    <row r="77" spans="2:36" s="1" customFormat="1" ht="6.75" customHeight="1" thickTop="1" thickBot="1" x14ac:dyDescent="0.4">
      <c r="B77" s="55"/>
      <c r="C77" s="55"/>
      <c r="D77" s="55"/>
      <c r="E77" s="55"/>
      <c r="F77" s="55"/>
      <c r="G77" s="55"/>
      <c r="H77" s="55"/>
      <c r="I77" s="55"/>
      <c r="J77" s="55"/>
      <c r="K77" s="7"/>
      <c r="L77" s="206"/>
      <c r="M77" s="206"/>
      <c r="N77" s="206"/>
      <c r="O77" s="206"/>
      <c r="P77" s="206"/>
      <c r="Q77" s="206"/>
      <c r="R77" s="7"/>
      <c r="S77" s="55"/>
      <c r="T77" s="55"/>
      <c r="U77" s="55"/>
      <c r="V77" s="55"/>
      <c r="W77" s="55"/>
      <c r="X77" s="55"/>
      <c r="Y77" s="7"/>
    </row>
    <row r="78" spans="2:36" ht="15" hidden="1" customHeight="1" outlineLevel="1" thickTop="1" thickBot="1" x14ac:dyDescent="0.4">
      <c r="B78" s="300" t="s">
        <v>25</v>
      </c>
      <c r="C78" s="302" t="s">
        <v>26</v>
      </c>
      <c r="D78" s="8" t="s">
        <v>9</v>
      </c>
      <c r="E78" s="74" cm="1">
        <f t="array" ref="E78:J82">'Green Pivot'!C51:H55</f>
        <v>0</v>
      </c>
      <c r="F78" s="72">
        <v>6</v>
      </c>
      <c r="G78" s="72">
        <v>15</v>
      </c>
      <c r="H78" s="72">
        <v>19</v>
      </c>
      <c r="I78" s="73">
        <v>0</v>
      </c>
      <c r="J78" s="75">
        <v>40</v>
      </c>
      <c r="K78" s="67"/>
      <c r="L78" s="22" cm="1">
        <f t="array" ref="L78:Q82">'Orange Pivot'!C51:H55</f>
        <v>96</v>
      </c>
      <c r="M78" s="12">
        <v>237</v>
      </c>
      <c r="N78" s="12">
        <v>327</v>
      </c>
      <c r="O78" s="12">
        <v>454</v>
      </c>
      <c r="P78" s="13">
        <v>232</v>
      </c>
      <c r="Q78" s="62">
        <v>1346</v>
      </c>
      <c r="R78" s="67"/>
      <c r="S78" s="22" cm="1">
        <f t="array" ref="S78:X82">'Blue Pivot'!C51:H55</f>
        <v>21</v>
      </c>
      <c r="T78" s="12">
        <v>64</v>
      </c>
      <c r="U78" s="12">
        <v>78</v>
      </c>
      <c r="V78" s="12">
        <v>96</v>
      </c>
      <c r="W78" s="13">
        <v>43</v>
      </c>
      <c r="X78" s="75">
        <v>302</v>
      </c>
      <c r="Z78" s="1"/>
      <c r="AA78" s="28"/>
    </row>
    <row r="79" spans="2:36" ht="15" hidden="1" customHeight="1" outlineLevel="1" thickTop="1" thickBot="1" x14ac:dyDescent="0.4">
      <c r="B79" s="300"/>
      <c r="C79" s="302"/>
      <c r="D79" s="105" t="s">
        <v>10</v>
      </c>
      <c r="E79" s="94">
        <v>0</v>
      </c>
      <c r="F79" s="91">
        <v>6</v>
      </c>
      <c r="G79" s="91">
        <v>15</v>
      </c>
      <c r="H79" s="91">
        <v>13</v>
      </c>
      <c r="I79" s="92">
        <v>8</v>
      </c>
      <c r="J79" s="95">
        <v>42</v>
      </c>
      <c r="K79" s="67"/>
      <c r="L79" s="94">
        <v>78</v>
      </c>
      <c r="M79" s="91">
        <v>202</v>
      </c>
      <c r="N79" s="91">
        <v>276</v>
      </c>
      <c r="O79" s="91">
        <v>294</v>
      </c>
      <c r="P79" s="92">
        <v>187</v>
      </c>
      <c r="Q79" s="93">
        <v>1037</v>
      </c>
      <c r="R79" s="67"/>
      <c r="S79" s="94">
        <v>16</v>
      </c>
      <c r="T79" s="91">
        <v>61</v>
      </c>
      <c r="U79" s="91">
        <v>71</v>
      </c>
      <c r="V79" s="91">
        <v>68</v>
      </c>
      <c r="W79" s="92">
        <v>37</v>
      </c>
      <c r="X79" s="95">
        <v>253</v>
      </c>
      <c r="Z79" s="1"/>
      <c r="AA79" s="28"/>
    </row>
    <row r="80" spans="2:36" ht="15" hidden="1" customHeight="1" outlineLevel="1" thickTop="1" thickBot="1" x14ac:dyDescent="0.4">
      <c r="B80" s="300"/>
      <c r="C80" s="302"/>
      <c r="D80" s="106" t="s">
        <v>11</v>
      </c>
      <c r="E80" s="99">
        <v>0</v>
      </c>
      <c r="F80" s="96">
        <v>0</v>
      </c>
      <c r="G80" s="96">
        <v>13</v>
      </c>
      <c r="H80" s="96">
        <v>9</v>
      </c>
      <c r="I80" s="97">
        <v>8</v>
      </c>
      <c r="J80" s="100">
        <v>30</v>
      </c>
      <c r="K80" s="67"/>
      <c r="L80" s="99">
        <v>74</v>
      </c>
      <c r="M80" s="96">
        <v>175</v>
      </c>
      <c r="N80" s="96">
        <v>231</v>
      </c>
      <c r="O80" s="96">
        <v>219</v>
      </c>
      <c r="P80" s="97">
        <v>142</v>
      </c>
      <c r="Q80" s="98">
        <v>841</v>
      </c>
      <c r="R80" s="67"/>
      <c r="S80" s="99">
        <v>16</v>
      </c>
      <c r="T80" s="96">
        <v>51</v>
      </c>
      <c r="U80" s="96">
        <v>60</v>
      </c>
      <c r="V80" s="96">
        <v>48</v>
      </c>
      <c r="W80" s="97">
        <v>24</v>
      </c>
      <c r="X80" s="100">
        <v>199</v>
      </c>
      <c r="Z80" s="1"/>
      <c r="AA80" s="1"/>
    </row>
    <row r="81" spans="2:27" ht="15" hidden="1" customHeight="1" outlineLevel="1" thickTop="1" thickBot="1" x14ac:dyDescent="0.4">
      <c r="B81" s="300"/>
      <c r="C81" s="302"/>
      <c r="D81" s="5" t="s">
        <v>12</v>
      </c>
      <c r="E81" s="23">
        <v>0</v>
      </c>
      <c r="F81" s="15">
        <v>100</v>
      </c>
      <c r="G81" s="15">
        <v>100</v>
      </c>
      <c r="H81" s="15">
        <v>68.421052631578945</v>
      </c>
      <c r="I81" s="16">
        <v>0</v>
      </c>
      <c r="J81" s="17">
        <v>105</v>
      </c>
      <c r="K81" s="67"/>
      <c r="L81" s="23">
        <v>81.25</v>
      </c>
      <c r="M81" s="15">
        <v>85.232067510548532</v>
      </c>
      <c r="N81" s="15">
        <v>84.403669724770651</v>
      </c>
      <c r="O81" s="15">
        <v>64.757709251101332</v>
      </c>
      <c r="P81" s="16">
        <v>80.603448275862064</v>
      </c>
      <c r="Q81" s="84">
        <v>77.043090638930167</v>
      </c>
      <c r="R81" s="67"/>
      <c r="S81" s="23">
        <v>76.19047619047619</v>
      </c>
      <c r="T81" s="15">
        <v>95.3125</v>
      </c>
      <c r="U81" s="15">
        <v>91.025641025641022</v>
      </c>
      <c r="V81" s="15">
        <v>70.833333333333343</v>
      </c>
      <c r="W81" s="16">
        <v>86.04651162790698</v>
      </c>
      <c r="X81" s="17">
        <v>83.774834437086085</v>
      </c>
      <c r="Z81" s="1"/>
      <c r="AA81" s="1"/>
    </row>
    <row r="82" spans="2:27" ht="15" hidden="1" customHeight="1" outlineLevel="1" thickTop="1" thickBot="1" x14ac:dyDescent="0.4">
      <c r="B82" s="300"/>
      <c r="C82" s="302"/>
      <c r="D82" s="6" t="s">
        <v>13</v>
      </c>
      <c r="E82" s="24">
        <v>0</v>
      </c>
      <c r="F82" s="18">
        <v>0</v>
      </c>
      <c r="G82" s="18">
        <v>86.666666666666671</v>
      </c>
      <c r="H82" s="18">
        <v>47.368421052631575</v>
      </c>
      <c r="I82" s="19">
        <v>0</v>
      </c>
      <c r="J82" s="20">
        <v>75</v>
      </c>
      <c r="K82" s="67"/>
      <c r="L82" s="24">
        <v>77.083333333333343</v>
      </c>
      <c r="M82" s="18">
        <v>73.839662447257382</v>
      </c>
      <c r="N82" s="18">
        <v>70.642201834862391</v>
      </c>
      <c r="O82" s="18">
        <v>48.237885462555063</v>
      </c>
      <c r="P82" s="19">
        <v>61.206896551724135</v>
      </c>
      <c r="Q82" s="85">
        <v>62.481426448736997</v>
      </c>
      <c r="R82" s="67"/>
      <c r="S82" s="24">
        <v>76.19047619047619</v>
      </c>
      <c r="T82" s="18">
        <v>79.6875</v>
      </c>
      <c r="U82" s="18">
        <v>76.923076923076934</v>
      </c>
      <c r="V82" s="18">
        <v>50</v>
      </c>
      <c r="W82" s="19">
        <v>55.813953488372093</v>
      </c>
      <c r="X82" s="20">
        <v>65.894039735099341</v>
      </c>
      <c r="Z82" s="1"/>
      <c r="AA82" s="1"/>
    </row>
    <row r="83" spans="2:27" ht="15" customHeight="1" collapsed="1" thickTop="1" thickBot="1" x14ac:dyDescent="0.4">
      <c r="B83" s="300"/>
      <c r="C83" s="302"/>
      <c r="D83" s="108" t="s">
        <v>83</v>
      </c>
      <c r="E83" s="101" cm="1">
        <f t="array" ref="E83:J84">E81:J82/L81:Q82</f>
        <v>0</v>
      </c>
      <c r="F83" s="47">
        <v>1.1732673267326732</v>
      </c>
      <c r="G83" s="47">
        <v>1.1847826086956521</v>
      </c>
      <c r="H83" s="47">
        <v>1.0565699964196202</v>
      </c>
      <c r="I83" s="48">
        <v>0</v>
      </c>
      <c r="J83" s="140">
        <v>1.3628736740597878</v>
      </c>
      <c r="K83" s="67"/>
      <c r="L83" s="29"/>
      <c r="M83" s="29"/>
      <c r="N83" s="29"/>
      <c r="O83" s="29"/>
      <c r="P83" s="29"/>
      <c r="Q83" s="29"/>
      <c r="R83" s="67"/>
      <c r="S83" s="101" cm="1">
        <f t="array" ref="S83:X84">S81:X82/L81:Q82</f>
        <v>0.93772893772893773</v>
      </c>
      <c r="T83" s="47">
        <v>1.1182704207920791</v>
      </c>
      <c r="U83" s="47">
        <v>1.0784559643255294</v>
      </c>
      <c r="V83" s="47">
        <v>1.0938208616780045</v>
      </c>
      <c r="W83" s="48">
        <v>1.0675289143141402</v>
      </c>
      <c r="X83" s="140">
        <v>1.0873763466954471</v>
      </c>
      <c r="Z83" s="1"/>
      <c r="AA83" s="1"/>
    </row>
    <row r="84" spans="2:27" ht="16.5" thickTop="1" thickBot="1" x14ac:dyDescent="0.4">
      <c r="B84" s="300"/>
      <c r="C84" s="302"/>
      <c r="D84" s="109" t="s">
        <v>84</v>
      </c>
      <c r="E84" s="69">
        <v>0</v>
      </c>
      <c r="F84" s="49">
        <v>0</v>
      </c>
      <c r="G84" s="49">
        <v>1.2268398268398268</v>
      </c>
      <c r="H84" s="49">
        <v>0.98197548666186008</v>
      </c>
      <c r="I84" s="50">
        <v>0</v>
      </c>
      <c r="J84" s="51">
        <v>1.2003567181926278</v>
      </c>
      <c r="K84" s="67"/>
      <c r="L84" s="52"/>
      <c r="M84" s="52"/>
      <c r="N84" s="52"/>
      <c r="O84" s="52"/>
      <c r="P84" s="52"/>
      <c r="Q84" s="52"/>
      <c r="R84" s="67"/>
      <c r="S84" s="69">
        <v>0.98841698841698833</v>
      </c>
      <c r="T84" s="49">
        <v>1.0791964285714286</v>
      </c>
      <c r="U84" s="49">
        <v>1.0889110889110889</v>
      </c>
      <c r="V84" s="49">
        <v>1.0365296803652968</v>
      </c>
      <c r="W84" s="50">
        <v>0.91188994431706527</v>
      </c>
      <c r="X84" s="51">
        <v>1.0546180437983794</v>
      </c>
      <c r="Z84" s="1"/>
      <c r="AA84" s="1"/>
    </row>
    <row r="85" spans="2:27" ht="15" hidden="1" customHeight="1" outlineLevel="1" thickTop="1" thickBot="1" x14ac:dyDescent="0.4">
      <c r="B85" s="300"/>
      <c r="C85" s="291" t="s">
        <v>27</v>
      </c>
      <c r="D85" s="107" t="s">
        <v>9</v>
      </c>
      <c r="E85" s="22" cm="1">
        <f t="array" ref="E85:J89">'Green Pivot'!C56:H60</f>
        <v>18</v>
      </c>
      <c r="F85" s="12">
        <v>52</v>
      </c>
      <c r="G85" s="12">
        <v>73</v>
      </c>
      <c r="H85" s="12">
        <v>161</v>
      </c>
      <c r="I85" s="13">
        <v>85</v>
      </c>
      <c r="J85" s="62">
        <v>389</v>
      </c>
      <c r="K85" s="67"/>
      <c r="L85" s="22" cm="1">
        <f t="array" ref="L85:Q89">'Orange Pivot'!C56:H60</f>
        <v>367</v>
      </c>
      <c r="M85" s="12">
        <v>796</v>
      </c>
      <c r="N85" s="12">
        <v>1173</v>
      </c>
      <c r="O85" s="12">
        <v>1710</v>
      </c>
      <c r="P85" s="13">
        <v>963</v>
      </c>
      <c r="Q85" s="62">
        <v>5009</v>
      </c>
      <c r="R85" s="67"/>
      <c r="S85" s="208" cm="1">
        <f t="array" ref="S85:X89">'Blue Pivot'!C56:H60</f>
        <v>21</v>
      </c>
      <c r="T85" s="209">
        <v>60</v>
      </c>
      <c r="U85" s="209">
        <v>93</v>
      </c>
      <c r="V85" s="209">
        <v>97</v>
      </c>
      <c r="W85" s="210">
        <v>52</v>
      </c>
      <c r="X85" s="211">
        <v>323</v>
      </c>
      <c r="Z85" s="1"/>
      <c r="AA85" s="1"/>
    </row>
    <row r="86" spans="2:27" ht="15" hidden="1" customHeight="1" outlineLevel="1" thickTop="1" thickBot="1" x14ac:dyDescent="0.4">
      <c r="B86" s="300"/>
      <c r="C86" s="291"/>
      <c r="D86" s="3" t="s">
        <v>10</v>
      </c>
      <c r="E86" s="94">
        <v>16</v>
      </c>
      <c r="F86" s="91">
        <v>58</v>
      </c>
      <c r="G86" s="91">
        <v>113</v>
      </c>
      <c r="H86" s="91">
        <v>229</v>
      </c>
      <c r="I86" s="92">
        <v>69</v>
      </c>
      <c r="J86" s="95">
        <v>485</v>
      </c>
      <c r="K86" s="67"/>
      <c r="L86" s="94">
        <v>339</v>
      </c>
      <c r="M86" s="91">
        <v>769</v>
      </c>
      <c r="N86" s="91">
        <v>1424</v>
      </c>
      <c r="O86" s="91">
        <v>2001</v>
      </c>
      <c r="P86" s="92">
        <v>755</v>
      </c>
      <c r="Q86" s="93">
        <v>5288</v>
      </c>
      <c r="R86" s="67"/>
      <c r="S86" s="195">
        <v>23</v>
      </c>
      <c r="T86" s="91">
        <v>53</v>
      </c>
      <c r="U86" s="91">
        <v>106</v>
      </c>
      <c r="V86" s="91">
        <v>124</v>
      </c>
      <c r="W86" s="92">
        <v>45</v>
      </c>
      <c r="X86" s="95">
        <v>351</v>
      </c>
      <c r="Z86" s="1"/>
      <c r="AA86" s="1"/>
    </row>
    <row r="87" spans="2:27" ht="15" hidden="1" customHeight="1" outlineLevel="1" thickTop="1" thickBot="1" x14ac:dyDescent="0.4">
      <c r="B87" s="300"/>
      <c r="C87" s="291"/>
      <c r="D87" s="4" t="s">
        <v>11</v>
      </c>
      <c r="E87" s="99">
        <v>15</v>
      </c>
      <c r="F87" s="96">
        <v>53</v>
      </c>
      <c r="G87" s="96">
        <v>104</v>
      </c>
      <c r="H87" s="96">
        <v>196</v>
      </c>
      <c r="I87" s="97">
        <v>57</v>
      </c>
      <c r="J87" s="100">
        <v>425</v>
      </c>
      <c r="K87" s="67"/>
      <c r="L87" s="99">
        <v>312</v>
      </c>
      <c r="M87" s="96">
        <v>696</v>
      </c>
      <c r="N87" s="96">
        <v>1272</v>
      </c>
      <c r="O87" s="96">
        <v>1598</v>
      </c>
      <c r="P87" s="97">
        <v>574</v>
      </c>
      <c r="Q87" s="98">
        <v>4452</v>
      </c>
      <c r="R87" s="67"/>
      <c r="S87" s="216">
        <v>22</v>
      </c>
      <c r="T87" s="96">
        <v>47</v>
      </c>
      <c r="U87" s="96">
        <v>97</v>
      </c>
      <c r="V87" s="96">
        <v>100</v>
      </c>
      <c r="W87" s="97">
        <v>34</v>
      </c>
      <c r="X87" s="100">
        <v>300</v>
      </c>
      <c r="Z87" s="1"/>
      <c r="AA87" s="1"/>
    </row>
    <row r="88" spans="2:27" ht="15" hidden="1" customHeight="1" outlineLevel="1" thickTop="1" thickBot="1" x14ac:dyDescent="0.4">
      <c r="B88" s="300"/>
      <c r="C88" s="291"/>
      <c r="D88" s="5" t="s">
        <v>12</v>
      </c>
      <c r="E88" s="23">
        <v>88.888888888888886</v>
      </c>
      <c r="F88" s="15">
        <v>111.53846153846155</v>
      </c>
      <c r="G88" s="15">
        <v>154.79452054794521</v>
      </c>
      <c r="H88" s="15">
        <v>142.23602484472048</v>
      </c>
      <c r="I88" s="16">
        <v>81.17647058823529</v>
      </c>
      <c r="J88" s="17">
        <v>124.67866323907455</v>
      </c>
      <c r="K88" s="67"/>
      <c r="L88" s="23">
        <v>92.370572207084464</v>
      </c>
      <c r="M88" s="15">
        <v>96.608040201005025</v>
      </c>
      <c r="N88" s="15">
        <v>121.39812446717816</v>
      </c>
      <c r="O88" s="15">
        <v>117.01754385964914</v>
      </c>
      <c r="P88" s="16">
        <v>78.400830737279335</v>
      </c>
      <c r="Q88" s="84">
        <v>105.56997404671591</v>
      </c>
      <c r="R88" s="67"/>
      <c r="S88" s="212">
        <v>109.52380952380953</v>
      </c>
      <c r="T88" s="213">
        <v>88.333333333333329</v>
      </c>
      <c r="U88" s="213">
        <v>113.97849462365592</v>
      </c>
      <c r="V88" s="213">
        <v>127.83505154639174</v>
      </c>
      <c r="W88" s="214">
        <v>86.538461538461547</v>
      </c>
      <c r="X88" s="215">
        <v>108.66873065015479</v>
      </c>
      <c r="Z88" s="1"/>
      <c r="AA88" s="1"/>
    </row>
    <row r="89" spans="2:27" ht="15" hidden="1" customHeight="1" outlineLevel="1" thickTop="1" thickBot="1" x14ac:dyDescent="0.4">
      <c r="B89" s="300"/>
      <c r="C89" s="291"/>
      <c r="D89" s="6" t="s">
        <v>13</v>
      </c>
      <c r="E89" s="24">
        <v>83.333333333333343</v>
      </c>
      <c r="F89" s="18">
        <v>101.92307692307692</v>
      </c>
      <c r="G89" s="18">
        <v>142.46575342465752</v>
      </c>
      <c r="H89" s="18">
        <v>121.73913043478262</v>
      </c>
      <c r="I89" s="19">
        <v>67.058823529411754</v>
      </c>
      <c r="J89" s="20">
        <v>109.25449871465295</v>
      </c>
      <c r="K89" s="67"/>
      <c r="L89" s="24">
        <v>85.013623978201636</v>
      </c>
      <c r="M89" s="18">
        <v>87.437185929648237</v>
      </c>
      <c r="N89" s="18">
        <v>108.43989769820972</v>
      </c>
      <c r="O89" s="18">
        <v>93.450292397660817</v>
      </c>
      <c r="P89" s="19">
        <v>59.60539979231568</v>
      </c>
      <c r="Q89" s="85">
        <v>88.880015971251751</v>
      </c>
      <c r="R89" s="67"/>
      <c r="S89" s="66">
        <v>104.76190476190477</v>
      </c>
      <c r="T89" s="43">
        <v>78.333333333333329</v>
      </c>
      <c r="U89" s="43">
        <v>104.3010752688172</v>
      </c>
      <c r="V89" s="43">
        <v>103.09278350515463</v>
      </c>
      <c r="W89" s="44">
        <v>65.384615384615387</v>
      </c>
      <c r="X89" s="45">
        <v>92.879256965944265</v>
      </c>
      <c r="Z89" s="1"/>
      <c r="AA89" s="1"/>
    </row>
    <row r="90" spans="2:27" ht="15" customHeight="1" collapsed="1" thickTop="1" thickBot="1" x14ac:dyDescent="0.4">
      <c r="B90" s="300"/>
      <c r="C90" s="291"/>
      <c r="D90" s="108" t="s">
        <v>83</v>
      </c>
      <c r="E90" s="101" cm="1">
        <f t="array" ref="E90:J91">E88:J89/L88:Q89</f>
        <v>0.96230744018354641</v>
      </c>
      <c r="F90" s="47">
        <v>1.1545463639091729</v>
      </c>
      <c r="G90" s="47">
        <v>1.2750981222102511</v>
      </c>
      <c r="H90" s="47">
        <v>1.2155102572937131</v>
      </c>
      <c r="I90" s="48">
        <v>1.0354031943903388</v>
      </c>
      <c r="J90" s="59">
        <v>1.1810049624896453</v>
      </c>
      <c r="K90" s="67"/>
      <c r="L90" s="29"/>
      <c r="M90" s="29"/>
      <c r="N90" s="29"/>
      <c r="O90" s="29"/>
      <c r="P90" s="29"/>
      <c r="Q90" s="29"/>
      <c r="R90" s="67"/>
      <c r="S90" s="101" cm="1">
        <f t="array" ref="S90:X91">S88:X89/L88:Q89</f>
        <v>1.1857002387975841</v>
      </c>
      <c r="T90" s="47">
        <v>0.91434763762462068</v>
      </c>
      <c r="U90" s="47">
        <v>0.93888184124682872</v>
      </c>
      <c r="V90" s="47">
        <v>1.0924434689871556</v>
      </c>
      <c r="W90" s="48">
        <v>1.1037952114111056</v>
      </c>
      <c r="X90" s="140">
        <v>1.0293526320473247</v>
      </c>
      <c r="Z90" s="1"/>
      <c r="AA90" s="1"/>
    </row>
    <row r="91" spans="2:27" ht="16.5" thickTop="1" thickBot="1" x14ac:dyDescent="0.4">
      <c r="B91" s="300"/>
      <c r="C91" s="291"/>
      <c r="D91" s="109" t="s">
        <v>84</v>
      </c>
      <c r="E91" s="69">
        <v>0.98023504273504281</v>
      </c>
      <c r="F91" s="49">
        <v>1.1656719717064545</v>
      </c>
      <c r="G91" s="49">
        <v>1.3137761695528558</v>
      </c>
      <c r="H91" s="49">
        <v>1.302715350710127</v>
      </c>
      <c r="I91" s="50">
        <v>1.1250461160073784</v>
      </c>
      <c r="J91" s="60">
        <v>1.2292358132562817</v>
      </c>
      <c r="K91" s="67"/>
      <c r="L91" s="21"/>
      <c r="M91" s="21"/>
      <c r="N91" s="21"/>
      <c r="O91" s="21"/>
      <c r="P91" s="21"/>
      <c r="Q91" s="21"/>
      <c r="R91" s="67"/>
      <c r="S91" s="69">
        <v>1.2322954822954824</v>
      </c>
      <c r="T91" s="49">
        <v>0.89588122605363985</v>
      </c>
      <c r="U91" s="49">
        <v>0.96183302901196988</v>
      </c>
      <c r="V91" s="49">
        <v>1.1031831025895771</v>
      </c>
      <c r="W91" s="50">
        <v>1.0969579201286519</v>
      </c>
      <c r="X91" s="51">
        <v>1.0449959527008419</v>
      </c>
      <c r="Z91" s="1"/>
      <c r="AA91" s="1"/>
    </row>
    <row r="92" spans="2:27" ht="15" hidden="1" customHeight="1" outlineLevel="1" thickTop="1" thickBot="1" x14ac:dyDescent="0.4">
      <c r="B92" s="300"/>
      <c r="C92" s="291" t="s">
        <v>28</v>
      </c>
      <c r="D92" s="107" t="s">
        <v>9</v>
      </c>
      <c r="E92" s="22" cm="1">
        <f t="array" ref="E92:J96">'Green Pivot'!C61:H65</f>
        <v>69</v>
      </c>
      <c r="F92" s="12">
        <v>110</v>
      </c>
      <c r="G92" s="12">
        <v>191</v>
      </c>
      <c r="H92" s="12">
        <v>219</v>
      </c>
      <c r="I92" s="13">
        <v>210</v>
      </c>
      <c r="J92" s="62">
        <v>799</v>
      </c>
      <c r="K92" s="67"/>
      <c r="L92" s="22" cm="1">
        <f t="array" ref="L92:Q96">'Orange Pivot'!C61:H65</f>
        <v>387</v>
      </c>
      <c r="M92" s="12">
        <v>712</v>
      </c>
      <c r="N92" s="12">
        <v>1047</v>
      </c>
      <c r="O92" s="12">
        <v>1439</v>
      </c>
      <c r="P92" s="13">
        <v>883</v>
      </c>
      <c r="Q92" s="62">
        <v>4468</v>
      </c>
      <c r="R92" s="67"/>
      <c r="S92" s="208" cm="1">
        <f t="array" ref="S92:X96">'Blue Pivot'!C61:H65</f>
        <v>55</v>
      </c>
      <c r="T92" s="209">
        <v>111</v>
      </c>
      <c r="U92" s="209">
        <v>177</v>
      </c>
      <c r="V92" s="209">
        <v>182</v>
      </c>
      <c r="W92" s="210">
        <v>71</v>
      </c>
      <c r="X92" s="211">
        <v>596</v>
      </c>
      <c r="Z92" s="28"/>
      <c r="AA92" s="1"/>
    </row>
    <row r="93" spans="2:27" ht="15" hidden="1" customHeight="1" outlineLevel="1" thickTop="1" thickBot="1" x14ac:dyDescent="0.4">
      <c r="B93" s="300"/>
      <c r="C93" s="291"/>
      <c r="D93" s="3" t="s">
        <v>10</v>
      </c>
      <c r="E93" s="94">
        <v>65</v>
      </c>
      <c r="F93" s="91">
        <v>108</v>
      </c>
      <c r="G93" s="91">
        <v>166</v>
      </c>
      <c r="H93" s="91">
        <v>200</v>
      </c>
      <c r="I93" s="92">
        <v>180</v>
      </c>
      <c r="J93" s="95">
        <v>719</v>
      </c>
      <c r="K93" s="67"/>
      <c r="L93" s="94">
        <v>375</v>
      </c>
      <c r="M93" s="91">
        <v>657</v>
      </c>
      <c r="N93" s="91">
        <v>905</v>
      </c>
      <c r="O93" s="91">
        <v>1212</v>
      </c>
      <c r="P93" s="92">
        <v>725</v>
      </c>
      <c r="Q93" s="93">
        <v>3874</v>
      </c>
      <c r="R93" s="67"/>
      <c r="S93" s="195">
        <v>49</v>
      </c>
      <c r="T93" s="91">
        <v>100</v>
      </c>
      <c r="U93" s="91">
        <v>162</v>
      </c>
      <c r="V93" s="91">
        <v>178</v>
      </c>
      <c r="W93" s="92">
        <v>72</v>
      </c>
      <c r="X93" s="95">
        <v>561</v>
      </c>
      <c r="Z93" s="28"/>
      <c r="AA93" s="1"/>
    </row>
    <row r="94" spans="2:27" ht="15" hidden="1" customHeight="1" outlineLevel="1" thickTop="1" thickBot="1" x14ac:dyDescent="0.4">
      <c r="B94" s="300"/>
      <c r="C94" s="291"/>
      <c r="D94" s="4" t="s">
        <v>11</v>
      </c>
      <c r="E94" s="99">
        <v>60</v>
      </c>
      <c r="F94" s="96">
        <v>103</v>
      </c>
      <c r="G94" s="96">
        <v>136</v>
      </c>
      <c r="H94" s="96">
        <v>147</v>
      </c>
      <c r="I94" s="97">
        <v>140</v>
      </c>
      <c r="J94" s="100">
        <v>586</v>
      </c>
      <c r="K94" s="67"/>
      <c r="L94" s="99">
        <v>355</v>
      </c>
      <c r="M94" s="96">
        <v>600</v>
      </c>
      <c r="N94" s="96">
        <v>754</v>
      </c>
      <c r="O94" s="96">
        <v>879</v>
      </c>
      <c r="P94" s="97">
        <v>540</v>
      </c>
      <c r="Q94" s="98">
        <v>3128</v>
      </c>
      <c r="R94" s="67"/>
      <c r="S94" s="216">
        <v>48</v>
      </c>
      <c r="T94" s="96">
        <v>96</v>
      </c>
      <c r="U94" s="96">
        <v>148</v>
      </c>
      <c r="V94" s="96">
        <v>146</v>
      </c>
      <c r="W94" s="97">
        <v>60</v>
      </c>
      <c r="X94" s="100">
        <v>498</v>
      </c>
      <c r="Z94" s="28"/>
      <c r="AA94" s="1"/>
    </row>
    <row r="95" spans="2:27" ht="15" hidden="1" customHeight="1" outlineLevel="1" thickTop="1" thickBot="1" x14ac:dyDescent="0.4">
      <c r="B95" s="300"/>
      <c r="C95" s="291"/>
      <c r="D95" s="5" t="s">
        <v>12</v>
      </c>
      <c r="E95" s="23">
        <v>94.20289855072464</v>
      </c>
      <c r="F95" s="15">
        <v>98.181818181818187</v>
      </c>
      <c r="G95" s="15">
        <v>86.910994764397913</v>
      </c>
      <c r="H95" s="15">
        <v>91.324200913242009</v>
      </c>
      <c r="I95" s="16">
        <v>85.714285714285708</v>
      </c>
      <c r="J95" s="17">
        <v>89.987484355444309</v>
      </c>
      <c r="K95" s="67"/>
      <c r="L95" s="23">
        <v>96.899224806201545</v>
      </c>
      <c r="M95" s="15">
        <v>92.275280898876403</v>
      </c>
      <c r="N95" s="15">
        <v>86.43744030563515</v>
      </c>
      <c r="O95" s="15">
        <v>84.225156358582353</v>
      </c>
      <c r="P95" s="16">
        <v>82.10645526613817</v>
      </c>
      <c r="Q95" s="84">
        <v>86.705461056401077</v>
      </c>
      <c r="R95" s="67"/>
      <c r="S95" s="212">
        <v>89.090909090909093</v>
      </c>
      <c r="T95" s="213">
        <v>90.090090090090087</v>
      </c>
      <c r="U95" s="213">
        <v>91.525423728813564</v>
      </c>
      <c r="V95" s="213">
        <v>97.802197802197796</v>
      </c>
      <c r="W95" s="214">
        <v>101.40845070422534</v>
      </c>
      <c r="X95" s="215">
        <v>94.127516778523486</v>
      </c>
      <c r="Z95" s="1"/>
      <c r="AA95" s="1"/>
    </row>
    <row r="96" spans="2:27" ht="15" hidden="1" customHeight="1" outlineLevel="1" thickTop="1" thickBot="1" x14ac:dyDescent="0.4">
      <c r="B96" s="300"/>
      <c r="C96" s="291"/>
      <c r="D96" s="6" t="s">
        <v>13</v>
      </c>
      <c r="E96" s="24">
        <v>86.956521739130437</v>
      </c>
      <c r="F96" s="18">
        <v>93.63636363636364</v>
      </c>
      <c r="G96" s="18">
        <v>71.204188481675388</v>
      </c>
      <c r="H96" s="18">
        <v>67.123287671232873</v>
      </c>
      <c r="I96" s="19">
        <v>66.666666666666657</v>
      </c>
      <c r="J96" s="20">
        <v>73.341677096370461</v>
      </c>
      <c r="K96" s="67"/>
      <c r="L96" s="24">
        <v>91.731266149870805</v>
      </c>
      <c r="M96" s="18">
        <v>84.269662921348313</v>
      </c>
      <c r="N96" s="18">
        <v>72.015281757402107</v>
      </c>
      <c r="O96" s="18">
        <v>61.084086170952048</v>
      </c>
      <c r="P96" s="19">
        <v>61.155152887882224</v>
      </c>
      <c r="Q96" s="85">
        <v>70.008952551477165</v>
      </c>
      <c r="R96" s="67"/>
      <c r="S96" s="66">
        <v>87.272727272727266</v>
      </c>
      <c r="T96" s="43">
        <v>86.486486486486484</v>
      </c>
      <c r="U96" s="43">
        <v>83.615819209039543</v>
      </c>
      <c r="V96" s="43">
        <v>80.219780219780219</v>
      </c>
      <c r="W96" s="44">
        <v>84.507042253521121</v>
      </c>
      <c r="X96" s="45">
        <v>83.557046979865774</v>
      </c>
      <c r="Z96" s="1"/>
      <c r="AA96" s="1"/>
    </row>
    <row r="97" spans="2:26" ht="15" customHeight="1" collapsed="1" thickTop="1" thickBot="1" x14ac:dyDescent="0.4">
      <c r="B97" s="300"/>
      <c r="C97" s="291"/>
      <c r="D97" s="108" t="s">
        <v>83</v>
      </c>
      <c r="E97" s="101" cm="1">
        <f t="array" ref="E97:J98">E95:J96/L95:Q96</f>
        <v>0.97217391304347833</v>
      </c>
      <c r="F97" s="47">
        <v>1.0640099626400996</v>
      </c>
      <c r="G97" s="47">
        <v>1.0054785803129791</v>
      </c>
      <c r="H97" s="47">
        <v>1.084286510842865</v>
      </c>
      <c r="I97" s="48">
        <v>1.0439408866995072</v>
      </c>
      <c r="J97" s="59">
        <v>1.0378525557566474</v>
      </c>
      <c r="K97" s="67"/>
      <c r="L97" s="29"/>
      <c r="M97" s="29"/>
      <c r="N97" s="29"/>
      <c r="O97" s="29"/>
      <c r="P97" s="29"/>
      <c r="Q97" s="29"/>
      <c r="R97" s="67"/>
      <c r="S97" s="101" cm="1">
        <f t="array" ref="S97:X98">S95:X96/L95:Q96</f>
        <v>0.91941818181818191</v>
      </c>
      <c r="T97" s="47">
        <v>0.97631878453796261</v>
      </c>
      <c r="U97" s="47">
        <v>1.0588631894372134</v>
      </c>
      <c r="V97" s="47">
        <v>1.161199361694411</v>
      </c>
      <c r="W97" s="48">
        <v>1.2350849927149099</v>
      </c>
      <c r="X97" s="140">
        <v>1.0856007872133271</v>
      </c>
      <c r="Z97" s="1"/>
    </row>
    <row r="98" spans="2:26" ht="16.5" thickTop="1" thickBot="1" x14ac:dyDescent="0.4">
      <c r="B98" s="300"/>
      <c r="C98" s="291"/>
      <c r="D98" s="109" t="s">
        <v>84</v>
      </c>
      <c r="E98" s="69">
        <v>0.94794856093080215</v>
      </c>
      <c r="F98" s="49">
        <v>1.1111515151515152</v>
      </c>
      <c r="G98" s="49">
        <v>0.98873720610496185</v>
      </c>
      <c r="H98" s="49">
        <v>1.0988670188726293</v>
      </c>
      <c r="I98" s="50">
        <v>1.0901234567901232</v>
      </c>
      <c r="J98" s="60">
        <v>1.0476042623611996</v>
      </c>
      <c r="K98" s="67"/>
      <c r="L98" s="21"/>
      <c r="M98" s="21"/>
      <c r="N98" s="21"/>
      <c r="O98" s="21"/>
      <c r="P98" s="21"/>
      <c r="Q98" s="21"/>
      <c r="R98" s="67"/>
      <c r="S98" s="69">
        <v>0.95139564660691411</v>
      </c>
      <c r="T98" s="49">
        <v>1.0263063063063063</v>
      </c>
      <c r="U98" s="49">
        <v>1.1610843860989972</v>
      </c>
      <c r="V98" s="49">
        <v>1.3132680743602245</v>
      </c>
      <c r="W98" s="50">
        <v>1.3818466353677619</v>
      </c>
      <c r="X98" s="51">
        <v>1.1935194562213565</v>
      </c>
      <c r="Z98" s="1"/>
    </row>
    <row r="99" spans="2:26" ht="15" hidden="1" customHeight="1" outlineLevel="1" thickTop="1" thickBot="1" x14ac:dyDescent="0.4">
      <c r="B99" s="300"/>
      <c r="C99" s="291" t="s">
        <v>29</v>
      </c>
      <c r="D99" s="107" t="s">
        <v>9</v>
      </c>
      <c r="E99" s="22" cm="1">
        <f t="array" ref="E99:J103">'Green Pivot'!C66:H70</f>
        <v>0</v>
      </c>
      <c r="F99" s="12">
        <v>7</v>
      </c>
      <c r="G99" s="12">
        <v>8</v>
      </c>
      <c r="H99" s="12">
        <v>14</v>
      </c>
      <c r="I99" s="13">
        <v>8</v>
      </c>
      <c r="J99" s="62">
        <v>37</v>
      </c>
      <c r="K99" s="67"/>
      <c r="L99" s="22" cm="1">
        <f t="array" ref="L99:Q103">'Orange Pivot'!C66:H70</f>
        <v>60</v>
      </c>
      <c r="M99" s="12">
        <v>144</v>
      </c>
      <c r="N99" s="12">
        <v>205</v>
      </c>
      <c r="O99" s="12">
        <v>228</v>
      </c>
      <c r="P99" s="13">
        <v>164</v>
      </c>
      <c r="Q99" s="62">
        <v>801</v>
      </c>
      <c r="R99" s="67"/>
      <c r="S99" s="208" cm="1">
        <f t="array" ref="S99:X103">'Blue Pivot'!C66:H70</f>
        <v>8</v>
      </c>
      <c r="T99" s="209">
        <v>13</v>
      </c>
      <c r="U99" s="209">
        <v>36</v>
      </c>
      <c r="V99" s="209">
        <v>20</v>
      </c>
      <c r="W99" s="210">
        <v>20</v>
      </c>
      <c r="X99" s="211">
        <v>97</v>
      </c>
      <c r="Z99" s="1"/>
    </row>
    <row r="100" spans="2:26" ht="15" hidden="1" customHeight="1" outlineLevel="1" thickTop="1" thickBot="1" x14ac:dyDescent="0.4">
      <c r="B100" s="300"/>
      <c r="C100" s="291"/>
      <c r="D100" s="3" t="s">
        <v>10</v>
      </c>
      <c r="E100" s="94">
        <v>6</v>
      </c>
      <c r="F100" s="91">
        <v>0</v>
      </c>
      <c r="G100" s="91">
        <v>7</v>
      </c>
      <c r="H100" s="91">
        <v>10</v>
      </c>
      <c r="I100" s="92">
        <v>0</v>
      </c>
      <c r="J100" s="95">
        <v>23</v>
      </c>
      <c r="K100" s="67"/>
      <c r="L100" s="94">
        <v>63</v>
      </c>
      <c r="M100" s="91">
        <v>142</v>
      </c>
      <c r="N100" s="91">
        <v>161</v>
      </c>
      <c r="O100" s="91">
        <v>180</v>
      </c>
      <c r="P100" s="92">
        <v>119</v>
      </c>
      <c r="Q100" s="93">
        <v>665</v>
      </c>
      <c r="R100" s="67"/>
      <c r="S100" s="195">
        <v>7</v>
      </c>
      <c r="T100" s="91">
        <v>18</v>
      </c>
      <c r="U100" s="91">
        <v>33</v>
      </c>
      <c r="V100" s="91">
        <v>21</v>
      </c>
      <c r="W100" s="92">
        <v>13</v>
      </c>
      <c r="X100" s="95">
        <v>92</v>
      </c>
      <c r="Z100" s="1"/>
    </row>
    <row r="101" spans="2:26" ht="15" hidden="1" customHeight="1" outlineLevel="1" thickTop="1" thickBot="1" x14ac:dyDescent="0.4">
      <c r="B101" s="300"/>
      <c r="C101" s="291"/>
      <c r="D101" s="4" t="s">
        <v>11</v>
      </c>
      <c r="E101" s="99">
        <v>6</v>
      </c>
      <c r="F101" s="96">
        <v>0</v>
      </c>
      <c r="G101" s="96">
        <v>6</v>
      </c>
      <c r="H101" s="96">
        <v>6</v>
      </c>
      <c r="I101" s="97">
        <v>0</v>
      </c>
      <c r="J101" s="100">
        <v>18</v>
      </c>
      <c r="K101" s="67"/>
      <c r="L101" s="99">
        <v>64</v>
      </c>
      <c r="M101" s="96">
        <v>131</v>
      </c>
      <c r="N101" s="96">
        <v>134</v>
      </c>
      <c r="O101" s="96">
        <v>132</v>
      </c>
      <c r="P101" s="97">
        <v>84</v>
      </c>
      <c r="Q101" s="98">
        <v>545</v>
      </c>
      <c r="R101" s="67"/>
      <c r="S101" s="216">
        <v>7</v>
      </c>
      <c r="T101" s="96">
        <v>19</v>
      </c>
      <c r="U101" s="96">
        <v>27</v>
      </c>
      <c r="V101" s="96">
        <v>15</v>
      </c>
      <c r="W101" s="97">
        <v>9</v>
      </c>
      <c r="X101" s="100">
        <v>77</v>
      </c>
      <c r="Z101" s="1"/>
    </row>
    <row r="102" spans="2:26" ht="15" hidden="1" customHeight="1" outlineLevel="1" thickTop="1" thickBot="1" x14ac:dyDescent="0.4">
      <c r="B102" s="300"/>
      <c r="C102" s="291"/>
      <c r="D102" s="5" t="s">
        <v>12</v>
      </c>
      <c r="E102" s="23">
        <v>0</v>
      </c>
      <c r="F102" s="15">
        <v>0</v>
      </c>
      <c r="G102" s="15">
        <v>87.5</v>
      </c>
      <c r="H102" s="15">
        <v>71.428571428571431</v>
      </c>
      <c r="I102" s="16">
        <v>0</v>
      </c>
      <c r="J102" s="17">
        <v>62.162162162162161</v>
      </c>
      <c r="K102" s="67"/>
      <c r="L102" s="23">
        <v>105</v>
      </c>
      <c r="M102" s="15">
        <v>98.611111111111114</v>
      </c>
      <c r="N102" s="15">
        <v>78.536585365853668</v>
      </c>
      <c r="O102" s="15">
        <v>78.94736842105263</v>
      </c>
      <c r="P102" s="16">
        <v>72.560975609756099</v>
      </c>
      <c r="Q102" s="84">
        <v>83.021223470661681</v>
      </c>
      <c r="R102" s="67"/>
      <c r="S102" s="212">
        <v>87.5</v>
      </c>
      <c r="T102" s="213">
        <v>138.46153846153845</v>
      </c>
      <c r="U102" s="213">
        <v>91.666666666666657</v>
      </c>
      <c r="V102" s="213">
        <v>105</v>
      </c>
      <c r="W102" s="214">
        <v>65</v>
      </c>
      <c r="X102" s="215">
        <v>94.845360824742258</v>
      </c>
      <c r="Z102" s="1"/>
    </row>
    <row r="103" spans="2:26" ht="15" hidden="1" customHeight="1" outlineLevel="1" thickTop="1" thickBot="1" x14ac:dyDescent="0.4">
      <c r="B103" s="300"/>
      <c r="C103" s="291"/>
      <c r="D103" s="6" t="s">
        <v>13</v>
      </c>
      <c r="E103" s="24">
        <v>0</v>
      </c>
      <c r="F103" s="18">
        <v>0</v>
      </c>
      <c r="G103" s="18">
        <v>75</v>
      </c>
      <c r="H103" s="18">
        <v>42.857142857142854</v>
      </c>
      <c r="I103" s="19">
        <v>0</v>
      </c>
      <c r="J103" s="20">
        <v>48.648648648648653</v>
      </c>
      <c r="K103" s="67"/>
      <c r="L103" s="24">
        <v>106.66666666666667</v>
      </c>
      <c r="M103" s="18">
        <v>90.972222222222214</v>
      </c>
      <c r="N103" s="18">
        <v>65.365853658536594</v>
      </c>
      <c r="O103" s="18">
        <v>57.894736842105267</v>
      </c>
      <c r="P103" s="19">
        <v>51.219512195121951</v>
      </c>
      <c r="Q103" s="85">
        <v>68.039950062421966</v>
      </c>
      <c r="R103" s="67"/>
      <c r="S103" s="66">
        <v>87.5</v>
      </c>
      <c r="T103" s="43">
        <v>146.15384615384613</v>
      </c>
      <c r="U103" s="43">
        <v>75</v>
      </c>
      <c r="V103" s="43">
        <v>75</v>
      </c>
      <c r="W103" s="44">
        <v>45</v>
      </c>
      <c r="X103" s="45">
        <v>79.381443298969074</v>
      </c>
      <c r="Z103" s="1"/>
    </row>
    <row r="104" spans="2:26" ht="15" customHeight="1" collapsed="1" thickTop="1" thickBot="1" x14ac:dyDescent="0.4">
      <c r="B104" s="300"/>
      <c r="C104" s="291"/>
      <c r="D104" s="108" t="s">
        <v>83</v>
      </c>
      <c r="E104" s="101" cm="1">
        <f t="array" ref="E104:J105">E102:J103/L102:Q103</f>
        <v>0</v>
      </c>
      <c r="F104" s="47">
        <v>0</v>
      </c>
      <c r="G104" s="47">
        <v>1.1141304347826086</v>
      </c>
      <c r="H104" s="47">
        <v>0.90476190476190477</v>
      </c>
      <c r="I104" s="48">
        <v>0</v>
      </c>
      <c r="J104" s="59">
        <v>0.74875025401341178</v>
      </c>
      <c r="K104" s="67"/>
      <c r="L104" s="29"/>
      <c r="M104" s="29"/>
      <c r="N104" s="29"/>
      <c r="O104" s="29"/>
      <c r="P104" s="29"/>
      <c r="Q104" s="29"/>
      <c r="R104" s="67"/>
      <c r="S104" s="101" cm="1">
        <f t="array" ref="S104:X105">S102:X103/L102:Q103</f>
        <v>0.83333333333333337</v>
      </c>
      <c r="T104" s="47">
        <v>1.4041170097508124</v>
      </c>
      <c r="U104" s="47">
        <v>1.1671842650103517</v>
      </c>
      <c r="V104" s="47">
        <v>1.33</v>
      </c>
      <c r="W104" s="48">
        <v>0.89579831932773113</v>
      </c>
      <c r="X104" s="140">
        <v>1.1424230679792262</v>
      </c>
      <c r="Z104" s="1"/>
    </row>
    <row r="105" spans="2:26" ht="16.5" thickTop="1" thickBot="1" x14ac:dyDescent="0.4">
      <c r="B105" s="300"/>
      <c r="C105" s="291"/>
      <c r="D105" s="109" t="s">
        <v>84</v>
      </c>
      <c r="E105" s="69">
        <v>0</v>
      </c>
      <c r="F105" s="49">
        <v>0</v>
      </c>
      <c r="G105" s="49">
        <v>1.1473880597014925</v>
      </c>
      <c r="H105" s="49">
        <v>0.74025974025974017</v>
      </c>
      <c r="I105" s="50">
        <v>0</v>
      </c>
      <c r="J105" s="60">
        <v>0.71500123977188212</v>
      </c>
      <c r="K105" s="67"/>
      <c r="L105" s="21"/>
      <c r="M105" s="21"/>
      <c r="N105" s="21"/>
      <c r="O105" s="21"/>
      <c r="P105" s="21"/>
      <c r="Q105" s="21"/>
      <c r="R105" s="67"/>
      <c r="S105" s="69">
        <v>0.8203125</v>
      </c>
      <c r="T105" s="49">
        <v>1.6065766294773927</v>
      </c>
      <c r="U105" s="49">
        <v>1.1473880597014925</v>
      </c>
      <c r="V105" s="49">
        <v>1.2954545454545454</v>
      </c>
      <c r="W105" s="50">
        <v>0.87857142857142856</v>
      </c>
      <c r="X105" s="51">
        <v>1.1666887354582429</v>
      </c>
      <c r="Z105" s="1"/>
    </row>
    <row r="106" spans="2:26" ht="15" hidden="1" customHeight="1" outlineLevel="1" thickTop="1" thickBot="1" x14ac:dyDescent="0.4">
      <c r="B106" s="300"/>
      <c r="C106" s="291" t="s">
        <v>30</v>
      </c>
      <c r="D106" s="107" t="s">
        <v>9</v>
      </c>
      <c r="E106" s="22" cm="1">
        <f t="array" ref="E106:J110">'Green Pivot'!C71:H75</f>
        <v>89</v>
      </c>
      <c r="F106" s="12">
        <v>151</v>
      </c>
      <c r="G106" s="12">
        <v>222</v>
      </c>
      <c r="H106" s="12">
        <v>261</v>
      </c>
      <c r="I106" s="13">
        <v>173</v>
      </c>
      <c r="J106" s="62">
        <v>896</v>
      </c>
      <c r="K106" s="67"/>
      <c r="L106" s="22" cm="1">
        <f t="array" ref="L106:Q110">'Orange Pivot'!C71:H75</f>
        <v>1054</v>
      </c>
      <c r="M106" s="12">
        <v>1804</v>
      </c>
      <c r="N106" s="12">
        <v>2476</v>
      </c>
      <c r="O106" s="12">
        <v>2880</v>
      </c>
      <c r="P106" s="13">
        <v>1678</v>
      </c>
      <c r="Q106" s="62">
        <v>9892</v>
      </c>
      <c r="R106" s="67"/>
      <c r="S106" s="208" cm="1">
        <f t="array" ref="S106:X110">'Blue Pivot'!C71:H75</f>
        <v>68</v>
      </c>
      <c r="T106" s="209">
        <v>149</v>
      </c>
      <c r="U106" s="209">
        <v>297</v>
      </c>
      <c r="V106" s="209">
        <v>233</v>
      </c>
      <c r="W106" s="210">
        <v>96</v>
      </c>
      <c r="X106" s="211">
        <v>843</v>
      </c>
      <c r="Z106" s="1"/>
    </row>
    <row r="107" spans="2:26" ht="15" hidden="1" customHeight="1" outlineLevel="1" thickTop="1" thickBot="1" x14ac:dyDescent="0.4">
      <c r="B107" s="300"/>
      <c r="C107" s="291"/>
      <c r="D107" s="3" t="s">
        <v>10</v>
      </c>
      <c r="E107" s="94">
        <v>76</v>
      </c>
      <c r="F107" s="91">
        <v>138</v>
      </c>
      <c r="G107" s="91">
        <v>183</v>
      </c>
      <c r="H107" s="91">
        <v>201</v>
      </c>
      <c r="I107" s="92">
        <v>151</v>
      </c>
      <c r="J107" s="95">
        <v>749</v>
      </c>
      <c r="K107" s="67"/>
      <c r="L107" s="94">
        <v>961</v>
      </c>
      <c r="M107" s="91">
        <v>1648</v>
      </c>
      <c r="N107" s="91">
        <v>2102</v>
      </c>
      <c r="O107" s="91">
        <v>2067</v>
      </c>
      <c r="P107" s="92">
        <v>1347</v>
      </c>
      <c r="Q107" s="93">
        <v>8125</v>
      </c>
      <c r="R107" s="67"/>
      <c r="S107" s="195">
        <v>63</v>
      </c>
      <c r="T107" s="91">
        <v>143</v>
      </c>
      <c r="U107" s="91">
        <v>293</v>
      </c>
      <c r="V107" s="91">
        <v>199</v>
      </c>
      <c r="W107" s="92">
        <v>91</v>
      </c>
      <c r="X107" s="95">
        <v>789</v>
      </c>
      <c r="Z107" s="1"/>
    </row>
    <row r="108" spans="2:26" ht="15" hidden="1" customHeight="1" outlineLevel="1" thickTop="1" thickBot="1" x14ac:dyDescent="0.4">
      <c r="B108" s="300"/>
      <c r="C108" s="291"/>
      <c r="D108" s="4" t="s">
        <v>11</v>
      </c>
      <c r="E108" s="99">
        <v>72</v>
      </c>
      <c r="F108" s="96">
        <v>125</v>
      </c>
      <c r="G108" s="96">
        <v>154</v>
      </c>
      <c r="H108" s="96">
        <v>143</v>
      </c>
      <c r="I108" s="97">
        <v>99</v>
      </c>
      <c r="J108" s="100">
        <v>593</v>
      </c>
      <c r="K108" s="67"/>
      <c r="L108" s="99">
        <v>921</v>
      </c>
      <c r="M108" s="96">
        <v>1538</v>
      </c>
      <c r="N108" s="96">
        <v>1808</v>
      </c>
      <c r="O108" s="96">
        <v>1550</v>
      </c>
      <c r="P108" s="97">
        <v>1045</v>
      </c>
      <c r="Q108" s="98">
        <v>6862</v>
      </c>
      <c r="R108" s="67"/>
      <c r="S108" s="216">
        <v>63</v>
      </c>
      <c r="T108" s="96">
        <v>134</v>
      </c>
      <c r="U108" s="96">
        <v>266</v>
      </c>
      <c r="V108" s="96">
        <v>173</v>
      </c>
      <c r="W108" s="97">
        <v>77</v>
      </c>
      <c r="X108" s="100">
        <v>713</v>
      </c>
      <c r="Z108" s="1"/>
    </row>
    <row r="109" spans="2:26" ht="15" hidden="1" customHeight="1" outlineLevel="1" thickTop="1" thickBot="1" x14ac:dyDescent="0.4">
      <c r="B109" s="300"/>
      <c r="C109" s="291"/>
      <c r="D109" s="5" t="s">
        <v>12</v>
      </c>
      <c r="E109" s="23">
        <v>85.393258426966284</v>
      </c>
      <c r="F109" s="15">
        <v>91.390728476821195</v>
      </c>
      <c r="G109" s="15">
        <v>82.432432432432435</v>
      </c>
      <c r="H109" s="15">
        <v>77.011494252873561</v>
      </c>
      <c r="I109" s="16">
        <v>87.283236994219649</v>
      </c>
      <c r="J109" s="17">
        <v>83.59375</v>
      </c>
      <c r="K109" s="67"/>
      <c r="L109" s="23">
        <v>91.17647058823529</v>
      </c>
      <c r="M109" s="15">
        <v>91.352549889135261</v>
      </c>
      <c r="N109" s="15">
        <v>84.894991922455574</v>
      </c>
      <c r="O109" s="15">
        <v>71.770833333333329</v>
      </c>
      <c r="P109" s="16">
        <v>80.274135876042905</v>
      </c>
      <c r="Q109" s="84">
        <v>82.137080469065921</v>
      </c>
      <c r="R109" s="67"/>
      <c r="S109" s="212">
        <v>92.64705882352942</v>
      </c>
      <c r="T109" s="213">
        <v>95.973154362416096</v>
      </c>
      <c r="U109" s="213">
        <v>98.653198653198643</v>
      </c>
      <c r="V109" s="213">
        <v>85.407725321888421</v>
      </c>
      <c r="W109" s="214">
        <v>94.791666666666657</v>
      </c>
      <c r="X109" s="215">
        <v>93.594306049822066</v>
      </c>
      <c r="Z109" s="1"/>
    </row>
    <row r="110" spans="2:26" ht="15" hidden="1" customHeight="1" outlineLevel="1" thickTop="1" thickBot="1" x14ac:dyDescent="0.4">
      <c r="B110" s="300"/>
      <c r="C110" s="291"/>
      <c r="D110" s="6" t="s">
        <v>13</v>
      </c>
      <c r="E110" s="24">
        <v>80.898876404494374</v>
      </c>
      <c r="F110" s="18">
        <v>82.78145695364239</v>
      </c>
      <c r="G110" s="18">
        <v>69.369369369369366</v>
      </c>
      <c r="H110" s="18">
        <v>54.78927203065134</v>
      </c>
      <c r="I110" s="19">
        <v>57.225433526011557</v>
      </c>
      <c r="J110" s="20">
        <v>66.183035714285708</v>
      </c>
      <c r="K110" s="67"/>
      <c r="L110" s="24">
        <v>87.381404174573049</v>
      </c>
      <c r="M110" s="18">
        <v>85.254988913525494</v>
      </c>
      <c r="N110" s="18">
        <v>73.021001615508879</v>
      </c>
      <c r="O110" s="18">
        <v>53.819444444444443</v>
      </c>
      <c r="P110" s="19">
        <v>62.276519666269373</v>
      </c>
      <c r="Q110" s="85">
        <v>69.369187221997578</v>
      </c>
      <c r="R110" s="67"/>
      <c r="S110" s="66">
        <v>92.64705882352942</v>
      </c>
      <c r="T110" s="43">
        <v>89.932885906040269</v>
      </c>
      <c r="U110" s="43">
        <v>89.562289562289564</v>
      </c>
      <c r="V110" s="43">
        <v>74.248927038626604</v>
      </c>
      <c r="W110" s="44">
        <v>80.208333333333343</v>
      </c>
      <c r="X110" s="45">
        <v>84.578884934756829</v>
      </c>
      <c r="Z110" s="1"/>
    </row>
    <row r="111" spans="2:26" ht="15" customHeight="1" collapsed="1" thickTop="1" thickBot="1" x14ac:dyDescent="0.4">
      <c r="B111" s="300"/>
      <c r="C111" s="291"/>
      <c r="D111" s="108" t="s">
        <v>83</v>
      </c>
      <c r="E111" s="101" cm="1">
        <f t="array" ref="E111:J112">E109:J110/L109:Q110</f>
        <v>0.93657122145704963</v>
      </c>
      <c r="F111" s="47">
        <v>1.000417925802096</v>
      </c>
      <c r="G111" s="47">
        <v>0.97099287679687296</v>
      </c>
      <c r="H111" s="47">
        <v>1.07301936839998</v>
      </c>
      <c r="I111" s="48">
        <v>1.0873145632984453</v>
      </c>
      <c r="J111" s="59">
        <v>1.0177346153846152</v>
      </c>
      <c r="K111" s="67"/>
      <c r="L111" s="29"/>
      <c r="M111" s="29"/>
      <c r="N111" s="29"/>
      <c r="O111" s="29"/>
      <c r="P111" s="29"/>
      <c r="Q111" s="29"/>
      <c r="R111" s="67"/>
      <c r="S111" s="101" cm="1">
        <f t="array" ref="S111:X112">S109:X110/L109:Q110</f>
        <v>1.0161290322580647</v>
      </c>
      <c r="T111" s="47">
        <v>1.0505799178992634</v>
      </c>
      <c r="U111" s="47">
        <v>1.1620614646304464</v>
      </c>
      <c r="V111" s="47">
        <v>1.1900060422207968</v>
      </c>
      <c r="W111" s="48">
        <v>1.180849418460777</v>
      </c>
      <c r="X111" s="140">
        <v>1.1394890774705719</v>
      </c>
      <c r="Z111" s="1"/>
    </row>
    <row r="112" spans="2:26" ht="16.5" thickTop="1" thickBot="1" x14ac:dyDescent="0.4">
      <c r="B112" s="300"/>
      <c r="C112" s="291"/>
      <c r="D112" s="109" t="s">
        <v>84</v>
      </c>
      <c r="E112" s="69">
        <v>0.92581341726750355</v>
      </c>
      <c r="F112" s="49">
        <v>0.97098666023648161</v>
      </c>
      <c r="G112" s="49">
        <v>0.94999202742565581</v>
      </c>
      <c r="H112" s="49">
        <v>1.0180200222469411</v>
      </c>
      <c r="I112" s="50">
        <v>0.91889260724064481</v>
      </c>
      <c r="J112" s="60">
        <v>0.95406964337760736</v>
      </c>
      <c r="K112" s="67"/>
      <c r="L112" s="21"/>
      <c r="M112" s="21"/>
      <c r="N112" s="21"/>
      <c r="O112" s="21"/>
      <c r="P112" s="21"/>
      <c r="Q112" s="21"/>
      <c r="R112" s="67"/>
      <c r="S112" s="69">
        <v>1.0602605863192185</v>
      </c>
      <c r="T112" s="49">
        <v>1.0548694809785217</v>
      </c>
      <c r="U112" s="49">
        <v>1.2265278150233905</v>
      </c>
      <c r="V112" s="49">
        <v>1.3795929669112557</v>
      </c>
      <c r="W112" s="50">
        <v>1.2879385964912282</v>
      </c>
      <c r="X112" s="51">
        <v>1.2192572570309159</v>
      </c>
      <c r="Z112" s="1"/>
    </row>
    <row r="113" spans="2:25" ht="15" hidden="1" customHeight="1" outlineLevel="1" thickTop="1" thickBot="1" x14ac:dyDescent="0.4">
      <c r="B113" s="300"/>
      <c r="C113" s="301" t="s">
        <v>31</v>
      </c>
      <c r="D113" s="107" t="s">
        <v>9</v>
      </c>
      <c r="E113" s="22" cm="1">
        <f t="array" ref="E113:J117">'Green Pivot'!C76:H80</f>
        <v>69</v>
      </c>
      <c r="F113" s="12">
        <v>126</v>
      </c>
      <c r="G113" s="12">
        <v>220</v>
      </c>
      <c r="H113" s="12">
        <v>307</v>
      </c>
      <c r="I113" s="13">
        <v>150</v>
      </c>
      <c r="J113" s="62">
        <v>872</v>
      </c>
      <c r="K113" s="67"/>
      <c r="L113" s="22" cm="1">
        <f t="array" ref="L113:Q117">'Orange Pivot'!C76:H80</f>
        <v>2028</v>
      </c>
      <c r="M113" s="12">
        <v>3607</v>
      </c>
      <c r="N113" s="12">
        <v>4430</v>
      </c>
      <c r="O113" s="12">
        <v>5958</v>
      </c>
      <c r="P113" s="13">
        <v>3154</v>
      </c>
      <c r="Q113" s="62">
        <v>19177</v>
      </c>
      <c r="R113" s="67"/>
      <c r="S113" s="208" cm="1">
        <f t="array" ref="S113:X117">'Blue Pivot'!C76:H80</f>
        <v>125</v>
      </c>
      <c r="T113" s="209">
        <v>275</v>
      </c>
      <c r="U113" s="209">
        <v>379</v>
      </c>
      <c r="V113" s="209">
        <v>488</v>
      </c>
      <c r="W113" s="210">
        <v>146</v>
      </c>
      <c r="X113" s="211">
        <v>1413</v>
      </c>
    </row>
    <row r="114" spans="2:25" ht="15" hidden="1" customHeight="1" outlineLevel="1" thickTop="1" thickBot="1" x14ac:dyDescent="0.4">
      <c r="B114" s="300"/>
      <c r="C114" s="301"/>
      <c r="D114" s="3" t="s">
        <v>10</v>
      </c>
      <c r="E114" s="94">
        <v>64</v>
      </c>
      <c r="F114" s="91">
        <v>119</v>
      </c>
      <c r="G114" s="91">
        <v>162</v>
      </c>
      <c r="H114" s="91">
        <v>267</v>
      </c>
      <c r="I114" s="92">
        <v>127</v>
      </c>
      <c r="J114" s="95">
        <v>739</v>
      </c>
      <c r="K114" s="67"/>
      <c r="L114" s="94">
        <v>1909</v>
      </c>
      <c r="M114" s="91">
        <v>3281</v>
      </c>
      <c r="N114" s="91">
        <v>3699</v>
      </c>
      <c r="O114" s="91">
        <v>4546</v>
      </c>
      <c r="P114" s="92">
        <v>2506</v>
      </c>
      <c r="Q114" s="93">
        <v>15941</v>
      </c>
      <c r="R114" s="67"/>
      <c r="S114" s="195">
        <v>118</v>
      </c>
      <c r="T114" s="91">
        <v>248</v>
      </c>
      <c r="U114" s="91">
        <v>388</v>
      </c>
      <c r="V114" s="91">
        <v>426</v>
      </c>
      <c r="W114" s="92">
        <v>145</v>
      </c>
      <c r="X114" s="95">
        <v>1325</v>
      </c>
    </row>
    <row r="115" spans="2:25" ht="15" hidden="1" customHeight="1" outlineLevel="1" thickTop="1" thickBot="1" x14ac:dyDescent="0.4">
      <c r="B115" s="300"/>
      <c r="C115" s="301"/>
      <c r="D115" s="4" t="s">
        <v>11</v>
      </c>
      <c r="E115" s="99">
        <v>62</v>
      </c>
      <c r="F115" s="96">
        <v>109</v>
      </c>
      <c r="G115" s="96">
        <v>141</v>
      </c>
      <c r="H115" s="96">
        <v>213</v>
      </c>
      <c r="I115" s="97">
        <v>103</v>
      </c>
      <c r="J115" s="100">
        <v>628</v>
      </c>
      <c r="K115" s="67"/>
      <c r="L115" s="99">
        <v>1836</v>
      </c>
      <c r="M115" s="96">
        <v>3069</v>
      </c>
      <c r="N115" s="96">
        <v>3121</v>
      </c>
      <c r="O115" s="96">
        <v>3362</v>
      </c>
      <c r="P115" s="97">
        <v>1892</v>
      </c>
      <c r="Q115" s="98">
        <v>13280</v>
      </c>
      <c r="R115" s="67"/>
      <c r="S115" s="216">
        <v>118</v>
      </c>
      <c r="T115" s="96">
        <v>230</v>
      </c>
      <c r="U115" s="96">
        <v>348</v>
      </c>
      <c r="V115" s="96">
        <v>351</v>
      </c>
      <c r="W115" s="97">
        <v>113</v>
      </c>
      <c r="X115" s="100">
        <v>1160</v>
      </c>
    </row>
    <row r="116" spans="2:25" ht="15" hidden="1" customHeight="1" outlineLevel="1" thickTop="1" thickBot="1" x14ac:dyDescent="0.4">
      <c r="B116" s="300"/>
      <c r="C116" s="301"/>
      <c r="D116" s="5" t="s">
        <v>12</v>
      </c>
      <c r="E116" s="23">
        <v>92.753623188405797</v>
      </c>
      <c r="F116" s="15">
        <v>94.444444444444443</v>
      </c>
      <c r="G116" s="15">
        <v>73.636363636363626</v>
      </c>
      <c r="H116" s="15">
        <v>86.970684039087956</v>
      </c>
      <c r="I116" s="16">
        <v>84.666666666666671</v>
      </c>
      <c r="J116" s="17">
        <v>84.747706422018354</v>
      </c>
      <c r="K116" s="67"/>
      <c r="L116" s="23">
        <v>94.132149901380672</v>
      </c>
      <c r="M116" s="15">
        <v>90.962018297754369</v>
      </c>
      <c r="N116" s="15">
        <v>83.49887133182844</v>
      </c>
      <c r="O116" s="15">
        <v>76.300772071164829</v>
      </c>
      <c r="P116" s="16">
        <v>79.454660748256174</v>
      </c>
      <c r="Q116" s="84">
        <v>83.125619231370919</v>
      </c>
      <c r="R116" s="67"/>
      <c r="S116" s="212">
        <v>94.399999999999991</v>
      </c>
      <c r="T116" s="213">
        <v>90.181818181818187</v>
      </c>
      <c r="U116" s="213">
        <v>102.37467018469657</v>
      </c>
      <c r="V116" s="213">
        <v>87.295081967213122</v>
      </c>
      <c r="W116" s="214">
        <v>99.315068493150676</v>
      </c>
      <c r="X116" s="215">
        <v>93.772116065109699</v>
      </c>
    </row>
    <row r="117" spans="2:25" ht="15" hidden="1" customHeight="1" outlineLevel="1" thickTop="1" thickBot="1" x14ac:dyDescent="0.4">
      <c r="B117" s="300"/>
      <c r="C117" s="301"/>
      <c r="D117" s="6" t="s">
        <v>13</v>
      </c>
      <c r="E117" s="24">
        <v>89.85507246376811</v>
      </c>
      <c r="F117" s="18">
        <v>86.507936507936506</v>
      </c>
      <c r="G117" s="18">
        <v>64.090909090909093</v>
      </c>
      <c r="H117" s="18">
        <v>69.381107491856682</v>
      </c>
      <c r="I117" s="19">
        <v>68.666666666666671</v>
      </c>
      <c r="J117" s="20">
        <v>72.018348623853214</v>
      </c>
      <c r="K117" s="67"/>
      <c r="L117" s="24">
        <v>90.532544378698219</v>
      </c>
      <c r="M117" s="18">
        <v>85.08455780426948</v>
      </c>
      <c r="N117" s="18">
        <v>70.45146726862302</v>
      </c>
      <c r="O117" s="18">
        <v>56.428331654917763</v>
      </c>
      <c r="P117" s="19">
        <v>59.987317691819911</v>
      </c>
      <c r="Q117" s="85">
        <v>69.249621942952501</v>
      </c>
      <c r="R117" s="67"/>
      <c r="S117" s="66">
        <v>94.399999999999991</v>
      </c>
      <c r="T117" s="43">
        <v>83.636363636363626</v>
      </c>
      <c r="U117" s="43">
        <v>91.820580474934033</v>
      </c>
      <c r="V117" s="43">
        <v>71.926229508196727</v>
      </c>
      <c r="W117" s="44">
        <v>77.397260273972606</v>
      </c>
      <c r="X117" s="45">
        <v>82.094833687190373</v>
      </c>
    </row>
    <row r="118" spans="2:25" ht="15" customHeight="1" collapsed="1" thickTop="1" thickBot="1" x14ac:dyDescent="0.4">
      <c r="B118" s="300"/>
      <c r="C118" s="301"/>
      <c r="D118" s="108" t="s">
        <v>83</v>
      </c>
      <c r="E118" s="101" cm="1">
        <f t="array" ref="E118:J119">E116:J117/L116:Q117</f>
        <v>0.98535541029904117</v>
      </c>
      <c r="F118" s="47">
        <v>1.0382843983880252</v>
      </c>
      <c r="G118" s="47">
        <v>0.88188453881884532</v>
      </c>
      <c r="H118" s="47">
        <v>1.1398401572918742</v>
      </c>
      <c r="I118" s="48">
        <v>1.0655972333067307</v>
      </c>
      <c r="J118" s="59">
        <v>1.0195136854996838</v>
      </c>
      <c r="K118" s="67"/>
      <c r="L118" s="29"/>
      <c r="M118" s="29"/>
      <c r="N118" s="29"/>
      <c r="O118" s="29"/>
      <c r="P118" s="29"/>
      <c r="Q118" s="29"/>
      <c r="R118" s="67"/>
      <c r="S118" s="101" cm="1">
        <f t="array" ref="S118:X119">S116:X117/L116:Q117</f>
        <v>1.0028454688318491</v>
      </c>
      <c r="T118" s="47">
        <v>0.99142279238591347</v>
      </c>
      <c r="U118" s="47">
        <v>1.2260605269483802</v>
      </c>
      <c r="V118" s="47">
        <v>1.1440917253863963</v>
      </c>
      <c r="W118" s="48">
        <v>1.2499590025035805</v>
      </c>
      <c r="X118" s="140">
        <v>1.1280772033000492</v>
      </c>
    </row>
    <row r="119" spans="2:25" ht="16.5" thickTop="1" thickBot="1" x14ac:dyDescent="0.4">
      <c r="B119" s="300"/>
      <c r="C119" s="301"/>
      <c r="D119" s="103" t="s">
        <v>84</v>
      </c>
      <c r="E119" s="70">
        <v>0.99251681348868048</v>
      </c>
      <c r="F119" s="53">
        <v>1.0167289898472693</v>
      </c>
      <c r="G119" s="53">
        <v>0.90971716524423996</v>
      </c>
      <c r="H119" s="53">
        <v>1.2295438383000656</v>
      </c>
      <c r="I119" s="54">
        <v>1.1446863988724454</v>
      </c>
      <c r="J119" s="61">
        <v>1.0399818309936995</v>
      </c>
      <c r="K119" s="67"/>
      <c r="L119" s="46"/>
      <c r="M119" s="46"/>
      <c r="N119" s="46"/>
      <c r="O119" s="46"/>
      <c r="P119" s="46"/>
      <c r="Q119" s="46"/>
      <c r="R119" s="67"/>
      <c r="S119" s="70">
        <v>1.0427189542483659</v>
      </c>
      <c r="T119" s="53">
        <v>0.98297935365384026</v>
      </c>
      <c r="U119" s="53">
        <v>1.3033167943093809</v>
      </c>
      <c r="V119" s="53">
        <v>1.2746474580899347</v>
      </c>
      <c r="W119" s="54">
        <v>1.2902270555185498</v>
      </c>
      <c r="X119" s="116">
        <v>1.1854914349542542</v>
      </c>
    </row>
    <row r="120" spans="2:25" s="1" customFormat="1" ht="8.25" customHeight="1" thickTop="1" thickBot="1" x14ac:dyDescent="0.4">
      <c r="B120" s="55"/>
      <c r="C120" s="55"/>
      <c r="D120" s="55"/>
      <c r="E120" s="55"/>
      <c r="F120" s="55"/>
      <c r="G120" s="55"/>
      <c r="H120" s="55"/>
      <c r="I120" s="55"/>
      <c r="J120" s="55"/>
      <c r="K120" s="7"/>
      <c r="L120" s="206"/>
      <c r="M120" s="206"/>
      <c r="N120" s="206"/>
      <c r="O120" s="206"/>
      <c r="P120" s="206"/>
      <c r="Q120" s="206"/>
      <c r="R120" s="7"/>
      <c r="S120" s="55"/>
      <c r="T120" s="55"/>
      <c r="U120" s="55"/>
      <c r="V120" s="55"/>
      <c r="W120" s="55"/>
      <c r="X120" s="55"/>
      <c r="Y120" s="7"/>
    </row>
    <row r="121" spans="2:25" ht="15" hidden="1" customHeight="1" outlineLevel="1" thickTop="1" thickBot="1" x14ac:dyDescent="0.4">
      <c r="B121" s="292" t="s">
        <v>32</v>
      </c>
      <c r="C121" s="302" t="s">
        <v>33</v>
      </c>
      <c r="D121" s="8" t="s">
        <v>9</v>
      </c>
      <c r="E121" s="74" cm="1">
        <f t="array" ref="E121:J125">'Green Pivot'!C81:H85</f>
        <v>22</v>
      </c>
      <c r="F121" s="72">
        <v>74</v>
      </c>
      <c r="G121" s="72">
        <v>126</v>
      </c>
      <c r="H121" s="72">
        <v>202</v>
      </c>
      <c r="I121" s="73">
        <v>118</v>
      </c>
      <c r="J121" s="75">
        <v>542</v>
      </c>
      <c r="K121" s="67"/>
      <c r="L121" s="22" cm="1">
        <f t="array" ref="L121:Q125">'Orange Pivot'!C81:H85</f>
        <v>109</v>
      </c>
      <c r="M121" s="12">
        <v>294</v>
      </c>
      <c r="N121" s="12">
        <v>571</v>
      </c>
      <c r="O121" s="12">
        <v>726</v>
      </c>
      <c r="P121" s="13">
        <v>400</v>
      </c>
      <c r="Q121" s="62">
        <v>2100</v>
      </c>
      <c r="R121" s="67"/>
      <c r="S121" s="22" cm="1">
        <f t="array" ref="S121:X125">'Blue Pivot'!C81:H85</f>
        <v>22</v>
      </c>
      <c r="T121" s="12">
        <v>44</v>
      </c>
      <c r="U121" s="12">
        <v>85</v>
      </c>
      <c r="V121" s="12">
        <v>92</v>
      </c>
      <c r="W121" s="13">
        <v>31</v>
      </c>
      <c r="X121" s="75">
        <v>274</v>
      </c>
    </row>
    <row r="122" spans="2:25" ht="15" hidden="1" customHeight="1" outlineLevel="1" thickTop="1" thickBot="1" x14ac:dyDescent="0.4">
      <c r="B122" s="292"/>
      <c r="C122" s="302"/>
      <c r="D122" s="105" t="s">
        <v>10</v>
      </c>
      <c r="E122" s="94">
        <v>21</v>
      </c>
      <c r="F122" s="91">
        <v>84</v>
      </c>
      <c r="G122" s="91">
        <v>215</v>
      </c>
      <c r="H122" s="91">
        <v>446</v>
      </c>
      <c r="I122" s="92">
        <v>104</v>
      </c>
      <c r="J122" s="95">
        <v>870</v>
      </c>
      <c r="K122" s="67"/>
      <c r="L122" s="94">
        <v>110</v>
      </c>
      <c r="M122" s="91">
        <v>337</v>
      </c>
      <c r="N122" s="91">
        <v>1170</v>
      </c>
      <c r="O122" s="91">
        <v>1701</v>
      </c>
      <c r="P122" s="92">
        <v>340</v>
      </c>
      <c r="Q122" s="93">
        <v>3658</v>
      </c>
      <c r="R122" s="67"/>
      <c r="S122" s="94">
        <v>19</v>
      </c>
      <c r="T122" s="91">
        <v>49</v>
      </c>
      <c r="U122" s="91">
        <v>103</v>
      </c>
      <c r="V122" s="91">
        <v>125</v>
      </c>
      <c r="W122" s="92">
        <v>23</v>
      </c>
      <c r="X122" s="95">
        <v>319</v>
      </c>
    </row>
    <row r="123" spans="2:25" ht="15" hidden="1" customHeight="1" outlineLevel="1" thickTop="1" thickBot="1" x14ac:dyDescent="0.4">
      <c r="B123" s="292"/>
      <c r="C123" s="302"/>
      <c r="D123" s="106" t="s">
        <v>11</v>
      </c>
      <c r="E123" s="99">
        <v>20</v>
      </c>
      <c r="F123" s="96">
        <v>74</v>
      </c>
      <c r="G123" s="96">
        <v>198</v>
      </c>
      <c r="H123" s="96">
        <v>387</v>
      </c>
      <c r="I123" s="97">
        <v>77</v>
      </c>
      <c r="J123" s="100">
        <v>756</v>
      </c>
      <c r="K123" s="67"/>
      <c r="L123" s="99">
        <v>107</v>
      </c>
      <c r="M123" s="96">
        <v>303</v>
      </c>
      <c r="N123" s="96">
        <v>1077</v>
      </c>
      <c r="O123" s="96">
        <v>1488</v>
      </c>
      <c r="P123" s="97">
        <v>266</v>
      </c>
      <c r="Q123" s="98">
        <v>3241</v>
      </c>
      <c r="R123" s="67"/>
      <c r="S123" s="99">
        <v>19</v>
      </c>
      <c r="T123" s="96">
        <v>43</v>
      </c>
      <c r="U123" s="96">
        <v>93</v>
      </c>
      <c r="V123" s="96">
        <v>110</v>
      </c>
      <c r="W123" s="97">
        <v>23</v>
      </c>
      <c r="X123" s="100">
        <v>288</v>
      </c>
    </row>
    <row r="124" spans="2:25" ht="15" hidden="1" customHeight="1" outlineLevel="1" thickTop="1" thickBot="1" x14ac:dyDescent="0.4">
      <c r="B124" s="292"/>
      <c r="C124" s="302"/>
      <c r="D124" s="5" t="s">
        <v>12</v>
      </c>
      <c r="E124" s="23">
        <v>95.454545454545453</v>
      </c>
      <c r="F124" s="15">
        <v>113.51351351351352</v>
      </c>
      <c r="G124" s="15">
        <v>170.63492063492063</v>
      </c>
      <c r="H124" s="15">
        <v>220.79207920792081</v>
      </c>
      <c r="I124" s="16">
        <v>88.135593220338976</v>
      </c>
      <c r="J124" s="17">
        <v>160.51660516605168</v>
      </c>
      <c r="K124" s="67"/>
      <c r="L124" s="23">
        <v>100.91743119266054</v>
      </c>
      <c r="M124" s="15">
        <v>114.62585034013605</v>
      </c>
      <c r="N124" s="15">
        <v>204.90367775831874</v>
      </c>
      <c r="O124" s="15">
        <v>234.29752066115702</v>
      </c>
      <c r="P124" s="16">
        <v>85</v>
      </c>
      <c r="Q124" s="84">
        <v>174.19047619047618</v>
      </c>
      <c r="R124" s="67"/>
      <c r="S124" s="23">
        <v>86.36363636363636</v>
      </c>
      <c r="T124" s="15">
        <v>111.36363636363636</v>
      </c>
      <c r="U124" s="15">
        <v>121.17647058823529</v>
      </c>
      <c r="V124" s="15">
        <v>135.86956521739131</v>
      </c>
      <c r="W124" s="16">
        <v>74.193548387096769</v>
      </c>
      <c r="X124" s="17">
        <v>116.42335766423358</v>
      </c>
    </row>
    <row r="125" spans="2:25" ht="15" hidden="1" customHeight="1" outlineLevel="1" thickTop="1" thickBot="1" x14ac:dyDescent="0.4">
      <c r="B125" s="292"/>
      <c r="C125" s="302"/>
      <c r="D125" s="6" t="s">
        <v>13</v>
      </c>
      <c r="E125" s="24">
        <v>90.909090909090907</v>
      </c>
      <c r="F125" s="18">
        <v>100</v>
      </c>
      <c r="G125" s="18">
        <v>157.14285714285714</v>
      </c>
      <c r="H125" s="18">
        <v>191.58415841584159</v>
      </c>
      <c r="I125" s="19">
        <v>65.254237288135599</v>
      </c>
      <c r="J125" s="20">
        <v>139.48339483394832</v>
      </c>
      <c r="K125" s="67"/>
      <c r="L125" s="24">
        <v>98.165137614678898</v>
      </c>
      <c r="M125" s="18">
        <v>103.0612244897959</v>
      </c>
      <c r="N125" s="18">
        <v>188.61646234676007</v>
      </c>
      <c r="O125" s="18">
        <v>204.95867768595039</v>
      </c>
      <c r="P125" s="19">
        <v>66.5</v>
      </c>
      <c r="Q125" s="85">
        <v>154.33333333333331</v>
      </c>
      <c r="R125" s="67"/>
      <c r="S125" s="24">
        <v>86.36363636363636</v>
      </c>
      <c r="T125" s="18">
        <v>97.727272727272734</v>
      </c>
      <c r="U125" s="18">
        <v>109.41176470588236</v>
      </c>
      <c r="V125" s="18">
        <v>119.56521739130434</v>
      </c>
      <c r="W125" s="19">
        <v>74.193548387096769</v>
      </c>
      <c r="X125" s="20">
        <v>105.1094890510949</v>
      </c>
    </row>
    <row r="126" spans="2:25" ht="15" customHeight="1" collapsed="1" thickTop="1" thickBot="1" x14ac:dyDescent="0.4">
      <c r="B126" s="292"/>
      <c r="C126" s="302"/>
      <c r="D126" s="108" t="s">
        <v>83</v>
      </c>
      <c r="E126" s="101" cm="1">
        <f t="array" ref="E126:J127">E124:J125/L124:Q125</f>
        <v>0.9458677685950414</v>
      </c>
      <c r="F126" s="47">
        <v>0.99029593391611193</v>
      </c>
      <c r="G126" s="47">
        <v>0.83275674942341604</v>
      </c>
      <c r="H126" s="47">
        <v>0.9423577278362758</v>
      </c>
      <c r="I126" s="48">
        <v>1.036889332003988</v>
      </c>
      <c r="J126" s="140">
        <v>0.92150046705497146</v>
      </c>
      <c r="K126" s="67"/>
      <c r="L126" s="29"/>
      <c r="M126" s="29"/>
      <c r="N126" s="29"/>
      <c r="O126" s="29"/>
      <c r="P126" s="29"/>
      <c r="Q126" s="29"/>
      <c r="R126" s="67"/>
      <c r="S126" s="101" cm="1">
        <f t="array" ref="S126:X127">S124:X125/L124:Q125</f>
        <v>0.85578512396694217</v>
      </c>
      <c r="T126" s="47">
        <v>0.97154032910709465</v>
      </c>
      <c r="U126" s="47">
        <v>0.59138260432378076</v>
      </c>
      <c r="V126" s="47">
        <v>0.5799018480177901</v>
      </c>
      <c r="W126" s="48">
        <v>0.87286527514231493</v>
      </c>
      <c r="X126" s="140">
        <v>0.66836810031408023</v>
      </c>
    </row>
    <row r="127" spans="2:25" ht="16.5" thickTop="1" thickBot="1" x14ac:dyDescent="0.4">
      <c r="B127" s="292"/>
      <c r="C127" s="302"/>
      <c r="D127" s="109" t="s">
        <v>84</v>
      </c>
      <c r="E127" s="69">
        <v>0.92608326253186068</v>
      </c>
      <c r="F127" s="49">
        <v>0.97029702970297038</v>
      </c>
      <c r="G127" s="49">
        <v>0.83313436795330942</v>
      </c>
      <c r="H127" s="49">
        <v>0.93474528904503362</v>
      </c>
      <c r="I127" s="50">
        <v>0.98126672613737742</v>
      </c>
      <c r="J127" s="51">
        <v>0.90378009611629595</v>
      </c>
      <c r="K127" s="67"/>
      <c r="L127" s="52"/>
      <c r="M127" s="52"/>
      <c r="N127" s="52"/>
      <c r="O127" s="52"/>
      <c r="P127" s="52"/>
      <c r="Q127" s="52"/>
      <c r="R127" s="67"/>
      <c r="S127" s="69">
        <v>0.87977909940526755</v>
      </c>
      <c r="T127" s="49">
        <v>0.9482448244824484</v>
      </c>
      <c r="U127" s="49">
        <v>0.58007537276749144</v>
      </c>
      <c r="V127" s="49">
        <v>0.5833625525946704</v>
      </c>
      <c r="W127" s="50">
        <v>1.1156924569488236</v>
      </c>
      <c r="X127" s="51">
        <v>0.68105500465072299</v>
      </c>
    </row>
    <row r="128" spans="2:25" ht="15" hidden="1" customHeight="1" outlineLevel="1" thickTop="1" thickBot="1" x14ac:dyDescent="0.4">
      <c r="B128" s="292"/>
      <c r="C128" s="291" t="s">
        <v>34</v>
      </c>
      <c r="D128" s="107" t="s">
        <v>9</v>
      </c>
      <c r="E128" s="22" cm="1">
        <f t="array" ref="E128:J132">'Green Pivot'!C86:H90</f>
        <v>0</v>
      </c>
      <c r="F128" s="12">
        <v>0</v>
      </c>
      <c r="G128" s="12">
        <v>10</v>
      </c>
      <c r="H128" s="12">
        <v>0</v>
      </c>
      <c r="I128" s="13">
        <v>7</v>
      </c>
      <c r="J128" s="62">
        <v>17</v>
      </c>
      <c r="K128" s="67"/>
      <c r="L128" s="22" cm="1">
        <f t="array" ref="L128:Q132">'Orange Pivot'!C86:H90</f>
        <v>0</v>
      </c>
      <c r="M128" s="12">
        <v>40</v>
      </c>
      <c r="N128" s="12">
        <v>86</v>
      </c>
      <c r="O128" s="12">
        <v>65</v>
      </c>
      <c r="P128" s="13">
        <v>57</v>
      </c>
      <c r="Q128" s="62">
        <v>248</v>
      </c>
      <c r="R128" s="67"/>
      <c r="S128" s="208" cm="1">
        <f t="array" ref="S128:X132">'Blue Pivot'!C86:H90</f>
        <v>0</v>
      </c>
      <c r="T128" s="209">
        <v>7</v>
      </c>
      <c r="U128" s="209">
        <v>23</v>
      </c>
      <c r="V128" s="209">
        <v>28</v>
      </c>
      <c r="W128" s="210">
        <v>13</v>
      </c>
      <c r="X128" s="211">
        <v>71</v>
      </c>
    </row>
    <row r="129" spans="2:24" ht="15" hidden="1" customHeight="1" outlineLevel="1" thickTop="1" thickBot="1" x14ac:dyDescent="0.4">
      <c r="B129" s="292"/>
      <c r="C129" s="291"/>
      <c r="D129" s="3" t="s">
        <v>10</v>
      </c>
      <c r="E129" s="94">
        <v>0</v>
      </c>
      <c r="F129" s="91">
        <v>0</v>
      </c>
      <c r="G129" s="91">
        <v>6</v>
      </c>
      <c r="H129" s="91">
        <v>6</v>
      </c>
      <c r="I129" s="92">
        <v>0</v>
      </c>
      <c r="J129" s="95">
        <v>12</v>
      </c>
      <c r="K129" s="67"/>
      <c r="L129" s="94">
        <v>6</v>
      </c>
      <c r="M129" s="91">
        <v>32</v>
      </c>
      <c r="N129" s="91">
        <v>72</v>
      </c>
      <c r="O129" s="91">
        <v>65</v>
      </c>
      <c r="P129" s="92">
        <v>32</v>
      </c>
      <c r="Q129" s="93">
        <v>207</v>
      </c>
      <c r="R129" s="67"/>
      <c r="S129" s="195">
        <v>0</v>
      </c>
      <c r="T129" s="91">
        <v>9</v>
      </c>
      <c r="U129" s="91">
        <v>26</v>
      </c>
      <c r="V129" s="91">
        <v>25</v>
      </c>
      <c r="W129" s="92">
        <v>11</v>
      </c>
      <c r="X129" s="95">
        <v>71</v>
      </c>
    </row>
    <row r="130" spans="2:24" ht="15" hidden="1" customHeight="1" outlineLevel="1" thickTop="1" thickBot="1" x14ac:dyDescent="0.4">
      <c r="B130" s="292"/>
      <c r="C130" s="291"/>
      <c r="D130" s="4" t="s">
        <v>11</v>
      </c>
      <c r="E130" s="99">
        <v>0</v>
      </c>
      <c r="F130" s="96">
        <v>0</v>
      </c>
      <c r="G130" s="96">
        <v>6</v>
      </c>
      <c r="H130" s="96">
        <v>0</v>
      </c>
      <c r="I130" s="97">
        <v>0</v>
      </c>
      <c r="J130" s="100">
        <v>6</v>
      </c>
      <c r="K130" s="67"/>
      <c r="L130" s="99">
        <v>6</v>
      </c>
      <c r="M130" s="96">
        <v>27</v>
      </c>
      <c r="N130" s="96">
        <v>62</v>
      </c>
      <c r="O130" s="96">
        <v>47</v>
      </c>
      <c r="P130" s="97">
        <v>16</v>
      </c>
      <c r="Q130" s="98">
        <v>158</v>
      </c>
      <c r="R130" s="67"/>
      <c r="S130" s="216">
        <v>0</v>
      </c>
      <c r="T130" s="96">
        <v>8</v>
      </c>
      <c r="U130" s="96">
        <v>23</v>
      </c>
      <c r="V130" s="96">
        <v>22</v>
      </c>
      <c r="W130" s="97">
        <v>9</v>
      </c>
      <c r="X130" s="100">
        <v>62</v>
      </c>
    </row>
    <row r="131" spans="2:24" ht="15" hidden="1" customHeight="1" outlineLevel="1" thickTop="1" thickBot="1" x14ac:dyDescent="0.4">
      <c r="B131" s="292"/>
      <c r="C131" s="291"/>
      <c r="D131" s="5" t="s">
        <v>12</v>
      </c>
      <c r="E131" s="23">
        <v>0</v>
      </c>
      <c r="F131" s="15">
        <v>0</v>
      </c>
      <c r="G131" s="15">
        <v>60</v>
      </c>
      <c r="H131" s="15">
        <v>0</v>
      </c>
      <c r="I131" s="16">
        <v>0</v>
      </c>
      <c r="J131" s="17">
        <v>70.588235294117652</v>
      </c>
      <c r="K131" s="67"/>
      <c r="L131" s="23">
        <v>0</v>
      </c>
      <c r="M131" s="15">
        <v>80</v>
      </c>
      <c r="N131" s="15">
        <v>83.720930232558146</v>
      </c>
      <c r="O131" s="15">
        <v>100</v>
      </c>
      <c r="P131" s="16">
        <v>56.140350877192979</v>
      </c>
      <c r="Q131" s="84">
        <v>83.467741935483872</v>
      </c>
      <c r="R131" s="67"/>
      <c r="S131" s="212">
        <v>0</v>
      </c>
      <c r="T131" s="213">
        <v>128.57142857142858</v>
      </c>
      <c r="U131" s="213">
        <v>113.04347826086956</v>
      </c>
      <c r="V131" s="213">
        <v>89.285714285714292</v>
      </c>
      <c r="W131" s="214">
        <v>84.615384615384613</v>
      </c>
      <c r="X131" s="215">
        <v>100</v>
      </c>
    </row>
    <row r="132" spans="2:24" ht="15" hidden="1" customHeight="1" outlineLevel="1" thickTop="1" thickBot="1" x14ac:dyDescent="0.4">
      <c r="B132" s="292"/>
      <c r="C132" s="291"/>
      <c r="D132" s="6" t="s">
        <v>13</v>
      </c>
      <c r="E132" s="24">
        <v>0</v>
      </c>
      <c r="F132" s="18">
        <v>0</v>
      </c>
      <c r="G132" s="18">
        <v>60</v>
      </c>
      <c r="H132" s="18">
        <v>0</v>
      </c>
      <c r="I132" s="19">
        <v>0</v>
      </c>
      <c r="J132" s="20">
        <v>35.294117647058826</v>
      </c>
      <c r="K132" s="67"/>
      <c r="L132" s="24">
        <v>0</v>
      </c>
      <c r="M132" s="18">
        <v>67.5</v>
      </c>
      <c r="N132" s="18">
        <v>72.093023255813947</v>
      </c>
      <c r="O132" s="18">
        <v>72.307692307692307</v>
      </c>
      <c r="P132" s="19">
        <v>28.07017543859649</v>
      </c>
      <c r="Q132" s="85">
        <v>63.70967741935484</v>
      </c>
      <c r="R132" s="67"/>
      <c r="S132" s="66">
        <v>0</v>
      </c>
      <c r="T132" s="43">
        <v>114.28571428571428</v>
      </c>
      <c r="U132" s="43">
        <v>100</v>
      </c>
      <c r="V132" s="43">
        <v>78.571428571428569</v>
      </c>
      <c r="W132" s="44">
        <v>69.230769230769226</v>
      </c>
      <c r="X132" s="45">
        <v>87.323943661971825</v>
      </c>
    </row>
    <row r="133" spans="2:24" ht="15" customHeight="1" collapsed="1" thickTop="1" thickBot="1" x14ac:dyDescent="0.4">
      <c r="B133" s="292"/>
      <c r="C133" s="291"/>
      <c r="D133" s="108" t="s">
        <v>83</v>
      </c>
      <c r="E133" s="101" t="e" cm="1">
        <f t="array" ref="E133:J134">E131:J132/L131:Q132</f>
        <v>#DIV/0!</v>
      </c>
      <c r="F133" s="47">
        <v>0</v>
      </c>
      <c r="G133" s="47">
        <v>0.71666666666666656</v>
      </c>
      <c r="H133" s="47">
        <v>0</v>
      </c>
      <c r="I133" s="48">
        <v>0</v>
      </c>
      <c r="J133" s="59">
        <v>0.84569479965899408</v>
      </c>
      <c r="K133" s="67"/>
      <c r="L133" s="29"/>
      <c r="M133" s="29"/>
      <c r="N133" s="29"/>
      <c r="O133" s="29"/>
      <c r="P133" s="29"/>
      <c r="Q133" s="29"/>
      <c r="R133" s="67"/>
      <c r="S133" s="101" t="e" cm="1">
        <f t="array" ref="S133:X134">S131:X132/L131:Q132</f>
        <v>#DIV/0!</v>
      </c>
      <c r="T133" s="47">
        <v>1.6071428571428572</v>
      </c>
      <c r="U133" s="47">
        <v>1.3502415458937196</v>
      </c>
      <c r="V133" s="47">
        <v>0.8928571428571429</v>
      </c>
      <c r="W133" s="48">
        <v>1.5072115384615385</v>
      </c>
      <c r="X133" s="140">
        <v>1.1980676328502415</v>
      </c>
    </row>
    <row r="134" spans="2:24" ht="16.5" thickTop="1" thickBot="1" x14ac:dyDescent="0.4">
      <c r="B134" s="292"/>
      <c r="C134" s="291"/>
      <c r="D134" s="109" t="s">
        <v>84</v>
      </c>
      <c r="E134" s="69" t="e">
        <v>#DIV/0!</v>
      </c>
      <c r="F134" s="49">
        <v>0</v>
      </c>
      <c r="G134" s="49">
        <v>0.83225806451612916</v>
      </c>
      <c r="H134" s="49">
        <v>0</v>
      </c>
      <c r="I134" s="50">
        <v>0</v>
      </c>
      <c r="J134" s="60">
        <v>0.55398361876396129</v>
      </c>
      <c r="K134" s="67"/>
      <c r="L134" s="21"/>
      <c r="M134" s="21"/>
      <c r="N134" s="21"/>
      <c r="O134" s="21"/>
      <c r="P134" s="21"/>
      <c r="Q134" s="21"/>
      <c r="R134" s="67"/>
      <c r="S134" s="69" t="e">
        <v>#DIV/0!</v>
      </c>
      <c r="T134" s="49">
        <v>1.693121693121693</v>
      </c>
      <c r="U134" s="49">
        <v>1.3870967741935485</v>
      </c>
      <c r="V134" s="49">
        <v>1.0866261398176291</v>
      </c>
      <c r="W134" s="50">
        <v>2.4663461538461537</v>
      </c>
      <c r="X134" s="51">
        <v>1.3706543055803173</v>
      </c>
    </row>
    <row r="135" spans="2:24" ht="15" hidden="1" customHeight="1" outlineLevel="1" thickTop="1" thickBot="1" x14ac:dyDescent="0.4">
      <c r="B135" s="292"/>
      <c r="C135" s="291" t="s">
        <v>35</v>
      </c>
      <c r="D135" s="107" t="s">
        <v>9</v>
      </c>
      <c r="E135" s="22" cm="1">
        <f t="array" ref="E135:J139">'Green Pivot'!C91:H95</f>
        <v>88</v>
      </c>
      <c r="F135" s="12">
        <v>193</v>
      </c>
      <c r="G135" s="12">
        <v>454</v>
      </c>
      <c r="H135" s="12">
        <v>573</v>
      </c>
      <c r="I135" s="13">
        <v>401</v>
      </c>
      <c r="J135" s="62">
        <v>1709</v>
      </c>
      <c r="K135" s="67"/>
      <c r="L135" s="22" cm="1">
        <f t="array" ref="L135:Q139">'Orange Pivot'!C91:H95</f>
        <v>863</v>
      </c>
      <c r="M135" s="12">
        <v>1920</v>
      </c>
      <c r="N135" s="12">
        <v>3108</v>
      </c>
      <c r="O135" s="12">
        <v>4484</v>
      </c>
      <c r="P135" s="13">
        <v>2362</v>
      </c>
      <c r="Q135" s="62">
        <v>12737</v>
      </c>
      <c r="R135" s="67"/>
      <c r="S135" s="208" cm="1">
        <f t="array" ref="S135:X139">'Blue Pivot'!C91:H95</f>
        <v>92</v>
      </c>
      <c r="T135" s="209">
        <v>297</v>
      </c>
      <c r="U135" s="209">
        <v>566</v>
      </c>
      <c r="V135" s="209">
        <v>647</v>
      </c>
      <c r="W135" s="210">
        <v>305</v>
      </c>
      <c r="X135" s="211">
        <v>1907</v>
      </c>
    </row>
    <row r="136" spans="2:24" ht="15" hidden="1" customHeight="1" outlineLevel="1" thickTop="1" thickBot="1" x14ac:dyDescent="0.4">
      <c r="B136" s="292"/>
      <c r="C136" s="291"/>
      <c r="D136" s="3" t="s">
        <v>10</v>
      </c>
      <c r="E136" s="94">
        <v>81</v>
      </c>
      <c r="F136" s="91">
        <v>208</v>
      </c>
      <c r="G136" s="91">
        <v>432</v>
      </c>
      <c r="H136" s="91">
        <v>462</v>
      </c>
      <c r="I136" s="92">
        <v>350</v>
      </c>
      <c r="J136" s="95">
        <v>1533</v>
      </c>
      <c r="K136" s="67"/>
      <c r="L136" s="94">
        <v>829</v>
      </c>
      <c r="M136" s="91">
        <v>1787</v>
      </c>
      <c r="N136" s="91">
        <v>2834</v>
      </c>
      <c r="O136" s="91">
        <v>3672</v>
      </c>
      <c r="P136" s="92">
        <v>1968</v>
      </c>
      <c r="Q136" s="93">
        <v>11090</v>
      </c>
      <c r="R136" s="67"/>
      <c r="S136" s="195">
        <v>86</v>
      </c>
      <c r="T136" s="91">
        <v>286</v>
      </c>
      <c r="U136" s="91">
        <v>597</v>
      </c>
      <c r="V136" s="91">
        <v>583</v>
      </c>
      <c r="W136" s="92">
        <v>251</v>
      </c>
      <c r="X136" s="95">
        <v>1803</v>
      </c>
    </row>
    <row r="137" spans="2:24" ht="15" hidden="1" customHeight="1" outlineLevel="1" thickTop="1" thickBot="1" x14ac:dyDescent="0.4">
      <c r="B137" s="292"/>
      <c r="C137" s="291"/>
      <c r="D137" s="4" t="s">
        <v>11</v>
      </c>
      <c r="E137" s="99">
        <v>79</v>
      </c>
      <c r="F137" s="96">
        <v>188</v>
      </c>
      <c r="G137" s="96">
        <v>351</v>
      </c>
      <c r="H137" s="96">
        <v>298</v>
      </c>
      <c r="I137" s="97">
        <v>264</v>
      </c>
      <c r="J137" s="100">
        <v>1180</v>
      </c>
      <c r="K137" s="67"/>
      <c r="L137" s="99">
        <v>783</v>
      </c>
      <c r="M137" s="96">
        <v>1634</v>
      </c>
      <c r="N137" s="96">
        <v>2338</v>
      </c>
      <c r="O137" s="96">
        <v>2523</v>
      </c>
      <c r="P137" s="97">
        <v>1437</v>
      </c>
      <c r="Q137" s="98">
        <v>8715</v>
      </c>
      <c r="R137" s="67"/>
      <c r="S137" s="216">
        <v>87</v>
      </c>
      <c r="T137" s="96">
        <v>265</v>
      </c>
      <c r="U137" s="96">
        <v>519</v>
      </c>
      <c r="V137" s="96">
        <v>440</v>
      </c>
      <c r="W137" s="97">
        <v>185</v>
      </c>
      <c r="X137" s="100">
        <v>1496</v>
      </c>
    </row>
    <row r="138" spans="2:24" ht="15" hidden="1" customHeight="1" outlineLevel="1" thickTop="1" thickBot="1" x14ac:dyDescent="0.4">
      <c r="B138" s="292"/>
      <c r="C138" s="291"/>
      <c r="D138" s="5" t="s">
        <v>12</v>
      </c>
      <c r="E138" s="23">
        <v>92.045454545454547</v>
      </c>
      <c r="F138" s="15">
        <v>107.7720207253886</v>
      </c>
      <c r="G138" s="15">
        <v>95.154185022026425</v>
      </c>
      <c r="H138" s="15">
        <v>80.6282722513089</v>
      </c>
      <c r="I138" s="16">
        <v>87.281795511221944</v>
      </c>
      <c r="J138" s="17">
        <v>89.701579871269743</v>
      </c>
      <c r="K138" s="67"/>
      <c r="L138" s="23">
        <v>96.060254924681345</v>
      </c>
      <c r="M138" s="15">
        <v>93.072916666666671</v>
      </c>
      <c r="N138" s="15">
        <v>91.184041184041192</v>
      </c>
      <c r="O138" s="15">
        <v>81.891168599464763</v>
      </c>
      <c r="P138" s="16">
        <v>83.319220999153259</v>
      </c>
      <c r="Q138" s="84">
        <v>87.069168564026072</v>
      </c>
      <c r="R138" s="67"/>
      <c r="S138" s="212">
        <v>93.478260869565219</v>
      </c>
      <c r="T138" s="213">
        <v>96.296296296296291</v>
      </c>
      <c r="U138" s="213">
        <v>105.47703180212014</v>
      </c>
      <c r="V138" s="213">
        <v>90.108191653786704</v>
      </c>
      <c r="W138" s="214">
        <v>82.295081967213108</v>
      </c>
      <c r="X138" s="215">
        <v>94.546407970634505</v>
      </c>
    </row>
    <row r="139" spans="2:24" ht="15" hidden="1" customHeight="1" outlineLevel="1" thickTop="1" thickBot="1" x14ac:dyDescent="0.4">
      <c r="B139" s="292"/>
      <c r="C139" s="291"/>
      <c r="D139" s="6" t="s">
        <v>13</v>
      </c>
      <c r="E139" s="24">
        <v>89.772727272727266</v>
      </c>
      <c r="F139" s="18">
        <v>97.409326424870471</v>
      </c>
      <c r="G139" s="18">
        <v>77.312775330396477</v>
      </c>
      <c r="H139" s="18">
        <v>52.006980802792327</v>
      </c>
      <c r="I139" s="19">
        <v>65.835411471321692</v>
      </c>
      <c r="J139" s="20">
        <v>69.046225863077822</v>
      </c>
      <c r="K139" s="67"/>
      <c r="L139" s="24">
        <v>90.730011587485521</v>
      </c>
      <c r="M139" s="18">
        <v>85.104166666666671</v>
      </c>
      <c r="N139" s="18">
        <v>75.225225225225216</v>
      </c>
      <c r="O139" s="18">
        <v>56.26672613737734</v>
      </c>
      <c r="P139" s="19">
        <v>60.838272650296354</v>
      </c>
      <c r="Q139" s="85">
        <v>68.422705503650789</v>
      </c>
      <c r="R139" s="67"/>
      <c r="S139" s="66">
        <v>94.565217391304344</v>
      </c>
      <c r="T139" s="43">
        <v>89.225589225589232</v>
      </c>
      <c r="U139" s="43">
        <v>91.696113074204945</v>
      </c>
      <c r="V139" s="43">
        <v>68.006182380216387</v>
      </c>
      <c r="W139" s="44">
        <v>60.655737704918032</v>
      </c>
      <c r="X139" s="45">
        <v>78.447823807026737</v>
      </c>
    </row>
    <row r="140" spans="2:24" ht="15" customHeight="1" collapsed="1" thickTop="1" thickBot="1" x14ac:dyDescent="0.4">
      <c r="B140" s="292"/>
      <c r="C140" s="291"/>
      <c r="D140" s="108" t="s">
        <v>83</v>
      </c>
      <c r="E140" s="101" cm="1">
        <f t="array" ref="E140:J141">E138:J139/L138:Q139</f>
        <v>0.95820539532843518</v>
      </c>
      <c r="F140" s="47">
        <v>1.1579310564787135</v>
      </c>
      <c r="G140" s="47">
        <v>1.0435398978421246</v>
      </c>
      <c r="H140" s="47">
        <v>0.98457835723003573</v>
      </c>
      <c r="I140" s="48">
        <v>1.0475589481580601</v>
      </c>
      <c r="J140" s="59">
        <v>1.0302335643105163</v>
      </c>
      <c r="K140" s="67"/>
      <c r="L140" s="29"/>
      <c r="M140" s="29"/>
      <c r="N140" s="29"/>
      <c r="O140" s="29"/>
      <c r="P140" s="29"/>
      <c r="Q140" s="29"/>
      <c r="R140" s="67"/>
      <c r="S140" s="101" cm="1">
        <f t="array" ref="S140:X141">S138:X139/L138:Q139</f>
        <v>0.97312109928148105</v>
      </c>
      <c r="T140" s="47">
        <v>1.034632842131443</v>
      </c>
      <c r="U140" s="47">
        <v>1.1567488173641121</v>
      </c>
      <c r="V140" s="47">
        <v>1.100340771719988</v>
      </c>
      <c r="W140" s="48">
        <v>0.98770825003331997</v>
      </c>
      <c r="X140" s="140">
        <v>1.0858770047988924</v>
      </c>
    </row>
    <row r="141" spans="2:24" ht="16.5" thickTop="1" thickBot="1" x14ac:dyDescent="0.4">
      <c r="B141" s="292"/>
      <c r="C141" s="291"/>
      <c r="D141" s="109" t="s">
        <v>84</v>
      </c>
      <c r="E141" s="69">
        <v>0.98944908858701952</v>
      </c>
      <c r="F141" s="49">
        <v>1.1445893925076578</v>
      </c>
      <c r="G141" s="49">
        <v>1.0277506660687437</v>
      </c>
      <c r="H141" s="49">
        <v>0.92429370558747836</v>
      </c>
      <c r="I141" s="50">
        <v>1.0821380786030748</v>
      </c>
      <c r="J141" s="60">
        <v>1.0091127697280804</v>
      </c>
      <c r="K141" s="67"/>
      <c r="L141" s="21"/>
      <c r="M141" s="21"/>
      <c r="N141" s="21"/>
      <c r="O141" s="21"/>
      <c r="P141" s="21"/>
      <c r="Q141" s="21"/>
      <c r="R141" s="67"/>
      <c r="S141" s="69">
        <v>1.0422705314009661</v>
      </c>
      <c r="T141" s="49">
        <v>1.0484279762125539</v>
      </c>
      <c r="U141" s="49">
        <v>1.2189543175133832</v>
      </c>
      <c r="V141" s="49">
        <v>1.2086394046487923</v>
      </c>
      <c r="W141" s="50">
        <v>0.99699966916504112</v>
      </c>
      <c r="X141" s="51">
        <v>1.1465174203443482</v>
      </c>
    </row>
    <row r="142" spans="2:24" ht="15" hidden="1" customHeight="1" outlineLevel="1" thickTop="1" thickBot="1" x14ac:dyDescent="0.4">
      <c r="B142" s="292"/>
      <c r="C142" s="291" t="s">
        <v>36</v>
      </c>
      <c r="D142" s="107" t="s">
        <v>9</v>
      </c>
      <c r="E142" s="22" cm="1">
        <f t="array" ref="E142:J146">'Green Pivot'!C96:H100</f>
        <v>0</v>
      </c>
      <c r="F142" s="12">
        <v>21</v>
      </c>
      <c r="G142" s="12">
        <v>59</v>
      </c>
      <c r="H142" s="12">
        <v>65</v>
      </c>
      <c r="I142" s="13">
        <v>39</v>
      </c>
      <c r="J142" s="62">
        <v>184</v>
      </c>
      <c r="K142" s="67"/>
      <c r="L142" s="22" cm="1">
        <f t="array" ref="L142:Q146">'Orange Pivot'!C96:H100</f>
        <v>25</v>
      </c>
      <c r="M142" s="12">
        <v>76</v>
      </c>
      <c r="N142" s="12">
        <v>244</v>
      </c>
      <c r="O142" s="12">
        <v>319</v>
      </c>
      <c r="P142" s="13">
        <v>139</v>
      </c>
      <c r="Q142" s="62">
        <v>803</v>
      </c>
      <c r="R142" s="67"/>
      <c r="S142" s="208" cm="1">
        <f t="array" ref="S142:X146">'Blue Pivot'!C96:H100</f>
        <v>7</v>
      </c>
      <c r="T142" s="209">
        <v>9</v>
      </c>
      <c r="U142" s="209">
        <v>63</v>
      </c>
      <c r="V142" s="209">
        <v>60</v>
      </c>
      <c r="W142" s="210">
        <v>21</v>
      </c>
      <c r="X142" s="211">
        <v>160</v>
      </c>
    </row>
    <row r="143" spans="2:24" ht="15" hidden="1" customHeight="1" outlineLevel="1" thickTop="1" thickBot="1" x14ac:dyDescent="0.4">
      <c r="B143" s="292"/>
      <c r="C143" s="291"/>
      <c r="D143" s="3" t="s">
        <v>10</v>
      </c>
      <c r="E143" s="94">
        <v>0</v>
      </c>
      <c r="F143" s="91">
        <v>19</v>
      </c>
      <c r="G143" s="91">
        <v>54</v>
      </c>
      <c r="H143" s="91">
        <v>71</v>
      </c>
      <c r="I143" s="92">
        <v>40</v>
      </c>
      <c r="J143" s="95">
        <v>184</v>
      </c>
      <c r="K143" s="67"/>
      <c r="L143" s="94">
        <v>18</v>
      </c>
      <c r="M143" s="91">
        <v>78</v>
      </c>
      <c r="N143" s="91">
        <v>247</v>
      </c>
      <c r="O143" s="91">
        <v>314</v>
      </c>
      <c r="P143" s="92">
        <v>124</v>
      </c>
      <c r="Q143" s="93">
        <v>781</v>
      </c>
      <c r="R143" s="67"/>
      <c r="S143" s="195">
        <v>7</v>
      </c>
      <c r="T143" s="91">
        <v>12</v>
      </c>
      <c r="U143" s="91">
        <v>60</v>
      </c>
      <c r="V143" s="91">
        <v>55</v>
      </c>
      <c r="W143" s="92">
        <v>22</v>
      </c>
      <c r="X143" s="95">
        <v>156</v>
      </c>
    </row>
    <row r="144" spans="2:24" ht="15" hidden="1" customHeight="1" outlineLevel="1" thickTop="1" thickBot="1" x14ac:dyDescent="0.4">
      <c r="B144" s="292"/>
      <c r="C144" s="291"/>
      <c r="D144" s="4" t="s">
        <v>11</v>
      </c>
      <c r="E144" s="99">
        <v>0</v>
      </c>
      <c r="F144" s="96">
        <v>15</v>
      </c>
      <c r="G144" s="96">
        <v>48</v>
      </c>
      <c r="H144" s="96">
        <v>52</v>
      </c>
      <c r="I144" s="97">
        <v>30</v>
      </c>
      <c r="J144" s="100">
        <v>145</v>
      </c>
      <c r="K144" s="67"/>
      <c r="L144" s="99">
        <v>18</v>
      </c>
      <c r="M144" s="96">
        <v>68</v>
      </c>
      <c r="N144" s="96">
        <v>221</v>
      </c>
      <c r="O144" s="96">
        <v>233</v>
      </c>
      <c r="P144" s="97">
        <v>99</v>
      </c>
      <c r="Q144" s="98">
        <v>639</v>
      </c>
      <c r="R144" s="67"/>
      <c r="S144" s="216">
        <v>7</v>
      </c>
      <c r="T144" s="96">
        <v>10</v>
      </c>
      <c r="U144" s="96">
        <v>51</v>
      </c>
      <c r="V144" s="96">
        <v>37</v>
      </c>
      <c r="W144" s="97">
        <v>19</v>
      </c>
      <c r="X144" s="100">
        <v>124</v>
      </c>
    </row>
    <row r="145" spans="1:38" ht="15" hidden="1" customHeight="1" outlineLevel="1" thickTop="1" thickBot="1" x14ac:dyDescent="0.4">
      <c r="A145" s="1"/>
      <c r="B145" s="292"/>
      <c r="C145" s="291"/>
      <c r="D145" s="5" t="s">
        <v>12</v>
      </c>
      <c r="E145" s="23">
        <v>0</v>
      </c>
      <c r="F145" s="15">
        <v>90.476190476190482</v>
      </c>
      <c r="G145" s="15">
        <v>91.525423728813564</v>
      </c>
      <c r="H145" s="15">
        <v>109.23076923076923</v>
      </c>
      <c r="I145" s="16">
        <v>102.56410256410255</v>
      </c>
      <c r="J145" s="17">
        <v>100</v>
      </c>
      <c r="K145" s="67"/>
      <c r="L145" s="23">
        <v>72</v>
      </c>
      <c r="M145" s="15">
        <v>102.63157894736842</v>
      </c>
      <c r="N145" s="15">
        <v>101.22950819672131</v>
      </c>
      <c r="O145" s="15">
        <v>98.432601880877741</v>
      </c>
      <c r="P145" s="16">
        <v>89.208633093525179</v>
      </c>
      <c r="Q145" s="84">
        <v>97.260273972602747</v>
      </c>
      <c r="R145" s="67"/>
      <c r="S145" s="212">
        <v>100</v>
      </c>
      <c r="T145" s="213">
        <v>133.33333333333331</v>
      </c>
      <c r="U145" s="213">
        <v>95.238095238095227</v>
      </c>
      <c r="V145" s="213">
        <v>91.666666666666657</v>
      </c>
      <c r="W145" s="214">
        <v>104.76190476190477</v>
      </c>
      <c r="X145" s="215">
        <v>97.5</v>
      </c>
      <c r="Z145" s="1"/>
      <c r="AA145" s="1"/>
      <c r="AB145" s="1"/>
      <c r="AC145" s="1"/>
      <c r="AD145" s="1"/>
      <c r="AE145" s="1"/>
      <c r="AF145" s="1"/>
      <c r="AG145" s="1"/>
      <c r="AH145" s="1"/>
      <c r="AI145" s="1"/>
      <c r="AJ145" s="1"/>
      <c r="AK145" s="1"/>
      <c r="AL145" s="1"/>
    </row>
    <row r="146" spans="1:38" ht="15" hidden="1" customHeight="1" outlineLevel="1" thickTop="1" thickBot="1" x14ac:dyDescent="0.4">
      <c r="A146" s="1"/>
      <c r="B146" s="292"/>
      <c r="C146" s="291"/>
      <c r="D146" s="6" t="s">
        <v>13</v>
      </c>
      <c r="E146" s="24">
        <v>0</v>
      </c>
      <c r="F146" s="18">
        <v>71.428571428571431</v>
      </c>
      <c r="G146" s="18">
        <v>81.355932203389841</v>
      </c>
      <c r="H146" s="18">
        <v>80</v>
      </c>
      <c r="I146" s="19">
        <v>76.923076923076934</v>
      </c>
      <c r="J146" s="20">
        <v>78.804347826086953</v>
      </c>
      <c r="K146" s="67"/>
      <c r="L146" s="24">
        <v>72</v>
      </c>
      <c r="M146" s="18">
        <v>89.473684210526315</v>
      </c>
      <c r="N146" s="18">
        <v>90.573770491803273</v>
      </c>
      <c r="O146" s="18">
        <v>73.040752351097183</v>
      </c>
      <c r="P146" s="19">
        <v>71.223021582733821</v>
      </c>
      <c r="Q146" s="85">
        <v>79.576587795765874</v>
      </c>
      <c r="R146" s="67"/>
      <c r="S146" s="66">
        <v>100</v>
      </c>
      <c r="T146" s="43">
        <v>111.11111111111111</v>
      </c>
      <c r="U146" s="43">
        <v>80.952380952380949</v>
      </c>
      <c r="V146" s="43">
        <v>61.666666666666671</v>
      </c>
      <c r="W146" s="44">
        <v>90.476190476190482</v>
      </c>
      <c r="X146" s="45">
        <v>77.5</v>
      </c>
      <c r="Z146" s="1"/>
      <c r="AA146" s="1"/>
      <c r="AB146" s="1"/>
      <c r="AC146" s="1"/>
      <c r="AD146" s="1"/>
      <c r="AE146" s="1"/>
      <c r="AF146" s="1"/>
      <c r="AG146" s="1"/>
      <c r="AH146" s="1"/>
      <c r="AI146" s="1"/>
      <c r="AJ146" s="1"/>
      <c r="AK146" s="1"/>
      <c r="AL146" s="1"/>
    </row>
    <row r="147" spans="1:38" ht="15" customHeight="1" collapsed="1" thickTop="1" thickBot="1" x14ac:dyDescent="0.4">
      <c r="A147" s="1"/>
      <c r="B147" s="292"/>
      <c r="C147" s="291"/>
      <c r="D147" s="108" t="s">
        <v>83</v>
      </c>
      <c r="E147" s="101" cm="1">
        <f t="array" ref="E147:J148">E145:J146/L145:Q146</f>
        <v>0</v>
      </c>
      <c r="F147" s="47">
        <v>0.88156288156288154</v>
      </c>
      <c r="G147" s="47">
        <v>0.90413778906196396</v>
      </c>
      <c r="H147" s="47">
        <v>1.109701126898579</v>
      </c>
      <c r="I147" s="48">
        <v>1.1497105045492142</v>
      </c>
      <c r="J147" s="59">
        <v>1.028169014084507</v>
      </c>
      <c r="K147" s="67"/>
      <c r="L147" s="29"/>
      <c r="M147" s="29"/>
      <c r="N147" s="29"/>
      <c r="O147" s="29"/>
      <c r="P147" s="29"/>
      <c r="Q147" s="29"/>
      <c r="R147" s="67"/>
      <c r="S147" s="101" cm="1">
        <f t="array" ref="S147:X148">S145:X146/L145:Q146</f>
        <v>1.3888888888888888</v>
      </c>
      <c r="T147" s="47">
        <v>1.299145299145299</v>
      </c>
      <c r="U147" s="47">
        <v>0.94081357239251961</v>
      </c>
      <c r="V147" s="47">
        <v>0.93126326963906569</v>
      </c>
      <c r="W147" s="48">
        <v>1.1743471582181262</v>
      </c>
      <c r="X147" s="140">
        <v>1.0024647887323943</v>
      </c>
      <c r="Z147" s="1"/>
      <c r="AA147" s="1"/>
      <c r="AB147" s="1"/>
      <c r="AC147" s="1"/>
      <c r="AD147" s="1"/>
      <c r="AE147" s="1"/>
      <c r="AF147" s="1"/>
      <c r="AG147" s="1"/>
      <c r="AH147" s="1"/>
      <c r="AI147" s="1"/>
      <c r="AJ147" s="1"/>
      <c r="AK147" s="1"/>
      <c r="AL147" s="1"/>
    </row>
    <row r="148" spans="1:38" ht="16.5" thickTop="1" thickBot="1" x14ac:dyDescent="0.4">
      <c r="A148" s="1"/>
      <c r="B148" s="292"/>
      <c r="C148" s="291"/>
      <c r="D148" s="109" t="s">
        <v>84</v>
      </c>
      <c r="E148" s="69">
        <v>0</v>
      </c>
      <c r="F148" s="49">
        <v>0.79831932773109249</v>
      </c>
      <c r="G148" s="49">
        <v>0.89822839174783364</v>
      </c>
      <c r="H148" s="49">
        <v>1.0952789699570815</v>
      </c>
      <c r="I148" s="50">
        <v>1.0800310800310799</v>
      </c>
      <c r="J148" s="60">
        <v>0.99029563856569369</v>
      </c>
      <c r="K148" s="67"/>
      <c r="L148" s="21"/>
      <c r="M148" s="21"/>
      <c r="N148" s="21"/>
      <c r="O148" s="21"/>
      <c r="P148" s="21"/>
      <c r="Q148" s="21"/>
      <c r="R148" s="67"/>
      <c r="S148" s="69">
        <v>1.3888888888888888</v>
      </c>
      <c r="T148" s="49">
        <v>1.2418300653594772</v>
      </c>
      <c r="U148" s="49">
        <v>0.89377289377289382</v>
      </c>
      <c r="V148" s="49">
        <v>0.84427753934191707</v>
      </c>
      <c r="W148" s="50">
        <v>1.2703222703222703</v>
      </c>
      <c r="X148" s="51">
        <v>0.97390453834115809</v>
      </c>
      <c r="Z148" s="1"/>
      <c r="AA148" s="1"/>
      <c r="AB148" s="1"/>
      <c r="AC148" s="1"/>
      <c r="AD148" s="1"/>
      <c r="AE148" s="1"/>
      <c r="AF148" s="1"/>
      <c r="AG148" s="1"/>
      <c r="AH148" s="1"/>
      <c r="AI148" s="1"/>
      <c r="AJ148" s="1"/>
      <c r="AK148" s="1"/>
      <c r="AL148" s="1"/>
    </row>
    <row r="149" spans="1:38" ht="15" hidden="1" customHeight="1" outlineLevel="1" thickTop="1" thickBot="1" x14ac:dyDescent="0.4">
      <c r="A149" s="1"/>
      <c r="B149" s="292"/>
      <c r="C149" s="293" t="s">
        <v>32</v>
      </c>
      <c r="D149" s="107" t="s">
        <v>9</v>
      </c>
      <c r="E149" s="22" cm="1">
        <f t="array" ref="E149:J153">'Green Pivot'!C101:H105</f>
        <v>47</v>
      </c>
      <c r="F149" s="12">
        <v>110</v>
      </c>
      <c r="G149" s="12">
        <v>272</v>
      </c>
      <c r="H149" s="12">
        <v>366</v>
      </c>
      <c r="I149" s="13">
        <v>255</v>
      </c>
      <c r="J149" s="62">
        <v>1050</v>
      </c>
      <c r="K149" s="67"/>
      <c r="L149" s="22" cm="1">
        <f t="array" ref="L149:Q153">'Orange Pivot'!C101:H105</f>
        <v>389</v>
      </c>
      <c r="M149" s="12">
        <v>822</v>
      </c>
      <c r="N149" s="12">
        <v>1483</v>
      </c>
      <c r="O149" s="12">
        <v>2079</v>
      </c>
      <c r="P149" s="13">
        <v>1258</v>
      </c>
      <c r="Q149" s="62">
        <v>6031</v>
      </c>
      <c r="R149" s="67"/>
      <c r="S149" s="208" cm="1">
        <f t="array" ref="S149:X153">'Blue Pivot'!C101:H105</f>
        <v>25</v>
      </c>
      <c r="T149" s="209">
        <v>113</v>
      </c>
      <c r="U149" s="209">
        <v>236</v>
      </c>
      <c r="V149" s="209">
        <v>273</v>
      </c>
      <c r="W149" s="210">
        <v>114</v>
      </c>
      <c r="X149" s="211">
        <v>761</v>
      </c>
      <c r="Z149" s="1"/>
      <c r="AA149" s="1"/>
      <c r="AB149" s="1"/>
      <c r="AC149" s="1"/>
      <c r="AD149" s="1"/>
      <c r="AE149" s="1"/>
      <c r="AF149" s="1"/>
      <c r="AG149" s="1"/>
      <c r="AH149" s="1"/>
      <c r="AI149" s="1"/>
      <c r="AJ149" s="1"/>
      <c r="AK149" s="1"/>
      <c r="AL149" s="1"/>
    </row>
    <row r="150" spans="1:38" ht="15" hidden="1" customHeight="1" outlineLevel="1" thickTop="1" thickBot="1" x14ac:dyDescent="0.4">
      <c r="A150" s="1"/>
      <c r="B150" s="292"/>
      <c r="C150" s="293"/>
      <c r="D150" s="3" t="s">
        <v>10</v>
      </c>
      <c r="E150" s="94">
        <v>44</v>
      </c>
      <c r="F150" s="91">
        <v>104</v>
      </c>
      <c r="G150" s="91">
        <v>270</v>
      </c>
      <c r="H150" s="91">
        <v>376</v>
      </c>
      <c r="I150" s="92">
        <v>200</v>
      </c>
      <c r="J150" s="95">
        <v>994</v>
      </c>
      <c r="K150" s="67"/>
      <c r="L150" s="94">
        <v>364</v>
      </c>
      <c r="M150" s="91">
        <v>773</v>
      </c>
      <c r="N150" s="91">
        <v>1437</v>
      </c>
      <c r="O150" s="91">
        <v>2109</v>
      </c>
      <c r="P150" s="92">
        <v>1058</v>
      </c>
      <c r="Q150" s="93">
        <v>5741</v>
      </c>
      <c r="R150" s="67"/>
      <c r="S150" s="195">
        <v>25</v>
      </c>
      <c r="T150" s="91">
        <v>97</v>
      </c>
      <c r="U150" s="91">
        <v>241</v>
      </c>
      <c r="V150" s="91">
        <v>302</v>
      </c>
      <c r="W150" s="92">
        <v>113</v>
      </c>
      <c r="X150" s="95">
        <v>778</v>
      </c>
      <c r="Z150" s="1"/>
      <c r="AA150" s="1"/>
      <c r="AB150" s="1"/>
      <c r="AC150" s="1"/>
      <c r="AD150" s="1"/>
      <c r="AE150" s="1"/>
      <c r="AF150" s="1"/>
      <c r="AG150" s="1"/>
      <c r="AH150" s="1"/>
      <c r="AI150" s="1"/>
      <c r="AJ150" s="1"/>
      <c r="AK150" s="1"/>
      <c r="AL150" s="1"/>
    </row>
    <row r="151" spans="1:38" ht="15" hidden="1" customHeight="1" outlineLevel="1" thickTop="1" thickBot="1" x14ac:dyDescent="0.4">
      <c r="A151" s="1"/>
      <c r="B151" s="292"/>
      <c r="C151" s="293"/>
      <c r="D151" s="4" t="s">
        <v>11</v>
      </c>
      <c r="E151" s="99">
        <v>42</v>
      </c>
      <c r="F151" s="96">
        <v>100</v>
      </c>
      <c r="G151" s="96">
        <v>225</v>
      </c>
      <c r="H151" s="96">
        <v>283</v>
      </c>
      <c r="I151" s="97">
        <v>156</v>
      </c>
      <c r="J151" s="100">
        <v>806</v>
      </c>
      <c r="K151" s="67"/>
      <c r="L151" s="99">
        <v>355</v>
      </c>
      <c r="M151" s="96">
        <v>719</v>
      </c>
      <c r="N151" s="96">
        <v>1249</v>
      </c>
      <c r="O151" s="96">
        <v>1626</v>
      </c>
      <c r="P151" s="97">
        <v>800</v>
      </c>
      <c r="Q151" s="98">
        <v>4749</v>
      </c>
      <c r="R151" s="67"/>
      <c r="S151" s="216">
        <v>22</v>
      </c>
      <c r="T151" s="96">
        <v>93</v>
      </c>
      <c r="U151" s="96">
        <v>215</v>
      </c>
      <c r="V151" s="96">
        <v>246</v>
      </c>
      <c r="W151" s="97">
        <v>79</v>
      </c>
      <c r="X151" s="100">
        <v>655</v>
      </c>
      <c r="Z151" s="1"/>
      <c r="AA151" s="1"/>
      <c r="AB151" s="1"/>
      <c r="AC151" s="1"/>
      <c r="AD151" s="1"/>
      <c r="AE151" s="1"/>
      <c r="AF151" s="1"/>
      <c r="AG151" s="1"/>
      <c r="AH151" s="1"/>
      <c r="AI151" s="1"/>
      <c r="AJ151" s="1"/>
      <c r="AK151" s="1"/>
      <c r="AL151" s="1"/>
    </row>
    <row r="152" spans="1:38" ht="15" hidden="1" customHeight="1" outlineLevel="1" thickTop="1" thickBot="1" x14ac:dyDescent="0.4">
      <c r="A152" s="1"/>
      <c r="B152" s="292"/>
      <c r="C152" s="293"/>
      <c r="D152" s="5" t="s">
        <v>12</v>
      </c>
      <c r="E152" s="23">
        <v>93.61702127659575</v>
      </c>
      <c r="F152" s="15">
        <v>94.545454545454547</v>
      </c>
      <c r="G152" s="15">
        <v>99.264705882352942</v>
      </c>
      <c r="H152" s="15">
        <v>102.73224043715847</v>
      </c>
      <c r="I152" s="16">
        <v>78.431372549019613</v>
      </c>
      <c r="J152" s="17">
        <v>94.666666666666671</v>
      </c>
      <c r="K152" s="67"/>
      <c r="L152" s="23">
        <v>93.573264781491005</v>
      </c>
      <c r="M152" s="15">
        <v>94.038929440389296</v>
      </c>
      <c r="N152" s="15">
        <v>96.898179366149691</v>
      </c>
      <c r="O152" s="15">
        <v>101.44300144300145</v>
      </c>
      <c r="P152" s="16">
        <v>84.101748807631154</v>
      </c>
      <c r="Q152" s="84">
        <v>95.191510528933847</v>
      </c>
      <c r="R152" s="67"/>
      <c r="S152" s="212">
        <v>100</v>
      </c>
      <c r="T152" s="213">
        <v>85.840707964601776</v>
      </c>
      <c r="U152" s="213">
        <v>102.11864406779661</v>
      </c>
      <c r="V152" s="213">
        <v>110.62271062271063</v>
      </c>
      <c r="W152" s="214">
        <v>99.122807017543863</v>
      </c>
      <c r="X152" s="215">
        <v>102.23390275952693</v>
      </c>
      <c r="Z152" s="1"/>
      <c r="AA152" s="1"/>
      <c r="AB152" s="1"/>
      <c r="AC152" s="1"/>
      <c r="AD152" s="1"/>
      <c r="AE152" s="1"/>
      <c r="AF152" s="1"/>
      <c r="AG152" s="1"/>
      <c r="AH152" s="1"/>
      <c r="AI152" s="1"/>
      <c r="AJ152" s="1"/>
      <c r="AK152" s="1"/>
      <c r="AL152" s="1"/>
    </row>
    <row r="153" spans="1:38" ht="14.25" hidden="1" customHeight="1" outlineLevel="1" thickTop="1" thickBot="1" x14ac:dyDescent="0.4">
      <c r="A153" s="1"/>
      <c r="B153" s="292"/>
      <c r="C153" s="293"/>
      <c r="D153" s="6" t="s">
        <v>13</v>
      </c>
      <c r="E153" s="24">
        <v>89.361702127659569</v>
      </c>
      <c r="F153" s="18">
        <v>90.909090909090907</v>
      </c>
      <c r="G153" s="18">
        <v>82.720588235294116</v>
      </c>
      <c r="H153" s="18">
        <v>77.322404371584696</v>
      </c>
      <c r="I153" s="19">
        <v>61.176470588235297</v>
      </c>
      <c r="J153" s="20">
        <v>76.761904761904759</v>
      </c>
      <c r="K153" s="67"/>
      <c r="L153" s="24">
        <v>91.25964010282776</v>
      </c>
      <c r="M153" s="18">
        <v>87.469586374695865</v>
      </c>
      <c r="N153" s="18">
        <v>84.2211732973702</v>
      </c>
      <c r="O153" s="18">
        <v>78.210678210678211</v>
      </c>
      <c r="P153" s="19">
        <v>63.593004769475357</v>
      </c>
      <c r="Q153" s="85">
        <v>78.743160338252366</v>
      </c>
      <c r="R153" s="67"/>
      <c r="S153" s="66">
        <v>88</v>
      </c>
      <c r="T153" s="43">
        <v>82.30088495575221</v>
      </c>
      <c r="U153" s="43">
        <v>91.101694915254242</v>
      </c>
      <c r="V153" s="43">
        <v>90.109890109890117</v>
      </c>
      <c r="W153" s="44">
        <v>69.298245614035096</v>
      </c>
      <c r="X153" s="45">
        <v>86.070959264126145</v>
      </c>
      <c r="Z153" s="1"/>
      <c r="AA153" s="1"/>
      <c r="AB153" s="1"/>
      <c r="AC153" s="1"/>
      <c r="AD153" s="1"/>
      <c r="AE153" s="1"/>
      <c r="AF153" s="1"/>
      <c r="AG153" s="1"/>
      <c r="AH153" s="1"/>
      <c r="AI153" s="1"/>
      <c r="AJ153" s="1"/>
      <c r="AK153" s="1"/>
      <c r="AL153" s="1"/>
    </row>
    <row r="154" spans="1:38" ht="15" customHeight="1" collapsed="1" thickTop="1" thickBot="1" x14ac:dyDescent="0.4">
      <c r="A154" s="1"/>
      <c r="B154" s="292"/>
      <c r="C154" s="293"/>
      <c r="D154" s="108" t="s">
        <v>83</v>
      </c>
      <c r="E154" s="101" cm="1">
        <f t="array" ref="E154:J155">E152:J153/L152:Q153</f>
        <v>1.000467617488894</v>
      </c>
      <c r="F154" s="47">
        <v>1.0053863342349758</v>
      </c>
      <c r="G154" s="47">
        <v>1.024422817143559</v>
      </c>
      <c r="H154" s="47">
        <v>1.0127089989039946</v>
      </c>
      <c r="I154" s="48">
        <v>0.93257718966603664</v>
      </c>
      <c r="J154" s="59">
        <v>0.99448644254775587</v>
      </c>
      <c r="K154" s="67"/>
      <c r="L154" s="29"/>
      <c r="M154" s="29"/>
      <c r="N154" s="29"/>
      <c r="O154" s="29"/>
      <c r="P154" s="29"/>
      <c r="Q154" s="29"/>
      <c r="R154" s="67"/>
      <c r="S154" s="101" cm="1">
        <f t="array" ref="S154:X155">S152:X153/L152:Q153</f>
        <v>1.0686813186813187</v>
      </c>
      <c r="T154" s="47">
        <v>0.91282098249550658</v>
      </c>
      <c r="U154" s="47">
        <v>1.0538757769835934</v>
      </c>
      <c r="V154" s="47">
        <v>1.0904913010176167</v>
      </c>
      <c r="W154" s="48">
        <v>1.1786057772029319</v>
      </c>
      <c r="X154" s="140">
        <v>1.0739813055960754</v>
      </c>
      <c r="Z154" s="1"/>
      <c r="AA154" s="1"/>
      <c r="AB154" s="1"/>
      <c r="AC154" s="1"/>
      <c r="AD154" s="1"/>
      <c r="AE154" s="1"/>
      <c r="AF154" s="1"/>
      <c r="AG154" s="1"/>
      <c r="AH154" s="1"/>
      <c r="AI154" s="1"/>
      <c r="AJ154" s="1"/>
      <c r="AK154" s="1"/>
      <c r="AL154" s="1"/>
    </row>
    <row r="155" spans="1:38" ht="18.75" customHeight="1" thickTop="1" thickBot="1" x14ac:dyDescent="0.4">
      <c r="A155" s="1"/>
      <c r="B155" s="292"/>
      <c r="C155" s="293"/>
      <c r="D155" s="111" t="s">
        <v>84</v>
      </c>
      <c r="E155" s="112">
        <v>0.97920287683548091</v>
      </c>
      <c r="F155" s="113">
        <v>1.0393222910608166</v>
      </c>
      <c r="G155" s="113">
        <v>0.98218280506758338</v>
      </c>
      <c r="H155" s="113">
        <v>0.98864255035992976</v>
      </c>
      <c r="I155" s="114">
        <v>0.96200000000000008</v>
      </c>
      <c r="J155" s="115">
        <v>0.97483901372720061</v>
      </c>
      <c r="K155" s="67"/>
      <c r="L155" s="30"/>
      <c r="M155" s="30"/>
      <c r="N155" s="30"/>
      <c r="O155" s="30"/>
      <c r="P155" s="30"/>
      <c r="Q155" s="30"/>
      <c r="R155" s="67"/>
      <c r="S155" s="112">
        <v>0.96428169014084508</v>
      </c>
      <c r="T155" s="113">
        <v>0.94090858739399608</v>
      </c>
      <c r="U155" s="113">
        <v>1.0816958651667097</v>
      </c>
      <c r="V155" s="113">
        <v>1.1521430598921374</v>
      </c>
      <c r="W155" s="114">
        <v>1.0897149122807019</v>
      </c>
      <c r="X155" s="116">
        <v>1.0930594974140762</v>
      </c>
      <c r="Z155" s="1"/>
      <c r="AA155" s="1"/>
      <c r="AB155" s="1"/>
      <c r="AC155" s="1"/>
      <c r="AD155" s="1"/>
      <c r="AE155" s="1"/>
      <c r="AF155" s="1"/>
      <c r="AG155" s="1"/>
      <c r="AH155" s="1"/>
      <c r="AI155" s="1"/>
      <c r="AJ155" s="1"/>
      <c r="AK155" s="1"/>
      <c r="AL155" s="1"/>
    </row>
    <row r="156" spans="1:38" s="1" customFormat="1" ht="18.75" customHeight="1" thickTop="1" thickBot="1" x14ac:dyDescent="0.4">
      <c r="B156" s="148"/>
      <c r="C156" s="148"/>
      <c r="D156" s="148"/>
      <c r="E156" s="148"/>
      <c r="F156" s="148"/>
      <c r="G156" s="148"/>
      <c r="H156" s="148"/>
      <c r="I156" s="148"/>
      <c r="J156" s="148"/>
      <c r="L156" s="205"/>
      <c r="M156" s="205"/>
      <c r="N156" s="205"/>
      <c r="O156" s="205"/>
      <c r="P156" s="205"/>
      <c r="Q156" s="205"/>
    </row>
    <row r="157" spans="1:38" s="1" customFormat="1" ht="26.25" customHeight="1" thickTop="1" thickBot="1" x14ac:dyDescent="0.4">
      <c r="B157" s="11"/>
      <c r="C157" s="11"/>
      <c r="D157" s="11"/>
      <c r="F157" s="174" t="s">
        <v>85</v>
      </c>
      <c r="G157" s="175">
        <v>0.65</v>
      </c>
      <c r="H157" s="176">
        <v>0.7</v>
      </c>
      <c r="I157" s="175">
        <v>0.75</v>
      </c>
      <c r="J157" s="176">
        <v>0.8</v>
      </c>
      <c r="K157" s="217">
        <v>0.85</v>
      </c>
      <c r="L157" s="217"/>
      <c r="M157" s="217"/>
      <c r="N157" s="217"/>
      <c r="O157" s="217"/>
      <c r="P157" s="217"/>
      <c r="Q157" s="217"/>
      <c r="R157" s="217"/>
      <c r="S157" s="217">
        <v>0.85</v>
      </c>
      <c r="T157" s="176">
        <v>0.9</v>
      </c>
      <c r="U157" s="177">
        <v>0.95</v>
      </c>
      <c r="V157" s="178" t="s">
        <v>86</v>
      </c>
    </row>
    <row r="158" spans="1:38" s="1" customFormat="1" ht="15" customHeight="1" thickTop="1" x14ac:dyDescent="0.35">
      <c r="B158" s="11"/>
      <c r="C158" s="11"/>
      <c r="D158" s="11"/>
      <c r="L158" s="205"/>
      <c r="M158" s="205"/>
      <c r="N158" s="205"/>
      <c r="O158" s="205"/>
      <c r="P158" s="205"/>
      <c r="Q158" s="205"/>
    </row>
    <row r="159" spans="1:38" s="1" customFormat="1" ht="74.25" customHeight="1" x14ac:dyDescent="0.35">
      <c r="B159" s="309" t="s">
        <v>44</v>
      </c>
      <c r="C159" s="309"/>
      <c r="D159" s="309"/>
      <c r="E159" s="309"/>
      <c r="F159" s="309"/>
      <c r="G159" s="309"/>
      <c r="H159" s="309"/>
      <c r="I159" s="309"/>
      <c r="J159" s="173" t="s">
        <v>42</v>
      </c>
      <c r="K159" s="7"/>
      <c r="L159" s="186"/>
      <c r="M159" s="186"/>
      <c r="N159" s="186"/>
      <c r="O159" s="186"/>
      <c r="P159" s="186"/>
      <c r="Q159" s="186"/>
      <c r="R159" s="7"/>
      <c r="S159" s="290" t="s">
        <v>45</v>
      </c>
      <c r="T159" s="290"/>
      <c r="U159" s="290"/>
      <c r="V159" s="290"/>
      <c r="W159" s="290"/>
      <c r="X159" s="290"/>
      <c r="Y159" s="7"/>
    </row>
    <row r="160" spans="1:38" ht="34.5" customHeight="1" x14ac:dyDescent="0.35">
      <c r="A160" s="1"/>
      <c r="B160" s="1"/>
      <c r="C160" s="289" t="s">
        <v>87</v>
      </c>
      <c r="D160" s="289"/>
      <c r="E160" s="289"/>
      <c r="F160" s="289"/>
      <c r="G160" s="289"/>
      <c r="H160" s="289"/>
      <c r="I160" s="289"/>
      <c r="J160" s="289"/>
      <c r="K160" s="289"/>
      <c r="L160" s="289"/>
      <c r="M160" s="289"/>
      <c r="N160" s="289"/>
      <c r="O160" s="289"/>
      <c r="P160" s="289"/>
      <c r="Q160" s="289"/>
      <c r="R160" s="289"/>
      <c r="S160" s="289"/>
      <c r="T160" s="289"/>
      <c r="U160" s="289"/>
      <c r="V160" s="289"/>
      <c r="W160" s="289"/>
      <c r="X160" s="1"/>
      <c r="Z160" s="1"/>
      <c r="AA160" s="1"/>
      <c r="AB160" s="1"/>
      <c r="AC160" s="1"/>
      <c r="AD160" s="1"/>
      <c r="AE160" s="1"/>
      <c r="AF160" s="1"/>
      <c r="AG160" s="1"/>
      <c r="AH160" s="1"/>
      <c r="AI160" s="1"/>
      <c r="AJ160" s="1"/>
      <c r="AK160" s="1"/>
      <c r="AL160" s="1"/>
    </row>
    <row r="161" spans="1:27" x14ac:dyDescent="0.35">
      <c r="A161" s="1"/>
      <c r="B161" s="1"/>
      <c r="C161" s="27" t="s">
        <v>88</v>
      </c>
      <c r="D161" s="1"/>
      <c r="E161" s="1"/>
      <c r="F161" s="1"/>
      <c r="G161" s="1"/>
      <c r="H161" s="1"/>
      <c r="I161" s="1"/>
      <c r="J161" s="1"/>
      <c r="S161" s="1"/>
      <c r="T161" s="1"/>
      <c r="W161" s="1"/>
      <c r="X161" s="1"/>
      <c r="Z161" s="1"/>
      <c r="AA161" s="1"/>
    </row>
    <row r="162" spans="1:27" x14ac:dyDescent="0.35">
      <c r="A162" s="1"/>
      <c r="B162" s="1"/>
      <c r="C162" s="27" t="s">
        <v>89</v>
      </c>
      <c r="D162" s="1"/>
      <c r="E162" s="1"/>
      <c r="F162" s="1"/>
      <c r="G162" s="1"/>
      <c r="H162" s="1"/>
      <c r="I162" s="1"/>
      <c r="J162" s="1"/>
      <c r="S162" s="1"/>
      <c r="T162" s="1"/>
      <c r="W162" s="1"/>
      <c r="X162" s="1"/>
      <c r="Z162" s="1"/>
      <c r="AA162" s="1"/>
    </row>
    <row r="163" spans="1:27" ht="23.25" customHeight="1" x14ac:dyDescent="0.35">
      <c r="A163" s="1"/>
      <c r="B163" s="1"/>
      <c r="C163" s="26" t="s">
        <v>90</v>
      </c>
      <c r="D163" s="25"/>
      <c r="E163" s="1"/>
      <c r="F163" s="1"/>
      <c r="G163" s="1"/>
      <c r="H163" s="1"/>
      <c r="I163" s="1"/>
      <c r="J163" s="1"/>
      <c r="S163" s="1"/>
      <c r="T163" s="1"/>
      <c r="W163" s="1"/>
      <c r="X163" s="1"/>
      <c r="Z163" s="1"/>
      <c r="AA163" s="1"/>
    </row>
    <row r="164" spans="1:27" ht="57.75" customHeight="1" x14ac:dyDescent="0.35">
      <c r="A164" s="1"/>
      <c r="B164" s="1"/>
      <c r="C164" s="308" t="s">
        <v>91</v>
      </c>
      <c r="D164" s="308"/>
      <c r="E164" s="308"/>
      <c r="F164" s="308"/>
      <c r="G164" s="308"/>
      <c r="H164" s="308"/>
      <c r="I164" s="308"/>
      <c r="J164" s="308"/>
      <c r="K164" s="308"/>
      <c r="L164" s="308"/>
      <c r="M164" s="308"/>
      <c r="N164" s="308"/>
      <c r="O164" s="308"/>
      <c r="P164" s="308"/>
      <c r="Q164" s="308"/>
      <c r="R164" s="308"/>
      <c r="S164" s="308"/>
      <c r="T164" s="308"/>
      <c r="U164" s="308"/>
      <c r="V164" s="308"/>
      <c r="W164" s="308"/>
      <c r="X164" s="1"/>
      <c r="Z164" s="1"/>
      <c r="AA164" s="1"/>
    </row>
    <row r="165" spans="1:27" x14ac:dyDescent="0.35">
      <c r="A165" s="1"/>
      <c r="B165" s="1"/>
      <c r="C165" s="147" t="s">
        <v>46</v>
      </c>
      <c r="D165" s="1"/>
      <c r="E165" s="1"/>
      <c r="F165" s="1"/>
      <c r="G165" s="1"/>
      <c r="H165" s="1"/>
      <c r="I165" s="1"/>
      <c r="J165" s="1"/>
      <c r="S165" s="1"/>
      <c r="T165" s="1"/>
      <c r="W165" s="1"/>
      <c r="X165" s="1"/>
      <c r="Z165" s="1"/>
      <c r="AA165" s="1"/>
    </row>
    <row r="166" spans="1:27" s="7" customFormat="1" ht="23.25" customHeight="1" x14ac:dyDescent="0.35">
      <c r="A166" s="1"/>
      <c r="B166" s="1"/>
      <c r="C166" s="285" t="s">
        <v>47</v>
      </c>
      <c r="D166" s="285"/>
      <c r="E166" s="285" t="s">
        <v>48</v>
      </c>
      <c r="F166" s="285"/>
      <c r="G166" s="285"/>
      <c r="H166" s="285"/>
      <c r="I166" s="1"/>
      <c r="J166" s="1"/>
      <c r="L166" s="205"/>
      <c r="M166" s="205"/>
      <c r="N166" s="205"/>
      <c r="O166" s="205"/>
      <c r="P166" s="205"/>
      <c r="Q166" s="205"/>
      <c r="S166" s="1"/>
      <c r="T166" s="1"/>
      <c r="U166" s="1"/>
      <c r="V166" s="1"/>
      <c r="W166" s="1"/>
      <c r="X166" s="1"/>
      <c r="Z166" s="1"/>
      <c r="AA166" s="1"/>
    </row>
    <row r="167" spans="1:27" s="7" customFormat="1" ht="57.75" customHeight="1" x14ac:dyDescent="0.35">
      <c r="A167" s="1"/>
      <c r="B167" s="1"/>
      <c r="C167" s="146" t="s">
        <v>49</v>
      </c>
      <c r="D167" s="181" t="s">
        <v>50</v>
      </c>
      <c r="E167" s="146" t="s">
        <v>51</v>
      </c>
      <c r="F167" s="286" t="s">
        <v>50</v>
      </c>
      <c r="G167" s="286"/>
      <c r="H167" s="286"/>
      <c r="I167" s="139"/>
      <c r="J167" s="139"/>
      <c r="K167" s="139"/>
      <c r="L167" s="207"/>
      <c r="M167" s="207"/>
      <c r="N167" s="207"/>
      <c r="O167" s="207"/>
      <c r="P167" s="207"/>
      <c r="Q167" s="207"/>
      <c r="R167" s="139"/>
      <c r="S167" s="139"/>
      <c r="T167" s="139"/>
      <c r="U167" s="139"/>
      <c r="V167" s="139"/>
      <c r="W167" s="139"/>
      <c r="X167" s="1"/>
      <c r="Z167" s="1"/>
      <c r="AA167" s="1"/>
    </row>
    <row r="168" spans="1:27" s="1" customFormat="1" ht="21" customHeight="1" x14ac:dyDescent="0.35">
      <c r="C168" s="183">
        <v>1</v>
      </c>
      <c r="D168" s="183" t="s">
        <v>52</v>
      </c>
      <c r="E168" s="183">
        <v>1</v>
      </c>
      <c r="F168" s="283" t="s">
        <v>52</v>
      </c>
      <c r="G168" s="283"/>
      <c r="H168" s="283"/>
      <c r="K168" s="7"/>
      <c r="L168" s="205"/>
      <c r="M168" s="205"/>
      <c r="N168" s="205"/>
      <c r="O168" s="205"/>
      <c r="P168" s="205"/>
      <c r="Q168" s="205"/>
      <c r="R168" s="7"/>
      <c r="Y168" s="7"/>
    </row>
    <row r="169" spans="1:27" s="1" customFormat="1" ht="21" customHeight="1" x14ac:dyDescent="0.35">
      <c r="C169" s="283">
        <v>2</v>
      </c>
      <c r="D169" s="283" t="s">
        <v>53</v>
      </c>
      <c r="E169" s="183">
        <v>2</v>
      </c>
      <c r="F169" s="283" t="s">
        <v>54</v>
      </c>
      <c r="G169" s="283"/>
      <c r="H169" s="283"/>
      <c r="K169" s="7"/>
      <c r="L169" s="205"/>
      <c r="M169" s="205"/>
      <c r="N169" s="205"/>
      <c r="O169" s="205"/>
      <c r="P169" s="205"/>
      <c r="Q169" s="205"/>
      <c r="R169" s="7"/>
      <c r="Y169" s="7"/>
    </row>
    <row r="170" spans="1:27" s="1" customFormat="1" ht="21" customHeight="1" x14ac:dyDescent="0.35">
      <c r="C170" s="283"/>
      <c r="D170" s="283"/>
      <c r="E170" s="183">
        <v>3</v>
      </c>
      <c r="F170" s="283" t="s">
        <v>55</v>
      </c>
      <c r="G170" s="283"/>
      <c r="H170" s="283"/>
      <c r="K170" s="7"/>
      <c r="L170" s="205"/>
      <c r="M170" s="205"/>
      <c r="N170" s="205"/>
      <c r="O170" s="205"/>
      <c r="P170" s="205"/>
      <c r="Q170" s="205"/>
      <c r="R170" s="7"/>
      <c r="Y170" s="7"/>
    </row>
    <row r="171" spans="1:27" s="1" customFormat="1" ht="21" customHeight="1" x14ac:dyDescent="0.35">
      <c r="C171" s="283"/>
      <c r="D171" s="283"/>
      <c r="E171" s="183">
        <v>4</v>
      </c>
      <c r="F171" s="283" t="s">
        <v>56</v>
      </c>
      <c r="G171" s="283"/>
      <c r="H171" s="283"/>
      <c r="K171" s="7"/>
      <c r="L171" s="205"/>
      <c r="M171" s="205"/>
      <c r="N171" s="205"/>
      <c r="O171" s="205"/>
      <c r="P171" s="205"/>
      <c r="Q171" s="205"/>
      <c r="R171" s="7"/>
      <c r="Y171" s="7"/>
    </row>
    <row r="172" spans="1:27" s="1" customFormat="1" ht="21" customHeight="1" x14ac:dyDescent="0.35">
      <c r="C172" s="283"/>
      <c r="D172" s="283"/>
      <c r="E172" s="183">
        <v>5</v>
      </c>
      <c r="F172" s="283" t="s">
        <v>57</v>
      </c>
      <c r="G172" s="283"/>
      <c r="H172" s="283"/>
      <c r="K172" s="7"/>
      <c r="L172" s="205"/>
      <c r="M172" s="205"/>
      <c r="N172" s="205"/>
      <c r="O172" s="205"/>
      <c r="P172" s="205"/>
      <c r="Q172" s="205"/>
      <c r="R172" s="7"/>
      <c r="Y172" s="7"/>
    </row>
    <row r="173" spans="1:27" s="1" customFormat="1" ht="21" customHeight="1" x14ac:dyDescent="0.35">
      <c r="C173" s="283"/>
      <c r="D173" s="283"/>
      <c r="E173" s="183">
        <v>6</v>
      </c>
      <c r="F173" s="283" t="s">
        <v>58</v>
      </c>
      <c r="G173" s="283"/>
      <c r="H173" s="283"/>
      <c r="K173" s="7"/>
      <c r="L173" s="205"/>
      <c r="M173" s="205"/>
      <c r="N173" s="205"/>
      <c r="O173" s="205"/>
      <c r="P173" s="205"/>
      <c r="Q173" s="205"/>
      <c r="R173" s="7"/>
      <c r="Y173" s="7"/>
    </row>
    <row r="174" spans="1:27" s="1" customFormat="1" ht="21" customHeight="1" x14ac:dyDescent="0.35">
      <c r="C174" s="283"/>
      <c r="D174" s="283"/>
      <c r="E174" s="183">
        <v>7</v>
      </c>
      <c r="F174" s="283" t="s">
        <v>59</v>
      </c>
      <c r="G174" s="283"/>
      <c r="H174" s="283"/>
      <c r="K174" s="7"/>
      <c r="L174" s="205"/>
      <c r="M174" s="205"/>
      <c r="N174" s="205"/>
      <c r="O174" s="205"/>
      <c r="P174" s="205"/>
      <c r="Q174" s="205"/>
      <c r="R174" s="7"/>
      <c r="Y174" s="7"/>
    </row>
    <row r="175" spans="1:27" s="1" customFormat="1" ht="21" customHeight="1" x14ac:dyDescent="0.35">
      <c r="C175" s="283"/>
      <c r="D175" s="283"/>
      <c r="E175" s="183">
        <v>8</v>
      </c>
      <c r="F175" s="283" t="s">
        <v>60</v>
      </c>
      <c r="G175" s="283"/>
      <c r="H175" s="283"/>
      <c r="K175" s="7"/>
      <c r="L175" s="205"/>
      <c r="M175" s="205"/>
      <c r="N175" s="205"/>
      <c r="O175" s="205"/>
      <c r="P175" s="205"/>
      <c r="Q175" s="205"/>
      <c r="R175" s="7"/>
      <c r="Y175" s="7"/>
    </row>
    <row r="176" spans="1:27" s="1" customFormat="1" ht="21" customHeight="1" x14ac:dyDescent="0.35">
      <c r="C176" s="283"/>
      <c r="D176" s="283"/>
      <c r="E176" s="183">
        <v>9</v>
      </c>
      <c r="F176" s="283" t="s">
        <v>61</v>
      </c>
      <c r="G176" s="283"/>
      <c r="H176" s="283"/>
      <c r="K176" s="7"/>
      <c r="L176" s="205"/>
      <c r="M176" s="205"/>
      <c r="N176" s="205"/>
      <c r="O176" s="205"/>
      <c r="P176" s="205"/>
      <c r="Q176" s="205"/>
      <c r="R176" s="7"/>
      <c r="Y176" s="7"/>
    </row>
    <row r="177" spans="3:25" s="1" customFormat="1" ht="21" customHeight="1" x14ac:dyDescent="0.35">
      <c r="C177" s="283">
        <v>3</v>
      </c>
      <c r="D177" s="283" t="s">
        <v>62</v>
      </c>
      <c r="E177" s="183">
        <v>10</v>
      </c>
      <c r="F177" s="283" t="s">
        <v>63</v>
      </c>
      <c r="G177" s="283"/>
      <c r="H177" s="283"/>
      <c r="K177" s="7"/>
      <c r="L177" s="205"/>
      <c r="M177" s="205"/>
      <c r="N177" s="205"/>
      <c r="O177" s="205"/>
      <c r="P177" s="205"/>
      <c r="Q177" s="205"/>
      <c r="R177" s="7"/>
      <c r="Y177" s="7"/>
    </row>
    <row r="178" spans="3:25" s="1" customFormat="1" ht="21" customHeight="1" x14ac:dyDescent="0.35">
      <c r="C178" s="283"/>
      <c r="D178" s="283"/>
      <c r="E178" s="183">
        <v>11</v>
      </c>
      <c r="F178" s="283" t="s">
        <v>64</v>
      </c>
      <c r="G178" s="283"/>
      <c r="H178" s="283"/>
      <c r="K178" s="7"/>
      <c r="L178" s="205"/>
      <c r="M178" s="205"/>
      <c r="N178" s="205"/>
      <c r="O178" s="205"/>
      <c r="P178" s="205"/>
      <c r="Q178" s="205"/>
      <c r="R178" s="7"/>
      <c r="Y178" s="7"/>
    </row>
    <row r="179" spans="3:25" s="1" customFormat="1" ht="21" customHeight="1" x14ac:dyDescent="0.35">
      <c r="C179" s="283"/>
      <c r="D179" s="283"/>
      <c r="E179" s="183">
        <v>12</v>
      </c>
      <c r="F179" s="283" t="s">
        <v>65</v>
      </c>
      <c r="G179" s="283"/>
      <c r="H179" s="283"/>
      <c r="K179" s="7"/>
      <c r="L179" s="205"/>
      <c r="M179" s="205"/>
      <c r="N179" s="205"/>
      <c r="O179" s="205"/>
      <c r="P179" s="205"/>
      <c r="Q179" s="205"/>
      <c r="R179" s="7"/>
      <c r="Y179" s="7"/>
    </row>
    <row r="180" spans="3:25" s="1" customFormat="1" ht="21" customHeight="1" x14ac:dyDescent="0.35">
      <c r="C180" s="283"/>
      <c r="D180" s="283"/>
      <c r="E180" s="183">
        <v>13</v>
      </c>
      <c r="F180" s="283" t="s">
        <v>66</v>
      </c>
      <c r="G180" s="283"/>
      <c r="H180" s="283"/>
      <c r="K180" s="7"/>
      <c r="L180" s="205"/>
      <c r="M180" s="205"/>
      <c r="N180" s="205"/>
      <c r="O180" s="205"/>
      <c r="P180" s="205"/>
      <c r="Q180" s="205"/>
      <c r="R180" s="7"/>
      <c r="Y180" s="7"/>
    </row>
    <row r="181" spans="3:25" s="1" customFormat="1" ht="21" customHeight="1" x14ac:dyDescent="0.35">
      <c r="C181" s="283"/>
      <c r="D181" s="283"/>
      <c r="E181" s="183">
        <v>14</v>
      </c>
      <c r="F181" s="283" t="s">
        <v>67</v>
      </c>
      <c r="G181" s="283"/>
      <c r="H181" s="283"/>
      <c r="K181" s="7"/>
      <c r="L181" s="205"/>
      <c r="M181" s="205"/>
      <c r="N181" s="205"/>
      <c r="O181" s="205"/>
      <c r="P181" s="205"/>
      <c r="Q181" s="205"/>
      <c r="R181" s="7"/>
      <c r="Y181" s="7"/>
    </row>
    <row r="182" spans="3:25" s="1" customFormat="1" ht="21" customHeight="1" x14ac:dyDescent="0.35">
      <c r="C182" s="283">
        <v>4</v>
      </c>
      <c r="D182" s="283" t="s">
        <v>68</v>
      </c>
      <c r="E182" s="183">
        <v>15</v>
      </c>
      <c r="F182" s="283" t="s">
        <v>69</v>
      </c>
      <c r="G182" s="283"/>
      <c r="H182" s="283"/>
      <c r="K182" s="7"/>
      <c r="L182" s="205"/>
      <c r="M182" s="205"/>
      <c r="N182" s="205"/>
      <c r="O182" s="205"/>
      <c r="P182" s="205"/>
      <c r="Q182" s="205"/>
      <c r="R182" s="7"/>
      <c r="Y182" s="7"/>
    </row>
    <row r="183" spans="3:25" s="1" customFormat="1" ht="21" customHeight="1" x14ac:dyDescent="0.35">
      <c r="C183" s="283"/>
      <c r="D183" s="283"/>
      <c r="E183" s="183">
        <v>16</v>
      </c>
      <c r="F183" s="283" t="s">
        <v>70</v>
      </c>
      <c r="G183" s="283"/>
      <c r="H183" s="283"/>
      <c r="K183" s="7"/>
      <c r="L183" s="205"/>
      <c r="M183" s="205"/>
      <c r="N183" s="205"/>
      <c r="O183" s="205"/>
      <c r="P183" s="205"/>
      <c r="Q183" s="205"/>
      <c r="R183" s="7"/>
      <c r="Y183" s="7"/>
    </row>
    <row r="184" spans="3:25" s="1" customFormat="1" ht="21" customHeight="1" x14ac:dyDescent="0.35">
      <c r="C184" s="283"/>
      <c r="D184" s="283"/>
      <c r="E184" s="183">
        <v>17</v>
      </c>
      <c r="F184" s="283" t="s">
        <v>71</v>
      </c>
      <c r="G184" s="283"/>
      <c r="H184" s="283"/>
      <c r="K184" s="7"/>
      <c r="L184" s="205"/>
      <c r="M184" s="205"/>
      <c r="N184" s="205"/>
      <c r="O184" s="205"/>
      <c r="P184" s="205"/>
      <c r="Q184" s="205"/>
      <c r="R184" s="7"/>
      <c r="Y184" s="7"/>
    </row>
    <row r="185" spans="3:25" s="1" customFormat="1" ht="21" customHeight="1" x14ac:dyDescent="0.35">
      <c r="C185" s="183">
        <v>5</v>
      </c>
      <c r="D185" s="183" t="s">
        <v>72</v>
      </c>
      <c r="E185" s="183">
        <v>18</v>
      </c>
      <c r="F185" s="283" t="s">
        <v>72</v>
      </c>
      <c r="G185" s="283"/>
      <c r="H185" s="283"/>
      <c r="K185" s="7"/>
      <c r="L185" s="205"/>
      <c r="M185" s="205"/>
      <c r="N185" s="205"/>
      <c r="O185" s="205"/>
      <c r="P185" s="205"/>
      <c r="Q185" s="205"/>
      <c r="R185" s="7"/>
      <c r="Y185" s="7"/>
    </row>
    <row r="186" spans="3:25" s="1" customFormat="1" ht="21" customHeight="1" x14ac:dyDescent="0.35">
      <c r="C186" s="283">
        <v>6</v>
      </c>
      <c r="D186" s="283" t="s">
        <v>73</v>
      </c>
      <c r="E186" s="183">
        <v>20</v>
      </c>
      <c r="F186" s="283" t="s">
        <v>74</v>
      </c>
      <c r="G186" s="283"/>
      <c r="H186" s="283"/>
      <c r="K186" s="7"/>
      <c r="L186" s="205"/>
      <c r="M186" s="205"/>
      <c r="N186" s="205"/>
      <c r="O186" s="205"/>
      <c r="P186" s="205"/>
      <c r="Q186" s="205"/>
      <c r="R186" s="7"/>
      <c r="Y186" s="7"/>
    </row>
    <row r="187" spans="3:25" s="1" customFormat="1" ht="21" customHeight="1" x14ac:dyDescent="0.35">
      <c r="C187" s="283"/>
      <c r="D187" s="283"/>
      <c r="E187" s="183">
        <v>21</v>
      </c>
      <c r="F187" s="283" t="s">
        <v>75</v>
      </c>
      <c r="G187" s="283"/>
      <c r="H187" s="283"/>
      <c r="K187" s="7"/>
      <c r="L187" s="205"/>
      <c r="M187" s="205"/>
      <c r="N187" s="205"/>
      <c r="O187" s="205"/>
      <c r="P187" s="205"/>
      <c r="Q187" s="205"/>
      <c r="R187" s="7"/>
      <c r="Y187" s="7"/>
    </row>
    <row r="188" spans="3:25" s="1" customFormat="1" ht="21" customHeight="1" x14ac:dyDescent="0.35">
      <c r="C188" s="283"/>
      <c r="D188" s="283"/>
      <c r="E188" s="183">
        <v>22</v>
      </c>
      <c r="F188" s="283" t="s">
        <v>76</v>
      </c>
      <c r="G188" s="283"/>
      <c r="H188" s="283"/>
      <c r="K188" s="7"/>
      <c r="L188" s="205"/>
      <c r="M188" s="205"/>
      <c r="N188" s="205"/>
      <c r="O188" s="205"/>
      <c r="P188" s="205"/>
      <c r="Q188" s="205"/>
      <c r="R188" s="7"/>
      <c r="Y188" s="7"/>
    </row>
    <row r="189" spans="3:25" s="1" customFormat="1" ht="21" customHeight="1" x14ac:dyDescent="0.35">
      <c r="C189" s="283">
        <v>9</v>
      </c>
      <c r="D189" s="283" t="s">
        <v>77</v>
      </c>
      <c r="E189" s="183">
        <v>94</v>
      </c>
      <c r="F189" s="283" t="s">
        <v>78</v>
      </c>
      <c r="G189" s="283"/>
      <c r="H189" s="283"/>
      <c r="K189" s="7"/>
      <c r="L189" s="205"/>
      <c r="M189" s="205"/>
      <c r="N189" s="205"/>
      <c r="O189" s="205"/>
      <c r="P189" s="205"/>
      <c r="Q189" s="205"/>
      <c r="R189" s="7"/>
      <c r="Y189" s="7"/>
    </row>
    <row r="190" spans="3:25" s="1" customFormat="1" ht="21" customHeight="1" x14ac:dyDescent="0.35">
      <c r="C190" s="283"/>
      <c r="D190" s="283"/>
      <c r="E190" s="183">
        <v>95</v>
      </c>
      <c r="F190" s="283" t="s">
        <v>79</v>
      </c>
      <c r="G190" s="283"/>
      <c r="H190" s="283"/>
      <c r="K190" s="7"/>
      <c r="L190" s="205"/>
      <c r="M190" s="205"/>
      <c r="N190" s="205"/>
      <c r="O190" s="205"/>
      <c r="P190" s="205"/>
      <c r="Q190" s="205"/>
      <c r="R190" s="7"/>
      <c r="Y190" s="7"/>
    </row>
    <row r="191" spans="3:25" s="1" customFormat="1" ht="24.75" customHeight="1" x14ac:dyDescent="0.35">
      <c r="C191" s="283"/>
      <c r="D191" s="283"/>
      <c r="E191" s="183">
        <v>97</v>
      </c>
      <c r="F191" s="283" t="s">
        <v>80</v>
      </c>
      <c r="G191" s="283"/>
      <c r="H191" s="283"/>
      <c r="K191" s="7"/>
      <c r="L191" s="205"/>
      <c r="M191" s="205"/>
      <c r="N191" s="205"/>
      <c r="O191" s="205"/>
      <c r="P191" s="205"/>
      <c r="Q191" s="205"/>
      <c r="R191" s="7"/>
      <c r="Y191" s="7"/>
    </row>
    <row r="192" spans="3:25" s="1" customFormat="1" ht="21" customHeight="1" x14ac:dyDescent="0.35">
      <c r="C192" s="283"/>
      <c r="D192" s="283"/>
      <c r="E192" s="183">
        <v>99</v>
      </c>
      <c r="F192" s="283" t="s">
        <v>81</v>
      </c>
      <c r="G192" s="283"/>
      <c r="H192" s="283"/>
      <c r="K192" s="7"/>
      <c r="L192" s="205"/>
      <c r="M192" s="205"/>
      <c r="N192" s="205"/>
      <c r="O192" s="205"/>
      <c r="P192" s="205"/>
      <c r="Q192" s="205"/>
      <c r="R192" s="7"/>
      <c r="Y192" s="7"/>
    </row>
    <row r="194" spans="5:5" x14ac:dyDescent="0.35">
      <c r="E194" s="161" t="s">
        <v>82</v>
      </c>
    </row>
  </sheetData>
  <sheetProtection formatColumns="0" formatRows="0"/>
  <mergeCells count="74">
    <mergeCell ref="B1:X1"/>
    <mergeCell ref="B3:D3"/>
    <mergeCell ref="E3:J3"/>
    <mergeCell ref="L3:Q3"/>
    <mergeCell ref="S3:X3"/>
    <mergeCell ref="B5:C11"/>
    <mergeCell ref="L10:Q11"/>
    <mergeCell ref="C13:C19"/>
    <mergeCell ref="C20:C26"/>
    <mergeCell ref="C27:C33"/>
    <mergeCell ref="B13:B40"/>
    <mergeCell ref="C34:C40"/>
    <mergeCell ref="C42:C48"/>
    <mergeCell ref="C49:C55"/>
    <mergeCell ref="C56:C62"/>
    <mergeCell ref="C63:C69"/>
    <mergeCell ref="B42:B76"/>
    <mergeCell ref="C70:C76"/>
    <mergeCell ref="B78:B119"/>
    <mergeCell ref="C113:C119"/>
    <mergeCell ref="C121:C127"/>
    <mergeCell ref="C128:C134"/>
    <mergeCell ref="C135:C141"/>
    <mergeCell ref="C78:C84"/>
    <mergeCell ref="C85:C91"/>
    <mergeCell ref="C92:C98"/>
    <mergeCell ref="C99:C105"/>
    <mergeCell ref="C106:C112"/>
    <mergeCell ref="C142:C148"/>
    <mergeCell ref="B121:B155"/>
    <mergeCell ref="C149:C155"/>
    <mergeCell ref="B159:I159"/>
    <mergeCell ref="S159:X159"/>
    <mergeCell ref="C160:W160"/>
    <mergeCell ref="C164:W164"/>
    <mergeCell ref="C166:D166"/>
    <mergeCell ref="E166:H166"/>
    <mergeCell ref="F167:H167"/>
    <mergeCell ref="F168:H168"/>
    <mergeCell ref="F169:H169"/>
    <mergeCell ref="F170:H170"/>
    <mergeCell ref="F171:H171"/>
    <mergeCell ref="F172:H172"/>
    <mergeCell ref="C177:C181"/>
    <mergeCell ref="D177:D181"/>
    <mergeCell ref="F181:H181"/>
    <mergeCell ref="F173:H173"/>
    <mergeCell ref="F174:H174"/>
    <mergeCell ref="F175:H175"/>
    <mergeCell ref="C169:C176"/>
    <mergeCell ref="D169:D176"/>
    <mergeCell ref="F176:H176"/>
    <mergeCell ref="D182:D184"/>
    <mergeCell ref="F184:H184"/>
    <mergeCell ref="F177:H177"/>
    <mergeCell ref="F178:H178"/>
    <mergeCell ref="F179:H179"/>
    <mergeCell ref="F180:H180"/>
    <mergeCell ref="B4:D4"/>
    <mergeCell ref="F189:H189"/>
    <mergeCell ref="F190:H190"/>
    <mergeCell ref="F191:H191"/>
    <mergeCell ref="C189:C192"/>
    <mergeCell ref="D189:D192"/>
    <mergeCell ref="F192:H192"/>
    <mergeCell ref="F185:H185"/>
    <mergeCell ref="F186:H186"/>
    <mergeCell ref="F187:H187"/>
    <mergeCell ref="C186:C188"/>
    <mergeCell ref="D186:D188"/>
    <mergeCell ref="F188:H188"/>
    <mergeCell ref="F182:H182"/>
    <mergeCell ref="F183:H183"/>
    <mergeCell ref="C182:C184"/>
  </mergeCells>
  <conditionalFormatting sqref="D39:D40 D75:D76 D118:D119 D154:D155 D10:D11">
    <cfRule type="colorScale" priority="399">
      <colorScale>
        <cfvo type="num" val="0.66"/>
        <cfvo type="percentile" val="0.83"/>
        <cfvo type="num" val="1"/>
        <color rgb="FFF8696B"/>
        <color rgb="FFFFEB84"/>
        <color rgb="FF63BE7B"/>
      </colorScale>
    </cfRule>
  </conditionalFormatting>
  <conditionalFormatting sqref="L10 L18 E39:J40 E118:J119 E133:J134 E140:J141 E147:J148 E154:J155 E126:J127 E10:J11 E90:J91 E111:J112 E97:J98 E104:J105 E25:J26 E32:J33 E83:J84 E18:J19 E54:J55 E75:J76 E61:J62 E68:J69 E47:J48 S10:X11 S133:X134 S140:X141 S147:X148 S154:X155 S126:X127 S61:X62 S68:X69 S47:X48 S118:X119 S90:X91 S111:X112 S97:X98 S104:X105 S83:X84 S54:X55 S75:X76 S39:X40 S25:X26 S32:X33 S18:X19 L25:Q26 L32:Q33 L39:Q40 L47:Q48 L75:Q76 L90:Q91 L97:Q98 L104:Q105 L111:Q112 L118:Q119 L133:Q134 L140:Q141 L147:Q148 L154:Q155 L54:Q55 L68:Q69 L61:Q62 L83:Q84 L126:Q127 L159:Q159 T157:V157 F157:K157">
    <cfRule type="colorScale" priority="344">
      <colorScale>
        <cfvo type="num" val="0.6"/>
        <cfvo type="num" val="0.8"/>
        <cfvo type="num" val="1"/>
        <color rgb="FFF8696B"/>
        <color rgb="FFFFEB84"/>
        <color rgb="FF63BE7B"/>
      </colorScale>
    </cfRule>
  </conditionalFormatting>
  <conditionalFormatting sqref="D25:D26 D32:D33">
    <cfRule type="colorScale" priority="135">
      <colorScale>
        <cfvo type="num" val="0.66"/>
        <cfvo type="percentile" val="0.83"/>
        <cfvo type="num" val="1"/>
        <color rgb="FFF8696B"/>
        <color rgb="FFFFEB84"/>
        <color rgb="FF63BE7B"/>
      </colorScale>
    </cfRule>
  </conditionalFormatting>
  <conditionalFormatting sqref="D147:D148">
    <cfRule type="colorScale" priority="100">
      <colorScale>
        <cfvo type="num" val="0.66"/>
        <cfvo type="percentile" val="0.83"/>
        <cfvo type="num" val="1"/>
        <color rgb="FFF8696B"/>
        <color rgb="FFFFEB84"/>
        <color rgb="FF63BE7B"/>
      </colorScale>
    </cfRule>
  </conditionalFormatting>
  <conditionalFormatting sqref="D61:D62 D68:D69">
    <cfRule type="colorScale" priority="139">
      <colorScale>
        <cfvo type="num" val="0.66"/>
        <cfvo type="percentile" val="0.83"/>
        <cfvo type="num" val="1"/>
        <color rgb="FFF8696B"/>
        <color rgb="FFFFEB84"/>
        <color rgb="FF63BE7B"/>
      </colorScale>
    </cfRule>
  </conditionalFormatting>
  <conditionalFormatting sqref="D18:D19">
    <cfRule type="colorScale" priority="128">
      <colorScale>
        <cfvo type="num" val="0.66"/>
        <cfvo type="percentile" val="0.83"/>
        <cfvo type="num" val="1"/>
        <color rgb="FFF8696B"/>
        <color rgb="FFFFEB84"/>
        <color rgb="FF63BE7B"/>
      </colorScale>
    </cfRule>
  </conditionalFormatting>
  <conditionalFormatting sqref="D54:D55">
    <cfRule type="colorScale" priority="109">
      <colorScale>
        <cfvo type="num" val="0.66"/>
        <cfvo type="percentile" val="0.83"/>
        <cfvo type="num" val="1"/>
        <color rgb="FFF8696B"/>
        <color rgb="FFFFEB84"/>
        <color rgb="FF63BE7B"/>
      </colorScale>
    </cfRule>
  </conditionalFormatting>
  <conditionalFormatting sqref="D47:D48">
    <cfRule type="colorScale" priority="108">
      <colorScale>
        <cfvo type="num" val="0.66"/>
        <cfvo type="percentile" val="0.83"/>
        <cfvo type="num" val="1"/>
        <color rgb="FFF8696B"/>
        <color rgb="FFFFEB84"/>
        <color rgb="FF63BE7B"/>
      </colorScale>
    </cfRule>
  </conditionalFormatting>
  <conditionalFormatting sqref="D90:D91">
    <cfRule type="colorScale" priority="107">
      <colorScale>
        <cfvo type="num" val="0.66"/>
        <cfvo type="percentile" val="0.83"/>
        <cfvo type="num" val="1"/>
        <color rgb="FFF8696B"/>
        <color rgb="FFFFEB84"/>
        <color rgb="FF63BE7B"/>
      </colorScale>
    </cfRule>
  </conditionalFormatting>
  <conditionalFormatting sqref="D83:D84">
    <cfRule type="colorScale" priority="106">
      <colorScale>
        <cfvo type="num" val="0.66"/>
        <cfvo type="percentile" val="0.83"/>
        <cfvo type="num" val="1"/>
        <color rgb="FFF8696B"/>
        <color rgb="FFFFEB84"/>
        <color rgb="FF63BE7B"/>
      </colorScale>
    </cfRule>
  </conditionalFormatting>
  <conditionalFormatting sqref="D133:D134">
    <cfRule type="colorScale" priority="105">
      <colorScale>
        <cfvo type="num" val="0.66"/>
        <cfvo type="percentile" val="0.83"/>
        <cfvo type="num" val="1"/>
        <color rgb="FFF8696B"/>
        <color rgb="FFFFEB84"/>
        <color rgb="FF63BE7B"/>
      </colorScale>
    </cfRule>
  </conditionalFormatting>
  <conditionalFormatting sqref="D126:D127">
    <cfRule type="colorScale" priority="104">
      <colorScale>
        <cfvo type="num" val="0.66"/>
        <cfvo type="percentile" val="0.83"/>
        <cfvo type="num" val="1"/>
        <color rgb="FFF8696B"/>
        <color rgb="FFFFEB84"/>
        <color rgb="FF63BE7B"/>
      </colorScale>
    </cfRule>
  </conditionalFormatting>
  <conditionalFormatting sqref="D104:D105">
    <cfRule type="colorScale" priority="103">
      <colorScale>
        <cfvo type="num" val="0.66"/>
        <cfvo type="percentile" val="0.83"/>
        <cfvo type="num" val="1"/>
        <color rgb="FFF8696B"/>
        <color rgb="FFFFEB84"/>
        <color rgb="FF63BE7B"/>
      </colorScale>
    </cfRule>
  </conditionalFormatting>
  <conditionalFormatting sqref="D111:D112">
    <cfRule type="colorScale" priority="102">
      <colorScale>
        <cfvo type="num" val="0.66"/>
        <cfvo type="percentile" val="0.83"/>
        <cfvo type="num" val="1"/>
        <color rgb="FFF8696B"/>
        <color rgb="FFFFEB84"/>
        <color rgb="FF63BE7B"/>
      </colorScale>
    </cfRule>
  </conditionalFormatting>
  <conditionalFormatting sqref="D140:D141">
    <cfRule type="colorScale" priority="101">
      <colorScale>
        <cfvo type="num" val="0.66"/>
        <cfvo type="percentile" val="0.83"/>
        <cfvo type="num" val="1"/>
        <color rgb="FFF8696B"/>
        <color rgb="FFFFEB84"/>
        <color rgb="FF63BE7B"/>
      </colorScale>
    </cfRule>
  </conditionalFormatting>
  <conditionalFormatting sqref="E5:J7 E13:J15 E20:J20 E34:J36 E121:J123 S5:X7 S13:X15 S20:X22 S34:X36 S42:X44 S78:X80 S121:X123 L121:Q123 L78:Q80 L42:Q44 L34:Q36 L20:Q22 L13:Q15 L5:Q7 E42:J44">
    <cfRule type="cellIs" dxfId="99" priority="99" operator="between">
      <formula>0</formula>
      <formula>5</formula>
    </cfRule>
  </conditionalFormatting>
  <conditionalFormatting sqref="E10:J11 E18:J19 E25:J26 E32:J33 E39:J40 E47:J48 E54:J55 E61:J62 E68:J69 E75:J76 E83:J84 E90:J91 E97:J98 E104:J105 E111:J112 E118:J119 E126:J127 E133:J134 E140:J141 E147:J148 E154:J155 L154:Q155 L147:Q148 L140:Q141 L133:Q134 L126:Q127 L118:Q119 L111:Q112 L104:Q105 L97:Q98 L90:Q91 L83:Q84 L75:Q76 L68:Q69 L61:Q62 L54:Q55 L47:Q48 L39:Q40 L32:Q33 L25:Q26 L18:Q19 L10:Q11 L159:Q159 S10:X11 S18:X19 S25:X26 S32:X33 S39:X40 S47:X48 S54:X55 S61:X62 S68:X69 S75:X76 S83:X84 S90:X91 S97:X98 S104:X105 S111:X112 S118:X119 S126:X127 S133:X134 S140:X141 S147:X148 S154:X155">
    <cfRule type="containsErrors" dxfId="98" priority="98">
      <formula>ISERROR(E10)</formula>
    </cfRule>
  </conditionalFormatting>
  <conditionalFormatting sqref="D97:D98">
    <cfRule type="colorScale" priority="97">
      <colorScale>
        <cfvo type="num" val="0.66"/>
        <cfvo type="percentile" val="0.83"/>
        <cfvo type="num" val="1"/>
        <color rgb="FFF8696B"/>
        <color rgb="FFFFEB84"/>
        <color rgb="FF63BE7B"/>
      </colorScale>
    </cfRule>
  </conditionalFormatting>
  <conditionalFormatting sqref="E8:J8 E16:J16 E37:J37 E124:J124 L124:Q124 L81:Q81 L45:Q45 L37:Q37 L23:Q23 L16:Q16 L8:Q8 S8:X8 S16:X16 S23:X23 S37:X37 S45:X45 S81:X81 S124:X124 E45:J45">
    <cfRule type="expression" dxfId="97" priority="96">
      <formula>OR(E5&lt;6,E6&lt;6)</formula>
    </cfRule>
  </conditionalFormatting>
  <conditionalFormatting sqref="E9:J9 E17:J17 E38:J38 E125:J125 L125:Q125 L82:Q82 L46:Q46 L38:Q38 L24:Q24 L17:Q17 L9:Q9 S9:X9 S17:X17 S24:X24 S38:X38 S46:X46 S82:X82 S125:X125 E46:J46">
    <cfRule type="expression" dxfId="96" priority="95">
      <formula>OR(E5&lt;6,E7&lt;6)</formula>
    </cfRule>
  </conditionalFormatting>
  <conditionalFormatting sqref="E10:J10 S10:X10 E18:J18 E25:J25 E32:J32 E39:J39 E47:J47 E54:J54 E61:J61 E68:J68 E75:J75 E83:J83 E90:J90 E97:J97 E104:J104 E111:J111 E118:J118 E126:J126 E133:J133 E140:J140 E147:J147 E154:J154 L154:Q154 L147:Q147 L140:Q140 L133:Q133 L126:Q126 L118:Q118 L111:Q111 L104:Q104 L97:Q97 L90:Q90 L83:Q83 L75:Q75 L68:Q68 L61:Q61 L54:Q54 L47:Q47 L39:Q39 L32:Q32 L25:Q25 L18:Q18 S18:X18 S25:X25 S32:X32 S39:X39 S47:X47 S54:X54 S61:X61 S68:X68 S75:X75 S83:X83 S90:X90 S97:X97 S104:X104 S111:X111 S118:X118 S126:X126 S133:X133 S140:X140 S147:X147 S154:X154">
    <cfRule type="expression" dxfId="95" priority="94">
      <formula>OR(E5&lt;6,E6&lt;6)</formula>
    </cfRule>
  </conditionalFormatting>
  <conditionalFormatting sqref="E11:J11 S11:X11 E19:J19 E26:J26 E33:J33 E40:J40 E48:J48 E55:J55 E62:J62 E69:J69 E76:J76 E84:J84 E91:J91 E98:J98 E105:J105 E112:J112 E119:J119 E127:J127 E134:J134 E141:J141 E148:J148 E155:J155 L155:Q155 L148:Q148 L141:Q141 L134:Q134 L127:Q127 L119:Q119 L112:Q112 L105:Q105 L98:Q98 L91:Q91 L84:Q84 L76:Q76 L69:Q69 L62:Q62 L55:Q55 L48:Q48 L40:Q40 L33:Q33 L26:Q26 L19:Q19 S19:X19 S26:X26 S33:X33 S40:X40 S48:X48 S55:X55 S62:X62 S69:X69 S76:X76 S84:X84 S91:X91 S98:X98 S105:X105 S112:X112 S119:X119 S127:X127 S134:X134 S141:X141 S148:X148 S155:X155">
    <cfRule type="expression" dxfId="94" priority="93">
      <formula>OR(E5&lt;6,E7&lt;6)</formula>
    </cfRule>
  </conditionalFormatting>
  <conditionalFormatting sqref="E78:J80">
    <cfRule type="cellIs" dxfId="93" priority="91" operator="between">
      <formula>0</formula>
      <formula>5</formula>
    </cfRule>
  </conditionalFormatting>
  <conditionalFormatting sqref="E81:J81">
    <cfRule type="expression" dxfId="92" priority="90">
      <formula>OR(E78&lt;6,E79&lt;6)</formula>
    </cfRule>
  </conditionalFormatting>
  <conditionalFormatting sqref="E82:J82">
    <cfRule type="expression" dxfId="91" priority="89">
      <formula>OR(E78&lt;6,E80&lt;6)</formula>
    </cfRule>
  </conditionalFormatting>
  <conditionalFormatting sqref="E21:J22">
    <cfRule type="cellIs" dxfId="90" priority="88" operator="between">
      <formula>0</formula>
      <formula>5</formula>
    </cfRule>
  </conditionalFormatting>
  <conditionalFormatting sqref="E23:J23">
    <cfRule type="expression" dxfId="89" priority="87">
      <formula>OR(E20&lt;6,E21&lt;6)</formula>
    </cfRule>
  </conditionalFormatting>
  <conditionalFormatting sqref="E24:J24">
    <cfRule type="expression" dxfId="88" priority="86">
      <formula>OR(E20&lt;6,E22&lt;6)</formula>
    </cfRule>
  </conditionalFormatting>
  <conditionalFormatting sqref="E27:J27 S27:X29 L27:Q29">
    <cfRule type="cellIs" dxfId="87" priority="85" operator="between">
      <formula>0</formula>
      <formula>5</formula>
    </cfRule>
  </conditionalFormatting>
  <conditionalFormatting sqref="L30:Q30 S30:X30">
    <cfRule type="expression" dxfId="86" priority="84">
      <formula>OR(L27&lt;6,L28&lt;6)</formula>
    </cfRule>
  </conditionalFormatting>
  <conditionalFormatting sqref="L31:Q31 S31:X31">
    <cfRule type="expression" dxfId="85" priority="83">
      <formula>OR(L27&lt;6,L29&lt;6)</formula>
    </cfRule>
  </conditionalFormatting>
  <conditionalFormatting sqref="E28:J29">
    <cfRule type="cellIs" dxfId="84" priority="82" operator="between">
      <formula>0</formula>
      <formula>5</formula>
    </cfRule>
  </conditionalFormatting>
  <conditionalFormatting sqref="E30:J30">
    <cfRule type="expression" dxfId="83" priority="81">
      <formula>OR(E27&lt;6,E28&lt;6)</formula>
    </cfRule>
  </conditionalFormatting>
  <conditionalFormatting sqref="E31:J31">
    <cfRule type="expression" dxfId="82" priority="80">
      <formula>OR(E27&lt;6,E29&lt;6)</formula>
    </cfRule>
  </conditionalFormatting>
  <conditionalFormatting sqref="E49:J49 S49:X51 L49:Q51">
    <cfRule type="cellIs" dxfId="81" priority="79" operator="between">
      <formula>0</formula>
      <formula>5</formula>
    </cfRule>
  </conditionalFormatting>
  <conditionalFormatting sqref="L52:Q52 S52:X52">
    <cfRule type="expression" dxfId="80" priority="78">
      <formula>OR(L49&lt;6,L50&lt;6)</formula>
    </cfRule>
  </conditionalFormatting>
  <conditionalFormatting sqref="L53:Q53 S53:X53">
    <cfRule type="expression" dxfId="79" priority="77">
      <formula>OR(L49&lt;6,L51&lt;6)</formula>
    </cfRule>
  </conditionalFormatting>
  <conditionalFormatting sqref="E50:J51">
    <cfRule type="cellIs" dxfId="78" priority="76" operator="between">
      <formula>0</formula>
      <formula>5</formula>
    </cfRule>
  </conditionalFormatting>
  <conditionalFormatting sqref="E52:J52">
    <cfRule type="expression" dxfId="77" priority="75">
      <formula>OR(E49&lt;6,E50&lt;6)</formula>
    </cfRule>
  </conditionalFormatting>
  <conditionalFormatting sqref="E53:J53">
    <cfRule type="expression" dxfId="76" priority="74">
      <formula>OR(E49&lt;6,E51&lt;6)</formula>
    </cfRule>
  </conditionalFormatting>
  <conditionalFormatting sqref="E56:J56 S56:X58 L56:Q58">
    <cfRule type="cellIs" dxfId="75" priority="73" operator="between">
      <formula>0</formula>
      <formula>5</formula>
    </cfRule>
  </conditionalFormatting>
  <conditionalFormatting sqref="L59:Q59 S59:X59">
    <cfRule type="expression" dxfId="74" priority="72">
      <formula>OR(L56&lt;6,L57&lt;6)</formula>
    </cfRule>
  </conditionalFormatting>
  <conditionalFormatting sqref="L60:Q60 S60:X60">
    <cfRule type="expression" dxfId="73" priority="71">
      <formula>OR(L56&lt;6,L58&lt;6)</formula>
    </cfRule>
  </conditionalFormatting>
  <conditionalFormatting sqref="E57:J58">
    <cfRule type="cellIs" dxfId="72" priority="70" operator="between">
      <formula>0</formula>
      <formula>5</formula>
    </cfRule>
  </conditionalFormatting>
  <conditionalFormatting sqref="E59:J59">
    <cfRule type="expression" dxfId="71" priority="69">
      <formula>OR(E56&lt;6,E57&lt;6)</formula>
    </cfRule>
  </conditionalFormatting>
  <conditionalFormatting sqref="E60:J60">
    <cfRule type="expression" dxfId="70" priority="68">
      <formula>OR(E56&lt;6,E58&lt;6)</formula>
    </cfRule>
  </conditionalFormatting>
  <conditionalFormatting sqref="E63:J63 S63:X65 L63:Q65">
    <cfRule type="cellIs" dxfId="69" priority="67" operator="between">
      <formula>0</formula>
      <formula>5</formula>
    </cfRule>
  </conditionalFormatting>
  <conditionalFormatting sqref="L66:Q66 S66:X66">
    <cfRule type="expression" dxfId="68" priority="66">
      <formula>OR(L63&lt;6,L64&lt;6)</formula>
    </cfRule>
  </conditionalFormatting>
  <conditionalFormatting sqref="L67:Q67 S67:X67">
    <cfRule type="expression" dxfId="67" priority="65">
      <formula>OR(L63&lt;6,L65&lt;6)</formula>
    </cfRule>
  </conditionalFormatting>
  <conditionalFormatting sqref="E64:J65">
    <cfRule type="cellIs" dxfId="66" priority="64" operator="between">
      <formula>0</formula>
      <formula>5</formula>
    </cfRule>
  </conditionalFormatting>
  <conditionalFormatting sqref="E66:J66">
    <cfRule type="expression" dxfId="65" priority="63">
      <formula>OR(E63&lt;6,E64&lt;6)</formula>
    </cfRule>
  </conditionalFormatting>
  <conditionalFormatting sqref="E67:J67">
    <cfRule type="expression" dxfId="64" priority="62">
      <formula>OR(E63&lt;6,E65&lt;6)</formula>
    </cfRule>
  </conditionalFormatting>
  <conditionalFormatting sqref="E70:J70 S70:X72 L70:Q72">
    <cfRule type="cellIs" dxfId="63" priority="61" operator="between">
      <formula>0</formula>
      <formula>5</formula>
    </cfRule>
  </conditionalFormatting>
  <conditionalFormatting sqref="L73:Q73 S73:X73">
    <cfRule type="expression" dxfId="62" priority="60">
      <formula>OR(L70&lt;6,L71&lt;6)</formula>
    </cfRule>
  </conditionalFormatting>
  <conditionalFormatting sqref="L74:Q74 S74:X74">
    <cfRule type="expression" dxfId="61" priority="59">
      <formula>OR(L70&lt;6,L72&lt;6)</formula>
    </cfRule>
  </conditionalFormatting>
  <conditionalFormatting sqref="E71:J72">
    <cfRule type="cellIs" dxfId="60" priority="58" operator="between">
      <formula>0</formula>
      <formula>5</formula>
    </cfRule>
  </conditionalFormatting>
  <conditionalFormatting sqref="E73:J73">
    <cfRule type="expression" dxfId="59" priority="57">
      <formula>OR(E70&lt;6,E71&lt;6)</formula>
    </cfRule>
  </conditionalFormatting>
  <conditionalFormatting sqref="E74:J74">
    <cfRule type="expression" dxfId="58" priority="56">
      <formula>OR(E70&lt;6,E72&lt;6)</formula>
    </cfRule>
  </conditionalFormatting>
  <conditionalFormatting sqref="E85:J85 S85:X87 L85:Q87">
    <cfRule type="cellIs" dxfId="57" priority="55" operator="between">
      <formula>0</formula>
      <formula>5</formula>
    </cfRule>
  </conditionalFormatting>
  <conditionalFormatting sqref="L88:Q88 S88:X88">
    <cfRule type="expression" dxfId="56" priority="54">
      <formula>OR(L85&lt;6,L86&lt;6)</formula>
    </cfRule>
  </conditionalFormatting>
  <conditionalFormatting sqref="L89:Q89 S89:X89">
    <cfRule type="expression" dxfId="55" priority="53">
      <formula>OR(L85&lt;6,L87&lt;6)</formula>
    </cfRule>
  </conditionalFormatting>
  <conditionalFormatting sqref="E86:J87">
    <cfRule type="cellIs" dxfId="54" priority="52" operator="between">
      <formula>0</formula>
      <formula>5</formula>
    </cfRule>
  </conditionalFormatting>
  <conditionalFormatting sqref="E88:J88">
    <cfRule type="expression" dxfId="53" priority="51">
      <formula>OR(E85&lt;6,E86&lt;6)</formula>
    </cfRule>
  </conditionalFormatting>
  <conditionalFormatting sqref="E89:J89">
    <cfRule type="expression" dxfId="52" priority="50">
      <formula>OR(E85&lt;6,E87&lt;6)</formula>
    </cfRule>
  </conditionalFormatting>
  <conditionalFormatting sqref="E92:J92 S92:X94 L92:Q94">
    <cfRule type="cellIs" dxfId="51" priority="49" operator="between">
      <formula>0</formula>
      <formula>5</formula>
    </cfRule>
  </conditionalFormatting>
  <conditionalFormatting sqref="L95:Q95 S95:X95">
    <cfRule type="expression" dxfId="50" priority="48">
      <formula>OR(L92&lt;6,L93&lt;6)</formula>
    </cfRule>
  </conditionalFormatting>
  <conditionalFormatting sqref="L96:Q96 S96:X96">
    <cfRule type="expression" dxfId="49" priority="47">
      <formula>OR(L92&lt;6,L94&lt;6)</formula>
    </cfRule>
  </conditionalFormatting>
  <conditionalFormatting sqref="E93:J94">
    <cfRule type="cellIs" dxfId="48" priority="46" operator="between">
      <formula>0</formula>
      <formula>5</formula>
    </cfRule>
  </conditionalFormatting>
  <conditionalFormatting sqref="E95:J95">
    <cfRule type="expression" dxfId="47" priority="45">
      <formula>OR(E92&lt;6,E93&lt;6)</formula>
    </cfRule>
  </conditionalFormatting>
  <conditionalFormatting sqref="E96:J96">
    <cfRule type="expression" dxfId="46" priority="44">
      <formula>OR(E92&lt;6,E94&lt;6)</formula>
    </cfRule>
  </conditionalFormatting>
  <conditionalFormatting sqref="E99:J99 S99:X101 L99:Q101">
    <cfRule type="cellIs" dxfId="45" priority="43" operator="between">
      <formula>0</formula>
      <formula>5</formula>
    </cfRule>
  </conditionalFormatting>
  <conditionalFormatting sqref="L102:Q102 S102:X102">
    <cfRule type="expression" dxfId="44" priority="42">
      <formula>OR(L99&lt;6,L100&lt;6)</formula>
    </cfRule>
  </conditionalFormatting>
  <conditionalFormatting sqref="L103:Q103 S103:X103">
    <cfRule type="expression" dxfId="43" priority="41">
      <formula>OR(L99&lt;6,L101&lt;6)</formula>
    </cfRule>
  </conditionalFormatting>
  <conditionalFormatting sqref="E100:J101">
    <cfRule type="cellIs" dxfId="42" priority="40" operator="between">
      <formula>0</formula>
      <formula>5</formula>
    </cfRule>
  </conditionalFormatting>
  <conditionalFormatting sqref="E102:J102">
    <cfRule type="expression" dxfId="41" priority="39">
      <formula>OR(E99&lt;6,E100&lt;6)</formula>
    </cfRule>
  </conditionalFormatting>
  <conditionalFormatting sqref="E103:J103">
    <cfRule type="expression" dxfId="40" priority="38">
      <formula>OR(E99&lt;6,E101&lt;6)</formula>
    </cfRule>
  </conditionalFormatting>
  <conditionalFormatting sqref="E106:J106 S106:X108 L106:Q108">
    <cfRule type="cellIs" dxfId="39" priority="37" operator="between">
      <formula>0</formula>
      <formula>5</formula>
    </cfRule>
  </conditionalFormatting>
  <conditionalFormatting sqref="L109:Q109 S109:X109">
    <cfRule type="expression" dxfId="38" priority="36">
      <formula>OR(L106&lt;6,L107&lt;6)</formula>
    </cfRule>
  </conditionalFormatting>
  <conditionalFormatting sqref="L110:Q110 S110:X110">
    <cfRule type="expression" dxfId="37" priority="35">
      <formula>OR(L106&lt;6,L108&lt;6)</formula>
    </cfRule>
  </conditionalFormatting>
  <conditionalFormatting sqref="E107:J108">
    <cfRule type="cellIs" dxfId="36" priority="34" operator="between">
      <formula>0</formula>
      <formula>5</formula>
    </cfRule>
  </conditionalFormatting>
  <conditionalFormatting sqref="E109:J109">
    <cfRule type="expression" dxfId="35" priority="33">
      <formula>OR(E106&lt;6,E107&lt;6)</formula>
    </cfRule>
  </conditionalFormatting>
  <conditionalFormatting sqref="E110:J110">
    <cfRule type="expression" dxfId="34" priority="32">
      <formula>OR(E106&lt;6,E108&lt;6)</formula>
    </cfRule>
  </conditionalFormatting>
  <conditionalFormatting sqref="E113:J113 S113:X115 L113:Q115">
    <cfRule type="cellIs" dxfId="33" priority="31" operator="between">
      <formula>0</formula>
      <formula>5</formula>
    </cfRule>
  </conditionalFormatting>
  <conditionalFormatting sqref="L116:Q116 S116:X116">
    <cfRule type="expression" dxfId="32" priority="30">
      <formula>OR(L113&lt;6,L114&lt;6)</formula>
    </cfRule>
  </conditionalFormatting>
  <conditionalFormatting sqref="L117:Q117 S117:X117">
    <cfRule type="expression" dxfId="31" priority="29">
      <formula>OR(L113&lt;6,L115&lt;6)</formula>
    </cfRule>
  </conditionalFormatting>
  <conditionalFormatting sqref="E114:J115">
    <cfRule type="cellIs" dxfId="30" priority="28" operator="between">
      <formula>0</formula>
      <formula>5</formula>
    </cfRule>
  </conditionalFormatting>
  <conditionalFormatting sqref="E116:J116">
    <cfRule type="expression" dxfId="29" priority="27">
      <formula>OR(E113&lt;6,E114&lt;6)</formula>
    </cfRule>
  </conditionalFormatting>
  <conditionalFormatting sqref="E117:J117">
    <cfRule type="expression" dxfId="28" priority="26">
      <formula>OR(E113&lt;6,E115&lt;6)</formula>
    </cfRule>
  </conditionalFormatting>
  <conditionalFormatting sqref="E128:J128 S128:X130 L128:Q130">
    <cfRule type="cellIs" dxfId="27" priority="25" operator="between">
      <formula>0</formula>
      <formula>5</formula>
    </cfRule>
  </conditionalFormatting>
  <conditionalFormatting sqref="L131:Q131 S131:X131">
    <cfRule type="expression" dxfId="26" priority="24">
      <formula>OR(L128&lt;6,L129&lt;6)</formula>
    </cfRule>
  </conditionalFormatting>
  <conditionalFormatting sqref="L132:Q132 S132:X132">
    <cfRule type="expression" dxfId="25" priority="23">
      <formula>OR(L128&lt;6,L130&lt;6)</formula>
    </cfRule>
  </conditionalFormatting>
  <conditionalFormatting sqref="E129:J130">
    <cfRule type="cellIs" dxfId="24" priority="22" operator="between">
      <formula>0</formula>
      <formula>5</formula>
    </cfRule>
  </conditionalFormatting>
  <conditionalFormatting sqref="E131:J131">
    <cfRule type="expression" dxfId="23" priority="21">
      <formula>OR(E128&lt;6,E129&lt;6)</formula>
    </cfRule>
  </conditionalFormatting>
  <conditionalFormatting sqref="E132:J132">
    <cfRule type="expression" dxfId="22" priority="20">
      <formula>OR(E128&lt;6,E130&lt;6)</formula>
    </cfRule>
  </conditionalFormatting>
  <conditionalFormatting sqref="E135:J135 S135:X137 L135:Q137">
    <cfRule type="cellIs" dxfId="21" priority="19" operator="between">
      <formula>0</formula>
      <formula>5</formula>
    </cfRule>
  </conditionalFormatting>
  <conditionalFormatting sqref="L138:Q138 S138:X138">
    <cfRule type="expression" dxfId="20" priority="18">
      <formula>OR(L135&lt;6,L136&lt;6)</formula>
    </cfRule>
  </conditionalFormatting>
  <conditionalFormatting sqref="L139:Q139 S139:X139">
    <cfRule type="expression" dxfId="19" priority="17">
      <formula>OR(L135&lt;6,L137&lt;6)</formula>
    </cfRule>
  </conditionalFormatting>
  <conditionalFormatting sqref="E136:J137">
    <cfRule type="cellIs" dxfId="18" priority="16" operator="between">
      <formula>0</formula>
      <formula>5</formula>
    </cfRule>
  </conditionalFormatting>
  <conditionalFormatting sqref="E138:J138">
    <cfRule type="expression" dxfId="17" priority="15">
      <formula>OR(E135&lt;6,E136&lt;6)</formula>
    </cfRule>
  </conditionalFormatting>
  <conditionalFormatting sqref="E139:J139">
    <cfRule type="expression" dxfId="16" priority="14">
      <formula>OR(E135&lt;6,E137&lt;6)</formula>
    </cfRule>
  </conditionalFormatting>
  <conditionalFormatting sqref="E142:J142 S142:X144 L142:Q144">
    <cfRule type="cellIs" dxfId="15" priority="13" operator="between">
      <formula>0</formula>
      <formula>5</formula>
    </cfRule>
  </conditionalFormatting>
  <conditionalFormatting sqref="L145:Q145 S145:X145">
    <cfRule type="expression" dxfId="14" priority="12">
      <formula>OR(L142&lt;6,L143&lt;6)</formula>
    </cfRule>
  </conditionalFormatting>
  <conditionalFormatting sqref="L146:Q146 S146:X146">
    <cfRule type="expression" dxfId="13" priority="11">
      <formula>OR(L142&lt;6,L144&lt;6)</formula>
    </cfRule>
  </conditionalFormatting>
  <conditionalFormatting sqref="E143:J144">
    <cfRule type="cellIs" dxfId="12" priority="10" operator="between">
      <formula>0</formula>
      <formula>5</formula>
    </cfRule>
  </conditionalFormatting>
  <conditionalFormatting sqref="E145:J145">
    <cfRule type="expression" dxfId="11" priority="9">
      <formula>OR(E142&lt;6,E143&lt;6)</formula>
    </cfRule>
  </conditionalFormatting>
  <conditionalFormatting sqref="E146:J146">
    <cfRule type="expression" dxfId="10" priority="8">
      <formula>OR(E142&lt;6,E144&lt;6)</formula>
    </cfRule>
  </conditionalFormatting>
  <conditionalFormatting sqref="E149:J149 S149:X151 L149:Q151">
    <cfRule type="cellIs" dxfId="9" priority="7" operator="between">
      <formula>0</formula>
      <formula>5</formula>
    </cfRule>
  </conditionalFormatting>
  <conditionalFormatting sqref="L152:Q152 S152:X152">
    <cfRule type="expression" dxfId="8" priority="6">
      <formula>OR(L149&lt;6,L150&lt;6)</formula>
    </cfRule>
  </conditionalFormatting>
  <conditionalFormatting sqref="L153:Q153 S153:X153">
    <cfRule type="expression" dxfId="7" priority="5">
      <formula>OR(L149&lt;6,L151&lt;6)</formula>
    </cfRule>
  </conditionalFormatting>
  <conditionalFormatting sqref="E150:J151">
    <cfRule type="cellIs" dxfId="6" priority="4" operator="between">
      <formula>0</formula>
      <formula>5</formula>
    </cfRule>
  </conditionalFormatting>
  <conditionalFormatting sqref="E152:J152">
    <cfRule type="expression" dxfId="5" priority="3">
      <formula>OR(E149&lt;6,E150&lt;6)</formula>
    </cfRule>
  </conditionalFormatting>
  <conditionalFormatting sqref="E153:J153">
    <cfRule type="expression" dxfId="4" priority="2">
      <formula>OR(E149&lt;6,E151&lt;6)</formula>
    </cfRule>
  </conditionalFormatting>
  <conditionalFormatting sqref="S157">
    <cfRule type="colorScale" priority="1">
      <colorScale>
        <cfvo type="num" val="0.6"/>
        <cfvo type="num" val="0.8"/>
        <cfvo type="num" val="1"/>
        <color rgb="FFF8696B"/>
        <color rgb="FFFFEB84"/>
        <color rgb="FF63BE7B"/>
      </colorScale>
    </cfRule>
  </conditionalFormatting>
  <printOptions horizontalCentered="1" verticalCentered="1"/>
  <pageMargins left="0.23622047244094499" right="0.23622047244094499" top="0.94488188976377996" bottom="0.74803149606299202" header="0.47244094488188998" footer="0.31496062992126"/>
  <pageSetup scale="69" fitToHeight="2" orientation="portrait" r:id="rId1"/>
  <headerFooter>
    <oddHeader>&amp;C&amp;"-,Bold"&amp;20COVID-19 Vaccine uptake by DHB, Ageband and Level 2 Ethnicity</oddHeader>
  </headerFooter>
  <rowBreaks count="1" manualBreakCount="1">
    <brk id="159" max="24" man="1"/>
  </rowBreaks>
  <ignoredErrors>
    <ignoredError sqref="I4 W4" twoDigitTextYear="1"/>
  </ignoredErrors>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2DCE-A270-4E4E-9D9C-6509C370016D}">
  <sheetPr>
    <tabColor theme="7"/>
  </sheetPr>
  <dimension ref="A1:O291"/>
  <sheetViews>
    <sheetView topLeftCell="A2" workbookViewId="0">
      <selection activeCell="B5" sqref="B5:C11"/>
    </sheetView>
  </sheetViews>
  <sheetFormatPr defaultColWidth="9.1796875" defaultRowHeight="14.5" x14ac:dyDescent="0.35"/>
  <cols>
    <col min="1" max="1" width="33.6328125" style="1" bestFit="1" customWidth="1"/>
    <col min="2" max="2" width="15.6328125" style="1" bestFit="1" customWidth="1"/>
    <col min="3" max="4" width="6.81640625" style="1" bestFit="1" customWidth="1"/>
    <col min="5" max="5" width="7.81640625" style="1" bestFit="1" customWidth="1"/>
    <col min="6" max="6" width="6.81640625" style="1" bestFit="1" customWidth="1"/>
    <col min="7" max="7" width="10.7265625" style="1" bestFit="1" customWidth="1"/>
    <col min="8" max="8" width="13.26953125" style="1" customWidth="1"/>
    <col min="9" max="9" width="33.6328125" style="1" bestFit="1" customWidth="1"/>
    <col min="10" max="10" width="15.6328125" style="1" bestFit="1" customWidth="1"/>
    <col min="11" max="12" width="6.81640625" style="1" bestFit="1" customWidth="1"/>
    <col min="13" max="13" width="7.81640625" style="1" bestFit="1" customWidth="1"/>
    <col min="14" max="14" width="6.81640625" style="1" bestFit="1" customWidth="1"/>
    <col min="15" max="15" width="10.7265625" style="1" bestFit="1" customWidth="1"/>
    <col min="16" max="19" width="6" style="1" bestFit="1" customWidth="1"/>
    <col min="20" max="20" width="12.7265625" style="1" bestFit="1" customWidth="1"/>
    <col min="21" max="23" width="7" style="1" bestFit="1" customWidth="1"/>
    <col min="24" max="24" width="6" style="1" bestFit="1" customWidth="1"/>
    <col min="25" max="25" width="18.1796875" style="1" bestFit="1" customWidth="1"/>
    <col min="26" max="29" width="6" style="1" bestFit="1" customWidth="1"/>
    <col min="30" max="30" width="19.7265625" style="1" bestFit="1" customWidth="1"/>
    <col min="31" max="31" width="6" style="1" bestFit="1" customWidth="1"/>
    <col min="32" max="33" width="7" style="1" bestFit="1" customWidth="1"/>
    <col min="34" max="34" width="6" style="1" bestFit="1" customWidth="1"/>
    <col min="35" max="35" width="13.81640625" style="1" bestFit="1" customWidth="1"/>
    <col min="36" max="39" width="6" style="1" bestFit="1" customWidth="1"/>
    <col min="40" max="40" width="12.7265625" style="1" bestFit="1" customWidth="1"/>
    <col min="41" max="44" width="6" style="1" bestFit="1" customWidth="1"/>
    <col min="45" max="45" width="7.7265625" style="1" bestFit="1" customWidth="1"/>
    <col min="46" max="49" width="6" style="1" bestFit="1" customWidth="1"/>
    <col min="50" max="50" width="12.81640625" style="1" bestFit="1" customWidth="1"/>
    <col min="51" max="54" width="6" style="1" bestFit="1" customWidth="1"/>
    <col min="55" max="55" width="21.453125" style="1" bestFit="1" customWidth="1"/>
    <col min="56" max="59" width="6" style="1" bestFit="1" customWidth="1"/>
    <col min="60" max="60" width="11.81640625" style="1" bestFit="1" customWidth="1"/>
    <col min="61" max="64" width="6" style="1" bestFit="1" customWidth="1"/>
    <col min="65" max="65" width="18.453125" style="1" bestFit="1" customWidth="1"/>
    <col min="66" max="68" width="6" style="1" bestFit="1" customWidth="1"/>
    <col min="69" max="69" width="5.7265625" style="1" bestFit="1" customWidth="1"/>
    <col min="70" max="70" width="11" style="1" bestFit="1" customWidth="1"/>
    <col min="71" max="74" width="6" style="1" bestFit="1" customWidth="1"/>
    <col min="75" max="75" width="11.7265625" style="1" bestFit="1" customWidth="1"/>
    <col min="76" max="79" width="5.7265625" style="1" bestFit="1" customWidth="1"/>
    <col min="80" max="80" width="10.26953125" style="1" bestFit="1" customWidth="1"/>
    <col min="81" max="84" width="6" style="1" bestFit="1" customWidth="1"/>
    <col min="85" max="85" width="10.26953125" style="1" bestFit="1" customWidth="1"/>
    <col min="86" max="89" width="6" style="1" bestFit="1" customWidth="1"/>
    <col min="90" max="90" width="12" style="1" bestFit="1" customWidth="1"/>
    <col min="91" max="91" width="6" style="1" bestFit="1" customWidth="1"/>
    <col min="92" max="94" width="5.7265625" style="1" bestFit="1" customWidth="1"/>
    <col min="95" max="95" width="12.7265625" style="1" bestFit="1" customWidth="1"/>
    <col min="96" max="98" width="7" style="1" bestFit="1" customWidth="1"/>
    <col min="99" max="99" width="6" style="1" bestFit="1" customWidth="1"/>
    <col min="100" max="100" width="12.81640625" style="1" bestFit="1" customWidth="1"/>
    <col min="101" max="104" width="5.7265625" style="1" bestFit="1" customWidth="1"/>
    <col min="105" max="105" width="13" style="1" bestFit="1" customWidth="1"/>
    <col min="106" max="108" width="6" style="1" bestFit="1" customWidth="1"/>
    <col min="109" max="109" width="5.7265625" style="1" bestFit="1" customWidth="1"/>
    <col min="110" max="110" width="9.453125" style="1" bestFit="1" customWidth="1"/>
    <col min="111" max="114" width="5.7265625" style="1" bestFit="1" customWidth="1"/>
    <col min="115" max="115" width="11.26953125" style="1" bestFit="1" customWidth="1"/>
    <col min="116" max="16384" width="9.1796875" style="1"/>
  </cols>
  <sheetData>
    <row r="1" spans="1:15" x14ac:dyDescent="0.35">
      <c r="A1" s="184" t="s">
        <v>94</v>
      </c>
      <c r="B1" s="1" t="s">
        <v>124</v>
      </c>
      <c r="I1" s="184" t="s">
        <v>94</v>
      </c>
      <c r="J1" s="1" t="s">
        <v>124</v>
      </c>
    </row>
    <row r="3" spans="1:15" x14ac:dyDescent="0.35">
      <c r="A3"/>
      <c r="B3" s="184" t="s">
        <v>128</v>
      </c>
      <c r="C3"/>
      <c r="D3"/>
      <c r="E3"/>
      <c r="F3"/>
      <c r="G3"/>
      <c r="I3"/>
      <c r="J3" s="184" t="s">
        <v>128</v>
      </c>
      <c r="K3"/>
      <c r="L3"/>
      <c r="M3"/>
      <c r="N3"/>
      <c r="O3"/>
    </row>
    <row r="4" spans="1:15" x14ac:dyDescent="0.35">
      <c r="A4" s="184" t="s">
        <v>129</v>
      </c>
      <c r="B4" s="1" t="s">
        <v>2</v>
      </c>
      <c r="C4" s="1" t="s">
        <v>3</v>
      </c>
      <c r="D4" s="1" t="s">
        <v>4</v>
      </c>
      <c r="E4" s="1" t="s">
        <v>5</v>
      </c>
      <c r="F4" s="1" t="s">
        <v>6</v>
      </c>
      <c r="G4" s="1" t="s">
        <v>96</v>
      </c>
      <c r="I4" s="184" t="s">
        <v>129</v>
      </c>
      <c r="J4" s="1" t="s">
        <v>2</v>
      </c>
      <c r="K4" s="1" t="s">
        <v>3</v>
      </c>
      <c r="L4" s="1" t="s">
        <v>4</v>
      </c>
      <c r="M4" s="1" t="s">
        <v>5</v>
      </c>
      <c r="N4" s="1" t="s">
        <v>6</v>
      </c>
      <c r="O4" s="1" t="s">
        <v>96</v>
      </c>
    </row>
    <row r="5" spans="1:15" x14ac:dyDescent="0.35">
      <c r="A5" s="187" t="s">
        <v>117</v>
      </c>
      <c r="B5" s="2"/>
      <c r="C5" s="2"/>
      <c r="D5" s="2"/>
      <c r="E5" s="2"/>
      <c r="F5" s="2"/>
      <c r="G5" s="2"/>
      <c r="I5" s="187" t="s">
        <v>117</v>
      </c>
      <c r="J5" s="2"/>
      <c r="K5" s="2"/>
      <c r="L5" s="2"/>
      <c r="M5" s="2"/>
      <c r="N5" s="2"/>
      <c r="O5" s="2"/>
    </row>
    <row r="6" spans="1:15" x14ac:dyDescent="0.35">
      <c r="A6" s="219" t="s">
        <v>130</v>
      </c>
      <c r="B6" s="2">
        <v>49290</v>
      </c>
      <c r="C6" s="2">
        <v>107835</v>
      </c>
      <c r="D6" s="2">
        <v>124826</v>
      </c>
      <c r="E6" s="2">
        <v>176459</v>
      </c>
      <c r="F6" s="2">
        <v>112642</v>
      </c>
      <c r="G6" s="2">
        <v>571052</v>
      </c>
      <c r="I6" s="219" t="s">
        <v>130</v>
      </c>
      <c r="J6" s="2">
        <v>49290</v>
      </c>
      <c r="K6" s="2">
        <v>107835</v>
      </c>
      <c r="L6" s="2">
        <v>124826</v>
      </c>
      <c r="M6" s="2">
        <v>176459</v>
      </c>
      <c r="N6" s="2">
        <v>112642</v>
      </c>
      <c r="O6" s="2">
        <v>571052</v>
      </c>
    </row>
    <row r="7" spans="1:15" x14ac:dyDescent="0.35">
      <c r="A7" s="219" t="s">
        <v>98</v>
      </c>
      <c r="B7" s="2">
        <v>47274</v>
      </c>
      <c r="C7" s="2">
        <v>93557</v>
      </c>
      <c r="D7" s="2">
        <v>92638</v>
      </c>
      <c r="E7" s="2">
        <v>114502</v>
      </c>
      <c r="F7" s="2">
        <v>76393</v>
      </c>
      <c r="G7" s="2">
        <v>424364</v>
      </c>
      <c r="I7" s="219" t="s">
        <v>98</v>
      </c>
      <c r="J7" s="2">
        <v>47274</v>
      </c>
      <c r="K7" s="2">
        <v>93557</v>
      </c>
      <c r="L7" s="2">
        <v>92638</v>
      </c>
      <c r="M7" s="2">
        <v>114502</v>
      </c>
      <c r="N7" s="2">
        <v>76393</v>
      </c>
      <c r="O7" s="2">
        <v>424364</v>
      </c>
    </row>
    <row r="8" spans="1:15" x14ac:dyDescent="0.35">
      <c r="A8" s="219" t="s">
        <v>99</v>
      </c>
      <c r="B8" s="2">
        <v>44738</v>
      </c>
      <c r="C8" s="2">
        <v>82985</v>
      </c>
      <c r="D8" s="2">
        <v>72086</v>
      </c>
      <c r="E8" s="2">
        <v>74477</v>
      </c>
      <c r="F8" s="2">
        <v>51104</v>
      </c>
      <c r="G8" s="2">
        <v>325390</v>
      </c>
      <c r="I8" s="219" t="s">
        <v>99</v>
      </c>
      <c r="J8" s="2">
        <v>44738</v>
      </c>
      <c r="K8" s="2">
        <v>82985</v>
      </c>
      <c r="L8" s="2">
        <v>72086</v>
      </c>
      <c r="M8" s="2">
        <v>74477</v>
      </c>
      <c r="N8" s="2">
        <v>51104</v>
      </c>
      <c r="O8" s="2">
        <v>325390</v>
      </c>
    </row>
    <row r="9" spans="1:15" x14ac:dyDescent="0.35">
      <c r="A9" s="219" t="s">
        <v>100</v>
      </c>
      <c r="B9" s="28">
        <v>95.909920876445526</v>
      </c>
      <c r="C9" s="28">
        <v>86.759400936616132</v>
      </c>
      <c r="D9" s="28">
        <v>74.213705478025418</v>
      </c>
      <c r="E9" s="28">
        <v>64.888727693118526</v>
      </c>
      <c r="F9" s="28">
        <v>67.819285879156979</v>
      </c>
      <c r="G9" s="28">
        <v>74.312672050881531</v>
      </c>
      <c r="I9" s="219" t="s">
        <v>100</v>
      </c>
      <c r="J9" s="28">
        <v>95.909920876445526</v>
      </c>
      <c r="K9" s="28">
        <v>86.759400936616132</v>
      </c>
      <c r="L9" s="28">
        <v>74.213705478025418</v>
      </c>
      <c r="M9" s="28">
        <v>64.888727693118526</v>
      </c>
      <c r="N9" s="28">
        <v>67.819285879156979</v>
      </c>
      <c r="O9" s="28">
        <v>74.312672050881531</v>
      </c>
    </row>
    <row r="10" spans="1:15" x14ac:dyDescent="0.35">
      <c r="A10" s="219" t="s">
        <v>101</v>
      </c>
      <c r="B10" s="28">
        <v>90.764861026577407</v>
      </c>
      <c r="C10" s="28">
        <v>76.955533917559237</v>
      </c>
      <c r="D10" s="28">
        <v>57.749186868120425</v>
      </c>
      <c r="E10" s="28">
        <v>42.206404887254259</v>
      </c>
      <c r="F10" s="28">
        <v>45.368512632943307</v>
      </c>
      <c r="G10" s="28">
        <v>56.980800347428954</v>
      </c>
      <c r="I10" s="219" t="s">
        <v>101</v>
      </c>
      <c r="J10" s="28">
        <v>90.764861026577407</v>
      </c>
      <c r="K10" s="28">
        <v>76.955533917559237</v>
      </c>
      <c r="L10" s="28">
        <v>57.749186868120425</v>
      </c>
      <c r="M10" s="28">
        <v>42.206404887254259</v>
      </c>
      <c r="N10" s="28">
        <v>45.368512632943307</v>
      </c>
      <c r="O10" s="28">
        <v>56.980800347428954</v>
      </c>
    </row>
    <row r="11" spans="1:15" x14ac:dyDescent="0.35">
      <c r="A11" s="187" t="s">
        <v>118</v>
      </c>
      <c r="B11" s="2"/>
      <c r="C11" s="2"/>
      <c r="D11" s="2"/>
      <c r="E11" s="2"/>
      <c r="F11" s="2"/>
      <c r="G11" s="2"/>
      <c r="I11" s="187" t="s">
        <v>53</v>
      </c>
      <c r="J11" s="2"/>
      <c r="K11" s="2"/>
      <c r="L11" s="2"/>
      <c r="M11" s="2"/>
      <c r="N11" s="2"/>
      <c r="O11" s="2"/>
    </row>
    <row r="12" spans="1:15" x14ac:dyDescent="0.35">
      <c r="A12" s="219" t="s">
        <v>130</v>
      </c>
      <c r="B12" s="2">
        <v>3979</v>
      </c>
      <c r="C12" s="2">
        <v>8141</v>
      </c>
      <c r="D12" s="2">
        <v>8791</v>
      </c>
      <c r="E12" s="2">
        <v>13063</v>
      </c>
      <c r="F12" s="2">
        <v>7463</v>
      </c>
      <c r="G12" s="2">
        <v>41437</v>
      </c>
      <c r="I12" s="219" t="s">
        <v>130</v>
      </c>
      <c r="J12" s="2">
        <v>25891</v>
      </c>
      <c r="K12" s="2">
        <v>50636</v>
      </c>
      <c r="L12" s="2">
        <v>66603</v>
      </c>
      <c r="M12" s="2">
        <v>91291</v>
      </c>
      <c r="N12" s="2">
        <v>51986</v>
      </c>
      <c r="O12" s="2">
        <v>286407</v>
      </c>
    </row>
    <row r="13" spans="1:15" x14ac:dyDescent="0.35">
      <c r="A13" s="219" t="s">
        <v>98</v>
      </c>
      <c r="B13" s="2">
        <v>3356</v>
      </c>
      <c r="C13" s="2">
        <v>6963</v>
      </c>
      <c r="D13" s="2">
        <v>6909</v>
      </c>
      <c r="E13" s="2">
        <v>9179</v>
      </c>
      <c r="F13" s="2">
        <v>5592</v>
      </c>
      <c r="G13" s="2">
        <v>31999</v>
      </c>
      <c r="I13" s="219" t="s">
        <v>98</v>
      </c>
      <c r="J13" s="2">
        <v>23458</v>
      </c>
      <c r="K13" s="2">
        <v>46531</v>
      </c>
      <c r="L13" s="2">
        <v>59479</v>
      </c>
      <c r="M13" s="2">
        <v>75895</v>
      </c>
      <c r="N13" s="2">
        <v>42818</v>
      </c>
      <c r="O13" s="2">
        <v>248181</v>
      </c>
    </row>
    <row r="14" spans="1:15" x14ac:dyDescent="0.35">
      <c r="A14" s="219" t="s">
        <v>99</v>
      </c>
      <c r="B14" s="2">
        <v>3185</v>
      </c>
      <c r="C14" s="2">
        <v>6382</v>
      </c>
      <c r="D14" s="2">
        <v>5717</v>
      </c>
      <c r="E14" s="2">
        <v>6346</v>
      </c>
      <c r="F14" s="2">
        <v>4044</v>
      </c>
      <c r="G14" s="2">
        <v>25674</v>
      </c>
      <c r="I14" s="219" t="s">
        <v>99</v>
      </c>
      <c r="J14" s="2">
        <v>22378</v>
      </c>
      <c r="K14" s="2">
        <v>43255</v>
      </c>
      <c r="L14" s="2">
        <v>51853</v>
      </c>
      <c r="M14" s="2">
        <v>57377</v>
      </c>
      <c r="N14" s="2">
        <v>33221</v>
      </c>
      <c r="O14" s="2">
        <v>208084</v>
      </c>
    </row>
    <row r="15" spans="1:15" x14ac:dyDescent="0.35">
      <c r="A15" s="219" t="s">
        <v>100</v>
      </c>
      <c r="B15" s="28">
        <v>84.342799698416698</v>
      </c>
      <c r="C15" s="28">
        <v>85.530033165458789</v>
      </c>
      <c r="D15" s="28">
        <v>78.591741553861908</v>
      </c>
      <c r="E15" s="28">
        <v>70.267166807012174</v>
      </c>
      <c r="F15" s="28">
        <v>74.929652954575914</v>
      </c>
      <c r="G15" s="28">
        <v>77.223254579240773</v>
      </c>
      <c r="I15" s="219" t="s">
        <v>100</v>
      </c>
      <c r="J15" s="28">
        <v>90.602912208875679</v>
      </c>
      <c r="K15" s="28">
        <v>91.893119519709302</v>
      </c>
      <c r="L15" s="28">
        <v>89.303785114784617</v>
      </c>
      <c r="M15" s="28">
        <v>83.135248819708409</v>
      </c>
      <c r="N15" s="28">
        <v>82.364482745354522</v>
      </c>
      <c r="O15" s="28">
        <v>86.653259173134728</v>
      </c>
    </row>
    <row r="16" spans="1:15" x14ac:dyDescent="0.35">
      <c r="A16" s="219" t="s">
        <v>101</v>
      </c>
      <c r="B16" s="28">
        <v>80.045237496858519</v>
      </c>
      <c r="C16" s="28">
        <v>78.393317774229203</v>
      </c>
      <c r="D16" s="28">
        <v>65.032419519963597</v>
      </c>
      <c r="E16" s="28">
        <v>48.579958661869405</v>
      </c>
      <c r="F16" s="28">
        <v>54.187324132386436</v>
      </c>
      <c r="G16" s="28">
        <v>61.959118662065308</v>
      </c>
      <c r="I16" s="219" t="s">
        <v>101</v>
      </c>
      <c r="J16" s="28">
        <v>86.431578540805688</v>
      </c>
      <c r="K16" s="28">
        <v>85.42341417173553</v>
      </c>
      <c r="L16" s="28">
        <v>77.853850427157937</v>
      </c>
      <c r="M16" s="28">
        <v>62.850664359027718</v>
      </c>
      <c r="N16" s="28">
        <v>63.903743315508024</v>
      </c>
      <c r="O16" s="28">
        <v>72.653252190065189</v>
      </c>
    </row>
    <row r="17" spans="1:15" x14ac:dyDescent="0.35">
      <c r="A17" s="187" t="s">
        <v>55</v>
      </c>
      <c r="B17" s="2"/>
      <c r="C17" s="2"/>
      <c r="D17" s="2"/>
      <c r="E17" s="2"/>
      <c r="F17" s="2"/>
      <c r="G17" s="2"/>
      <c r="I17" s="187" t="s">
        <v>62</v>
      </c>
      <c r="J17" s="2"/>
      <c r="K17" s="2"/>
      <c r="L17" s="2"/>
      <c r="M17" s="2"/>
      <c r="N17" s="2"/>
      <c r="O17" s="2"/>
    </row>
    <row r="18" spans="1:15" x14ac:dyDescent="0.35">
      <c r="A18" s="219" t="s">
        <v>130</v>
      </c>
      <c r="B18" s="2">
        <v>3266</v>
      </c>
      <c r="C18" s="2">
        <v>6670</v>
      </c>
      <c r="D18" s="2">
        <v>10576</v>
      </c>
      <c r="E18" s="2">
        <v>9771</v>
      </c>
      <c r="F18" s="2">
        <v>4175</v>
      </c>
      <c r="G18" s="2">
        <v>34458</v>
      </c>
      <c r="I18" s="219" t="s">
        <v>130</v>
      </c>
      <c r="J18" s="2">
        <v>61095</v>
      </c>
      <c r="K18" s="2">
        <v>100313</v>
      </c>
      <c r="L18" s="2">
        <v>178607</v>
      </c>
      <c r="M18" s="2">
        <v>197837</v>
      </c>
      <c r="N18" s="2">
        <v>60756</v>
      </c>
      <c r="O18" s="2">
        <v>598608</v>
      </c>
    </row>
    <row r="19" spans="1:15" x14ac:dyDescent="0.35">
      <c r="A19" s="219" t="s">
        <v>98</v>
      </c>
      <c r="B19" s="2">
        <v>3135</v>
      </c>
      <c r="C19" s="2">
        <v>6414</v>
      </c>
      <c r="D19" s="2">
        <v>10314</v>
      </c>
      <c r="E19" s="2">
        <v>9012</v>
      </c>
      <c r="F19" s="2">
        <v>3938</v>
      </c>
      <c r="G19" s="2">
        <v>32813</v>
      </c>
      <c r="I19" s="219" t="s">
        <v>98</v>
      </c>
      <c r="J19" s="2">
        <v>55486</v>
      </c>
      <c r="K19" s="2">
        <v>95746</v>
      </c>
      <c r="L19" s="2">
        <v>185805</v>
      </c>
      <c r="M19" s="2">
        <v>210864</v>
      </c>
      <c r="N19" s="2">
        <v>63720</v>
      </c>
      <c r="O19" s="2">
        <v>611621</v>
      </c>
    </row>
    <row r="20" spans="1:15" x14ac:dyDescent="0.35">
      <c r="A20" s="219" t="s">
        <v>99</v>
      </c>
      <c r="B20" s="2">
        <v>3066</v>
      </c>
      <c r="C20" s="2">
        <v>6100</v>
      </c>
      <c r="D20" s="2">
        <v>9576</v>
      </c>
      <c r="E20" s="2">
        <v>7654</v>
      </c>
      <c r="F20" s="2">
        <v>3241</v>
      </c>
      <c r="G20" s="2">
        <v>29637</v>
      </c>
      <c r="I20" s="219" t="s">
        <v>99</v>
      </c>
      <c r="J20" s="2">
        <v>53528</v>
      </c>
      <c r="K20" s="2">
        <v>91717</v>
      </c>
      <c r="L20" s="2">
        <v>173864</v>
      </c>
      <c r="M20" s="2">
        <v>188120</v>
      </c>
      <c r="N20" s="2">
        <v>54860</v>
      </c>
      <c r="O20" s="2">
        <v>562089</v>
      </c>
    </row>
    <row r="21" spans="1:15" x14ac:dyDescent="0.35">
      <c r="A21" s="219" t="s">
        <v>100</v>
      </c>
      <c r="B21" s="28">
        <v>95.988977342314769</v>
      </c>
      <c r="C21" s="28">
        <v>96.161919040479759</v>
      </c>
      <c r="D21" s="28">
        <v>97.52269288956127</v>
      </c>
      <c r="E21" s="28">
        <v>92.232115443659808</v>
      </c>
      <c r="F21" s="28">
        <v>94.323353293413163</v>
      </c>
      <c r="G21" s="28">
        <v>95.226072319925706</v>
      </c>
      <c r="I21" s="219" t="s">
        <v>100</v>
      </c>
      <c r="J21" s="28">
        <v>90.819215975120713</v>
      </c>
      <c r="K21" s="28">
        <v>95.447250107164578</v>
      </c>
      <c r="L21" s="28">
        <v>104.03007720862006</v>
      </c>
      <c r="M21" s="28">
        <v>106.58471367843225</v>
      </c>
      <c r="N21" s="28">
        <v>104.87853051550464</v>
      </c>
      <c r="O21" s="28">
        <v>102.17387672734077</v>
      </c>
    </row>
    <row r="22" spans="1:15" x14ac:dyDescent="0.35">
      <c r="A22" s="219" t="s">
        <v>101</v>
      </c>
      <c r="B22" s="28">
        <v>93.876301285976723</v>
      </c>
      <c r="C22" s="28">
        <v>91.454272863568221</v>
      </c>
      <c r="D22" s="28">
        <v>90.544629349470497</v>
      </c>
      <c r="E22" s="28">
        <v>78.333845051683554</v>
      </c>
      <c r="F22" s="28">
        <v>77.628742514970057</v>
      </c>
      <c r="G22" s="28">
        <v>86.009054501131814</v>
      </c>
      <c r="I22" s="219" t="s">
        <v>101</v>
      </c>
      <c r="J22" s="28">
        <v>87.614371061461654</v>
      </c>
      <c r="K22" s="28">
        <v>91.430821528615439</v>
      </c>
      <c r="L22" s="28">
        <v>97.344448985762028</v>
      </c>
      <c r="M22" s="28">
        <v>95.088380838771315</v>
      </c>
      <c r="N22" s="28">
        <v>90.29560866416486</v>
      </c>
      <c r="O22" s="28">
        <v>93.899346483842521</v>
      </c>
    </row>
    <row r="23" spans="1:15" x14ac:dyDescent="0.35">
      <c r="A23" s="187" t="s">
        <v>56</v>
      </c>
      <c r="B23" s="2"/>
      <c r="C23" s="2"/>
      <c r="D23" s="2"/>
      <c r="E23" s="2"/>
      <c r="F23" s="2"/>
      <c r="G23" s="2"/>
      <c r="I23" s="187" t="s">
        <v>131</v>
      </c>
      <c r="J23" s="2"/>
      <c r="K23" s="2"/>
      <c r="L23" s="2"/>
      <c r="M23" s="2"/>
      <c r="N23" s="2"/>
      <c r="O23" s="2"/>
    </row>
    <row r="24" spans="1:15" x14ac:dyDescent="0.35">
      <c r="A24" s="219" t="s">
        <v>130</v>
      </c>
      <c r="B24" s="2">
        <v>1542</v>
      </c>
      <c r="C24" s="2">
        <v>3092</v>
      </c>
      <c r="D24" s="2">
        <v>3177</v>
      </c>
      <c r="E24" s="2">
        <v>4468</v>
      </c>
      <c r="F24" s="2">
        <v>2797</v>
      </c>
      <c r="G24" s="2">
        <v>15076</v>
      </c>
      <c r="I24" s="219" t="s">
        <v>130</v>
      </c>
      <c r="J24" s="2">
        <v>4041</v>
      </c>
      <c r="K24" s="2">
        <v>10594</v>
      </c>
      <c r="L24" s="2">
        <v>23279</v>
      </c>
      <c r="M24" s="2">
        <v>23837</v>
      </c>
      <c r="N24" s="2">
        <v>8556</v>
      </c>
      <c r="O24" s="2">
        <v>70307</v>
      </c>
    </row>
    <row r="25" spans="1:15" x14ac:dyDescent="0.35">
      <c r="A25" s="219" t="s">
        <v>98</v>
      </c>
      <c r="B25" s="2">
        <v>1427</v>
      </c>
      <c r="C25" s="2">
        <v>2842</v>
      </c>
      <c r="D25" s="2">
        <v>2616</v>
      </c>
      <c r="E25" s="2">
        <v>3387</v>
      </c>
      <c r="F25" s="2">
        <v>2252</v>
      </c>
      <c r="G25" s="2">
        <v>12524</v>
      </c>
      <c r="I25" s="219" t="s">
        <v>98</v>
      </c>
      <c r="J25" s="2">
        <v>3686</v>
      </c>
      <c r="K25" s="2">
        <v>9671</v>
      </c>
      <c r="L25" s="2">
        <v>21979</v>
      </c>
      <c r="M25" s="2">
        <v>22270</v>
      </c>
      <c r="N25" s="2">
        <v>7394</v>
      </c>
      <c r="O25" s="2">
        <v>65000</v>
      </c>
    </row>
    <row r="26" spans="1:15" x14ac:dyDescent="0.35">
      <c r="A26" s="219" t="s">
        <v>99</v>
      </c>
      <c r="B26" s="2">
        <v>1354</v>
      </c>
      <c r="C26" s="2">
        <v>2656</v>
      </c>
      <c r="D26" s="2">
        <v>2214</v>
      </c>
      <c r="E26" s="2">
        <v>2461</v>
      </c>
      <c r="F26" s="2">
        <v>1701</v>
      </c>
      <c r="G26" s="2">
        <v>10386</v>
      </c>
      <c r="I26" s="219" t="s">
        <v>99</v>
      </c>
      <c r="J26" s="2">
        <v>3505</v>
      </c>
      <c r="K26" s="2">
        <v>9039</v>
      </c>
      <c r="L26" s="2">
        <v>19652</v>
      </c>
      <c r="M26" s="2">
        <v>18273</v>
      </c>
      <c r="N26" s="2">
        <v>5686</v>
      </c>
      <c r="O26" s="2">
        <v>56155</v>
      </c>
    </row>
    <row r="27" spans="1:15" x14ac:dyDescent="0.35">
      <c r="A27" s="219" t="s">
        <v>100</v>
      </c>
      <c r="B27" s="28">
        <v>92.542153047989629</v>
      </c>
      <c r="C27" s="28">
        <v>91.914618369987068</v>
      </c>
      <c r="D27" s="28">
        <v>82.341831916902748</v>
      </c>
      <c r="E27" s="28">
        <v>75.805729632945386</v>
      </c>
      <c r="F27" s="28">
        <v>80.514837325706111</v>
      </c>
      <c r="G27" s="28">
        <v>83.072433006102415</v>
      </c>
      <c r="I27" s="219" t="s">
        <v>100</v>
      </c>
      <c r="J27" s="28">
        <v>91.215045780747346</v>
      </c>
      <c r="K27" s="28">
        <v>91.287521238436852</v>
      </c>
      <c r="L27" s="28">
        <v>94.415567679024008</v>
      </c>
      <c r="M27" s="28">
        <v>93.42618618114696</v>
      </c>
      <c r="N27" s="28">
        <v>86.418887330528278</v>
      </c>
      <c r="O27" s="28">
        <v>92.451676220006533</v>
      </c>
    </row>
    <row r="28" spans="1:15" x14ac:dyDescent="0.35">
      <c r="A28" s="219" t="s">
        <v>101</v>
      </c>
      <c r="B28" s="28">
        <v>87.80804150453956</v>
      </c>
      <c r="C28" s="28">
        <v>85.899094437257446</v>
      </c>
      <c r="D28" s="28">
        <v>69.68838526912181</v>
      </c>
      <c r="E28" s="28">
        <v>55.080572963294536</v>
      </c>
      <c r="F28" s="28">
        <v>60.815159099034673</v>
      </c>
      <c r="G28" s="28">
        <v>68.890952507296362</v>
      </c>
      <c r="I28" s="219" t="s">
        <v>101</v>
      </c>
      <c r="J28" s="28">
        <v>86.735956446424154</v>
      </c>
      <c r="K28" s="28">
        <v>85.321880309609213</v>
      </c>
      <c r="L28" s="28">
        <v>84.419433824476997</v>
      </c>
      <c r="M28" s="28">
        <v>76.658136510466917</v>
      </c>
      <c r="N28" s="28">
        <v>66.456287985039737</v>
      </c>
      <c r="O28" s="28">
        <v>79.871136586684116</v>
      </c>
    </row>
    <row r="29" spans="1:15" x14ac:dyDescent="0.35">
      <c r="A29" s="187" t="s">
        <v>59</v>
      </c>
      <c r="B29" s="2"/>
      <c r="C29" s="2"/>
      <c r="D29" s="2"/>
      <c r="E29" s="2"/>
      <c r="F29" s="2"/>
      <c r="G29" s="2"/>
      <c r="I29" s="187" t="s">
        <v>73</v>
      </c>
      <c r="J29" s="2"/>
      <c r="K29" s="2"/>
      <c r="L29" s="2"/>
      <c r="M29" s="2"/>
      <c r="N29" s="2"/>
      <c r="O29" s="2"/>
    </row>
    <row r="30" spans="1:15" x14ac:dyDescent="0.35">
      <c r="A30" s="219" t="s">
        <v>130</v>
      </c>
      <c r="B30" s="2">
        <v>11496</v>
      </c>
      <c r="C30" s="2">
        <v>21219</v>
      </c>
      <c r="D30" s="2">
        <v>27225</v>
      </c>
      <c r="E30" s="2">
        <v>40113</v>
      </c>
      <c r="F30" s="2">
        <v>22582</v>
      </c>
      <c r="G30" s="2">
        <v>122635</v>
      </c>
      <c r="I30" s="219" t="s">
        <v>130</v>
      </c>
      <c r="J30" s="2">
        <v>641242</v>
      </c>
      <c r="K30" s="2">
        <v>648334</v>
      </c>
      <c r="L30" s="2">
        <v>554188</v>
      </c>
      <c r="M30" s="2">
        <v>538460</v>
      </c>
      <c r="N30" s="2">
        <v>266933</v>
      </c>
      <c r="O30" s="2">
        <v>2649157</v>
      </c>
    </row>
    <row r="31" spans="1:15" x14ac:dyDescent="0.35">
      <c r="A31" s="219" t="s">
        <v>98</v>
      </c>
      <c r="B31" s="2">
        <v>10450</v>
      </c>
      <c r="C31" s="2">
        <v>19348</v>
      </c>
      <c r="D31" s="2">
        <v>23423</v>
      </c>
      <c r="E31" s="2">
        <v>32984</v>
      </c>
      <c r="F31" s="2">
        <v>18654</v>
      </c>
      <c r="G31" s="2">
        <v>104859</v>
      </c>
      <c r="I31" s="219" t="s">
        <v>98</v>
      </c>
      <c r="J31" s="2">
        <v>617974</v>
      </c>
      <c r="K31" s="2">
        <v>591596</v>
      </c>
      <c r="L31" s="2">
        <v>472116</v>
      </c>
      <c r="M31" s="2">
        <v>448653</v>
      </c>
      <c r="N31" s="2">
        <v>230068</v>
      </c>
      <c r="O31" s="2">
        <v>2360407</v>
      </c>
    </row>
    <row r="32" spans="1:15" x14ac:dyDescent="0.35">
      <c r="A32" s="219" t="s">
        <v>99</v>
      </c>
      <c r="B32" s="2">
        <v>9977</v>
      </c>
      <c r="C32" s="2">
        <v>18071</v>
      </c>
      <c r="D32" s="2">
        <v>20325</v>
      </c>
      <c r="E32" s="2">
        <v>24893</v>
      </c>
      <c r="F32" s="2">
        <v>14755</v>
      </c>
      <c r="G32" s="2">
        <v>88021</v>
      </c>
      <c r="I32" s="219" t="s">
        <v>99</v>
      </c>
      <c r="J32" s="2">
        <v>599447</v>
      </c>
      <c r="K32" s="2">
        <v>553016</v>
      </c>
      <c r="L32" s="2">
        <v>414300</v>
      </c>
      <c r="M32" s="2">
        <v>358122</v>
      </c>
      <c r="N32" s="2">
        <v>183878</v>
      </c>
      <c r="O32" s="2">
        <v>2108763</v>
      </c>
    </row>
    <row r="33" spans="1:15" x14ac:dyDescent="0.35">
      <c r="A33" s="219" t="s">
        <v>100</v>
      </c>
      <c r="B33" s="28">
        <v>90.901183020180937</v>
      </c>
      <c r="C33" s="28">
        <v>91.182430840284638</v>
      </c>
      <c r="D33" s="28">
        <v>86.034894398530753</v>
      </c>
      <c r="E33" s="28">
        <v>82.227706728492009</v>
      </c>
      <c r="F33" s="28">
        <v>82.605615091665925</v>
      </c>
      <c r="G33" s="28">
        <v>85.504953724466915</v>
      </c>
      <c r="I33" s="219" t="s">
        <v>100</v>
      </c>
      <c r="J33" s="28">
        <v>96.371416719428865</v>
      </c>
      <c r="K33" s="28">
        <v>91.24864653095473</v>
      </c>
      <c r="L33" s="28">
        <v>85.190585144391434</v>
      </c>
      <c r="M33" s="28">
        <v>83.321509490027111</v>
      </c>
      <c r="N33" s="28">
        <v>86.189418318454443</v>
      </c>
      <c r="O33" s="28">
        <v>89.100306248365044</v>
      </c>
    </row>
    <row r="34" spans="1:15" x14ac:dyDescent="0.35">
      <c r="A34" s="219" t="s">
        <v>101</v>
      </c>
      <c r="B34" s="28">
        <v>86.78670842032011</v>
      </c>
      <c r="C34" s="28">
        <v>85.164239596587962</v>
      </c>
      <c r="D34" s="28">
        <v>74.655647382920108</v>
      </c>
      <c r="E34" s="28">
        <v>62.057188442649512</v>
      </c>
      <c r="F34" s="28">
        <v>65.339651049508461</v>
      </c>
      <c r="G34" s="28">
        <v>71.774778815183268</v>
      </c>
      <c r="I34" s="219" t="s">
        <v>101</v>
      </c>
      <c r="J34" s="28">
        <v>93.482179894641959</v>
      </c>
      <c r="K34" s="28">
        <v>85.298009976339344</v>
      </c>
      <c r="L34" s="28">
        <v>74.758024352746716</v>
      </c>
      <c r="M34" s="28">
        <v>66.508561453032726</v>
      </c>
      <c r="N34" s="28">
        <v>68.885450656157161</v>
      </c>
      <c r="O34" s="28">
        <v>79.601284484083052</v>
      </c>
    </row>
    <row r="35" spans="1:15" x14ac:dyDescent="0.35">
      <c r="A35" s="187" t="s">
        <v>57</v>
      </c>
      <c r="B35" s="2"/>
      <c r="C35" s="2"/>
      <c r="D35" s="2"/>
      <c r="E35" s="2"/>
      <c r="F35" s="2"/>
      <c r="G35" s="2"/>
      <c r="I35" s="187" t="s">
        <v>144</v>
      </c>
      <c r="J35" s="2"/>
      <c r="K35" s="2"/>
      <c r="L35" s="2"/>
      <c r="M35" s="2"/>
      <c r="N35" s="2"/>
      <c r="O35" s="2"/>
    </row>
    <row r="36" spans="1:15" x14ac:dyDescent="0.35">
      <c r="A36" s="219" t="s">
        <v>130</v>
      </c>
      <c r="B36" s="2">
        <v>4132</v>
      </c>
      <c r="C36" s="2">
        <v>8339</v>
      </c>
      <c r="D36" s="2">
        <v>11804</v>
      </c>
      <c r="E36" s="2">
        <v>17390</v>
      </c>
      <c r="F36" s="2">
        <v>11558</v>
      </c>
      <c r="G36" s="2">
        <v>53223</v>
      </c>
      <c r="I36" s="219" t="s">
        <v>130</v>
      </c>
      <c r="J36" s="2">
        <v>6651</v>
      </c>
      <c r="K36" s="2">
        <v>9718</v>
      </c>
      <c r="L36" s="2">
        <v>8872</v>
      </c>
      <c r="M36" s="2">
        <v>6313</v>
      </c>
      <c r="N36" s="2">
        <v>1377</v>
      </c>
      <c r="O36" s="2">
        <v>32931</v>
      </c>
    </row>
    <row r="37" spans="1:15" x14ac:dyDescent="0.35">
      <c r="A37" s="219" t="s">
        <v>98</v>
      </c>
      <c r="B37" s="2">
        <v>3755</v>
      </c>
      <c r="C37" s="2">
        <v>8027</v>
      </c>
      <c r="D37" s="2">
        <v>10788</v>
      </c>
      <c r="E37" s="2">
        <v>14644</v>
      </c>
      <c r="F37" s="2">
        <v>9636</v>
      </c>
      <c r="G37" s="2">
        <v>46850</v>
      </c>
      <c r="I37" s="219" t="s">
        <v>98</v>
      </c>
      <c r="J37" s="2">
        <v>6862</v>
      </c>
      <c r="K37" s="2">
        <v>11336</v>
      </c>
      <c r="L37" s="2">
        <v>12726</v>
      </c>
      <c r="M37" s="2">
        <v>12098</v>
      </c>
      <c r="N37" s="2">
        <v>2415</v>
      </c>
      <c r="O37" s="2">
        <v>45437</v>
      </c>
    </row>
    <row r="38" spans="1:15" x14ac:dyDescent="0.35">
      <c r="A38" s="219" t="s">
        <v>99</v>
      </c>
      <c r="B38" s="2">
        <v>3531</v>
      </c>
      <c r="C38" s="2">
        <v>7359</v>
      </c>
      <c r="D38" s="2">
        <v>9225</v>
      </c>
      <c r="E38" s="2">
        <v>10758</v>
      </c>
      <c r="F38" s="2">
        <v>7432</v>
      </c>
      <c r="G38" s="2">
        <v>38305</v>
      </c>
      <c r="I38" s="219" t="s">
        <v>99</v>
      </c>
      <c r="J38" s="2">
        <v>6488</v>
      </c>
      <c r="K38" s="2">
        <v>10213</v>
      </c>
      <c r="L38" s="2">
        <v>11107</v>
      </c>
      <c r="M38" s="2">
        <v>10117</v>
      </c>
      <c r="N38" s="2">
        <v>1942</v>
      </c>
      <c r="O38" s="2">
        <v>39867</v>
      </c>
    </row>
    <row r="39" spans="1:15" x14ac:dyDescent="0.35">
      <c r="A39" s="219" t="s">
        <v>100</v>
      </c>
      <c r="B39" s="28">
        <v>90.876089060987425</v>
      </c>
      <c r="C39" s="28">
        <v>96.25854418995084</v>
      </c>
      <c r="D39" s="28">
        <v>91.392748220942053</v>
      </c>
      <c r="E39" s="28">
        <v>84.209315698677401</v>
      </c>
      <c r="F39" s="28">
        <v>83.370825402318744</v>
      </c>
      <c r="G39" s="28">
        <v>88.025853484395839</v>
      </c>
      <c r="I39" s="219" t="s">
        <v>100</v>
      </c>
      <c r="J39" s="28">
        <v>103.17245526988424</v>
      </c>
      <c r="K39" s="28">
        <v>116.64951636139122</v>
      </c>
      <c r="L39" s="28">
        <v>143.44003606853019</v>
      </c>
      <c r="M39" s="28">
        <v>191.63630603516552</v>
      </c>
      <c r="N39" s="28">
        <v>175.38126361655773</v>
      </c>
      <c r="O39" s="28">
        <v>137.97637484437158</v>
      </c>
    </row>
    <row r="40" spans="1:15" x14ac:dyDescent="0.35">
      <c r="A40" s="219" t="s">
        <v>101</v>
      </c>
      <c r="B40" s="28">
        <v>85.454985479186831</v>
      </c>
      <c r="C40" s="28">
        <v>88.247991365871201</v>
      </c>
      <c r="D40" s="28">
        <v>78.151474076584208</v>
      </c>
      <c r="E40" s="28">
        <v>61.863139735480168</v>
      </c>
      <c r="F40" s="28">
        <v>64.301782315279468</v>
      </c>
      <c r="G40" s="28">
        <v>71.970764519098879</v>
      </c>
      <c r="I40" s="219" t="s">
        <v>101</v>
      </c>
      <c r="J40" s="28">
        <v>97.549240715681847</v>
      </c>
      <c r="K40" s="28">
        <v>105.09364066680386</v>
      </c>
      <c r="L40" s="28">
        <v>125.19161406672679</v>
      </c>
      <c r="M40" s="28">
        <v>160.25661333755744</v>
      </c>
      <c r="N40" s="28">
        <v>141.0312273057371</v>
      </c>
      <c r="O40" s="28">
        <v>121.06222100756125</v>
      </c>
    </row>
    <row r="41" spans="1:15" x14ac:dyDescent="0.35">
      <c r="A41" s="187" t="s">
        <v>54</v>
      </c>
      <c r="B41" s="2"/>
      <c r="C41" s="2"/>
      <c r="D41" s="2"/>
      <c r="E41" s="2"/>
      <c r="F41" s="2"/>
      <c r="G41" s="2"/>
      <c r="I41" s="187" t="s">
        <v>132</v>
      </c>
      <c r="J41" s="2">
        <v>788210</v>
      </c>
      <c r="K41" s="2">
        <v>927430</v>
      </c>
      <c r="L41" s="2">
        <v>956375</v>
      </c>
      <c r="M41" s="2">
        <v>1034197</v>
      </c>
      <c r="N41" s="2">
        <v>502250</v>
      </c>
      <c r="O41" s="2">
        <v>4208462</v>
      </c>
    </row>
    <row r="42" spans="1:15" x14ac:dyDescent="0.35">
      <c r="A42" s="219" t="s">
        <v>130</v>
      </c>
      <c r="B42" s="2">
        <v>441</v>
      </c>
      <c r="C42" s="2">
        <v>863</v>
      </c>
      <c r="D42" s="2">
        <v>1225</v>
      </c>
      <c r="E42" s="2">
        <v>1617</v>
      </c>
      <c r="F42" s="2">
        <v>1047</v>
      </c>
      <c r="G42" s="2">
        <v>5193</v>
      </c>
      <c r="I42" s="187" t="s">
        <v>103</v>
      </c>
      <c r="J42" s="2">
        <v>754740</v>
      </c>
      <c r="K42" s="2">
        <v>848437</v>
      </c>
      <c r="L42" s="2">
        <v>844743</v>
      </c>
      <c r="M42" s="2">
        <v>884282</v>
      </c>
      <c r="N42" s="2">
        <v>422808</v>
      </c>
      <c r="O42" s="2">
        <v>3755010</v>
      </c>
    </row>
    <row r="43" spans="1:15" x14ac:dyDescent="0.35">
      <c r="A43" s="219" t="s">
        <v>98</v>
      </c>
      <c r="B43" s="2">
        <v>375</v>
      </c>
      <c r="C43" s="2">
        <v>734</v>
      </c>
      <c r="D43" s="2">
        <v>963</v>
      </c>
      <c r="E43" s="2">
        <v>1140</v>
      </c>
      <c r="F43" s="2">
        <v>804</v>
      </c>
      <c r="G43" s="2">
        <v>4016</v>
      </c>
      <c r="I43" s="187" t="s">
        <v>104</v>
      </c>
      <c r="J43" s="2">
        <v>730084</v>
      </c>
      <c r="K43" s="2">
        <v>790225</v>
      </c>
      <c r="L43" s="2">
        <v>742862</v>
      </c>
      <c r="M43" s="2">
        <v>706486</v>
      </c>
      <c r="N43" s="2">
        <v>330691</v>
      </c>
      <c r="O43" s="2">
        <v>3300348</v>
      </c>
    </row>
    <row r="44" spans="1:15" x14ac:dyDescent="0.35">
      <c r="A44" s="219" t="s">
        <v>99</v>
      </c>
      <c r="B44" s="2">
        <v>355</v>
      </c>
      <c r="C44" s="2">
        <v>674</v>
      </c>
      <c r="D44" s="2">
        <v>782</v>
      </c>
      <c r="E44" s="2">
        <v>775</v>
      </c>
      <c r="F44" s="2">
        <v>584</v>
      </c>
      <c r="G44" s="2">
        <v>3170</v>
      </c>
      <c r="I44" s="187" t="s">
        <v>105</v>
      </c>
      <c r="J44" s="28">
        <v>95.753669707311502</v>
      </c>
      <c r="K44" s="28">
        <v>91.482591678078123</v>
      </c>
      <c r="L44" s="28">
        <v>88.327591164553652</v>
      </c>
      <c r="M44" s="28">
        <v>85.504212446951598</v>
      </c>
      <c r="N44" s="28">
        <v>84.182777501244402</v>
      </c>
      <c r="O44" s="28">
        <v>89.225232400815315</v>
      </c>
    </row>
    <row r="45" spans="1:15" x14ac:dyDescent="0.35">
      <c r="A45" s="219" t="s">
        <v>100</v>
      </c>
      <c r="B45" s="28">
        <v>85.034013605442169</v>
      </c>
      <c r="C45" s="28">
        <v>85.052143684820393</v>
      </c>
      <c r="D45" s="28">
        <v>78.612244897959187</v>
      </c>
      <c r="E45" s="28">
        <v>70.500927643784777</v>
      </c>
      <c r="F45" s="28">
        <v>76.790830945558739</v>
      </c>
      <c r="G45" s="28">
        <v>77.334873868669362</v>
      </c>
      <c r="I45" s="187" t="s">
        <v>106</v>
      </c>
      <c r="J45" s="28">
        <v>92.625569327970965</v>
      </c>
      <c r="K45" s="28">
        <v>85.205891549766548</v>
      </c>
      <c r="L45" s="28">
        <v>77.674761469089006</v>
      </c>
      <c r="M45" s="28">
        <v>68.31251686090755</v>
      </c>
      <c r="N45" s="28">
        <v>65.841911398705818</v>
      </c>
      <c r="O45" s="28">
        <v>78.421713205441804</v>
      </c>
    </row>
    <row r="46" spans="1:15" x14ac:dyDescent="0.35">
      <c r="A46" s="219" t="s">
        <v>101</v>
      </c>
      <c r="B46" s="28">
        <v>80.498866213151928</v>
      </c>
      <c r="C46" s="28">
        <v>78.09965237543453</v>
      </c>
      <c r="D46" s="28">
        <v>63.836734693877553</v>
      </c>
      <c r="E46" s="28">
        <v>47.928262213976502</v>
      </c>
      <c r="F46" s="28">
        <v>55.778414517669525</v>
      </c>
      <c r="G46" s="28">
        <v>61.043712690159836</v>
      </c>
      <c r="I46"/>
      <c r="J46"/>
      <c r="K46"/>
      <c r="L46"/>
      <c r="M46"/>
      <c r="N46"/>
      <c r="O46"/>
    </row>
    <row r="47" spans="1:15" x14ac:dyDescent="0.35">
      <c r="A47" s="187" t="s">
        <v>119</v>
      </c>
      <c r="B47" s="2"/>
      <c r="C47" s="2"/>
      <c r="D47" s="2"/>
      <c r="E47" s="2"/>
      <c r="F47" s="2"/>
      <c r="G47" s="2"/>
      <c r="I47"/>
      <c r="J47"/>
      <c r="K47"/>
      <c r="L47"/>
      <c r="M47"/>
      <c r="N47"/>
      <c r="O47"/>
    </row>
    <row r="48" spans="1:15" x14ac:dyDescent="0.35">
      <c r="A48" s="219" t="s">
        <v>130</v>
      </c>
      <c r="B48" s="2">
        <v>787</v>
      </c>
      <c r="C48" s="2">
        <v>1780</v>
      </c>
      <c r="D48" s="2">
        <v>2946</v>
      </c>
      <c r="E48" s="2">
        <v>3941</v>
      </c>
      <c r="F48" s="2">
        <v>1838</v>
      </c>
      <c r="G48" s="2">
        <v>11292</v>
      </c>
      <c r="I48"/>
      <c r="J48"/>
      <c r="K48"/>
      <c r="L48"/>
      <c r="M48"/>
      <c r="N48"/>
      <c r="O48"/>
    </row>
    <row r="49" spans="1:15" x14ac:dyDescent="0.35">
      <c r="A49" s="219" t="s">
        <v>98</v>
      </c>
      <c r="B49" s="2">
        <v>743</v>
      </c>
      <c r="C49" s="2">
        <v>1716</v>
      </c>
      <c r="D49" s="2">
        <v>3501</v>
      </c>
      <c r="E49" s="2">
        <v>4498</v>
      </c>
      <c r="F49" s="2">
        <v>1544</v>
      </c>
      <c r="G49" s="2">
        <v>12002</v>
      </c>
      <c r="I49"/>
      <c r="J49"/>
      <c r="K49"/>
      <c r="L49"/>
      <c r="M49"/>
      <c r="N49"/>
      <c r="O49"/>
    </row>
    <row r="50" spans="1:15" x14ac:dyDescent="0.35">
      <c r="A50" s="219" t="s">
        <v>99</v>
      </c>
      <c r="B50" s="2">
        <v>705</v>
      </c>
      <c r="C50" s="2">
        <v>1561</v>
      </c>
      <c r="D50" s="2">
        <v>3151</v>
      </c>
      <c r="E50" s="2">
        <v>3663</v>
      </c>
      <c r="F50" s="2">
        <v>1165</v>
      </c>
      <c r="G50" s="2">
        <v>10245</v>
      </c>
      <c r="I50"/>
      <c r="J50"/>
      <c r="K50"/>
      <c r="L50"/>
      <c r="M50"/>
      <c r="N50"/>
      <c r="O50"/>
    </row>
    <row r="51" spans="1:15" x14ac:dyDescent="0.35">
      <c r="A51" s="219" t="s">
        <v>100</v>
      </c>
      <c r="B51" s="28">
        <v>94.409148665819558</v>
      </c>
      <c r="C51" s="28">
        <v>96.404494382022477</v>
      </c>
      <c r="D51" s="28">
        <v>118.83910386965377</v>
      </c>
      <c r="E51" s="28">
        <v>114.13346866277594</v>
      </c>
      <c r="F51" s="28">
        <v>84.004352557127319</v>
      </c>
      <c r="G51" s="28">
        <v>106.28763726532058</v>
      </c>
      <c r="I51"/>
      <c r="J51"/>
      <c r="K51"/>
      <c r="L51"/>
      <c r="M51"/>
      <c r="N51"/>
      <c r="O51"/>
    </row>
    <row r="52" spans="1:15" x14ac:dyDescent="0.35">
      <c r="A52" s="219" t="s">
        <v>101</v>
      </c>
      <c r="B52" s="28">
        <v>89.580686149936469</v>
      </c>
      <c r="C52" s="28">
        <v>87.696629213483149</v>
      </c>
      <c r="D52" s="28">
        <v>106.95858791581804</v>
      </c>
      <c r="E52" s="28">
        <v>92.945952803856898</v>
      </c>
      <c r="F52" s="28">
        <v>63.384113166485314</v>
      </c>
      <c r="G52" s="28">
        <v>90.727948990435706</v>
      </c>
      <c r="I52"/>
      <c r="J52"/>
      <c r="K52"/>
      <c r="L52"/>
      <c r="M52"/>
      <c r="N52"/>
      <c r="O52"/>
    </row>
    <row r="53" spans="1:15" x14ac:dyDescent="0.35">
      <c r="A53" s="187" t="s">
        <v>120</v>
      </c>
      <c r="B53" s="2"/>
      <c r="C53" s="2"/>
      <c r="D53" s="2"/>
      <c r="E53" s="2"/>
      <c r="F53" s="2"/>
      <c r="G53" s="2"/>
      <c r="I53"/>
      <c r="J53"/>
      <c r="K53"/>
      <c r="L53"/>
      <c r="M53"/>
      <c r="N53"/>
      <c r="O53"/>
    </row>
    <row r="54" spans="1:15" x14ac:dyDescent="0.35">
      <c r="A54" s="219" t="s">
        <v>130</v>
      </c>
      <c r="B54" s="2">
        <v>248</v>
      </c>
      <c r="C54" s="2">
        <v>532</v>
      </c>
      <c r="D54" s="2">
        <v>859</v>
      </c>
      <c r="E54" s="2">
        <v>928</v>
      </c>
      <c r="F54" s="2">
        <v>526</v>
      </c>
      <c r="G54" s="2">
        <v>3093</v>
      </c>
      <c r="I54"/>
      <c r="J54"/>
      <c r="K54"/>
      <c r="L54"/>
      <c r="M54"/>
      <c r="N54"/>
      <c r="O54"/>
    </row>
    <row r="55" spans="1:15" x14ac:dyDescent="0.35">
      <c r="A55" s="219" t="s">
        <v>98</v>
      </c>
      <c r="B55" s="2">
        <v>217</v>
      </c>
      <c r="C55" s="2">
        <v>487</v>
      </c>
      <c r="D55" s="2">
        <v>965</v>
      </c>
      <c r="E55" s="2">
        <v>1051</v>
      </c>
      <c r="F55" s="2">
        <v>398</v>
      </c>
      <c r="G55" s="2">
        <v>3118</v>
      </c>
      <c r="I55"/>
      <c r="J55"/>
      <c r="K55"/>
      <c r="L55"/>
      <c r="M55"/>
      <c r="N55"/>
      <c r="O55"/>
    </row>
    <row r="56" spans="1:15" x14ac:dyDescent="0.35">
      <c r="A56" s="219" t="s">
        <v>99</v>
      </c>
      <c r="B56" s="2">
        <v>205</v>
      </c>
      <c r="C56" s="2">
        <v>452</v>
      </c>
      <c r="D56" s="2">
        <v>863</v>
      </c>
      <c r="E56" s="2">
        <v>827</v>
      </c>
      <c r="F56" s="2">
        <v>299</v>
      </c>
      <c r="G56" s="2">
        <v>2646</v>
      </c>
      <c r="I56"/>
      <c r="J56"/>
      <c r="K56"/>
      <c r="L56"/>
      <c r="M56"/>
      <c r="N56"/>
      <c r="O56"/>
    </row>
    <row r="57" spans="1:15" x14ac:dyDescent="0.35">
      <c r="A57" s="219" t="s">
        <v>100</v>
      </c>
      <c r="B57" s="28">
        <v>87.5</v>
      </c>
      <c r="C57" s="28">
        <v>91.541353383458642</v>
      </c>
      <c r="D57" s="28">
        <v>112.33993015133876</v>
      </c>
      <c r="E57" s="28">
        <v>113.25431034482759</v>
      </c>
      <c r="F57" s="28">
        <v>75.665399239543731</v>
      </c>
      <c r="G57" s="28">
        <v>100.80827675396056</v>
      </c>
      <c r="I57"/>
      <c r="J57"/>
      <c r="K57"/>
      <c r="L57"/>
      <c r="M57"/>
      <c r="N57"/>
      <c r="O57"/>
    </row>
    <row r="58" spans="1:15" x14ac:dyDescent="0.35">
      <c r="A58" s="219" t="s">
        <v>101</v>
      </c>
      <c r="B58" s="28">
        <v>82.661290322580655</v>
      </c>
      <c r="C58" s="28">
        <v>84.962406015037601</v>
      </c>
      <c r="D58" s="28">
        <v>100.46565774155995</v>
      </c>
      <c r="E58" s="28">
        <v>89.116379310344826</v>
      </c>
      <c r="F58" s="28">
        <v>56.844106463878333</v>
      </c>
      <c r="G58" s="28">
        <v>85.548011639185262</v>
      </c>
      <c r="I58"/>
      <c r="J58"/>
      <c r="K58"/>
      <c r="L58"/>
      <c r="M58"/>
      <c r="N58"/>
      <c r="O58"/>
    </row>
    <row r="59" spans="1:15" x14ac:dyDescent="0.35">
      <c r="A59" s="187" t="s">
        <v>65</v>
      </c>
      <c r="B59" s="2"/>
      <c r="C59" s="2"/>
      <c r="D59" s="2"/>
      <c r="E59" s="2"/>
      <c r="F59" s="2"/>
      <c r="G59" s="2"/>
      <c r="I59"/>
      <c r="J59"/>
      <c r="K59"/>
      <c r="L59"/>
      <c r="M59"/>
      <c r="N59"/>
      <c r="O59"/>
    </row>
    <row r="60" spans="1:15" x14ac:dyDescent="0.35">
      <c r="A60" s="219" t="s">
        <v>130</v>
      </c>
      <c r="B60" s="2">
        <v>31113</v>
      </c>
      <c r="C60" s="2">
        <v>38205</v>
      </c>
      <c r="D60" s="2">
        <v>55989</v>
      </c>
      <c r="E60" s="2">
        <v>49160</v>
      </c>
      <c r="F60" s="2">
        <v>17825</v>
      </c>
      <c r="G60" s="2">
        <v>192292</v>
      </c>
      <c r="I60"/>
      <c r="J60"/>
      <c r="K60"/>
      <c r="L60"/>
      <c r="M60"/>
      <c r="N60"/>
      <c r="O60"/>
    </row>
    <row r="61" spans="1:15" x14ac:dyDescent="0.35">
      <c r="A61" s="219" t="s">
        <v>98</v>
      </c>
      <c r="B61" s="2">
        <v>26996</v>
      </c>
      <c r="C61" s="2">
        <v>33764</v>
      </c>
      <c r="D61" s="2">
        <v>55491</v>
      </c>
      <c r="E61" s="2">
        <v>50722</v>
      </c>
      <c r="F61" s="2">
        <v>19329</v>
      </c>
      <c r="G61" s="2">
        <v>186302</v>
      </c>
      <c r="I61"/>
      <c r="J61"/>
      <c r="K61"/>
      <c r="L61"/>
      <c r="M61"/>
      <c r="N61"/>
      <c r="O61"/>
    </row>
    <row r="62" spans="1:15" x14ac:dyDescent="0.35">
      <c r="A62" s="219" t="s">
        <v>99</v>
      </c>
      <c r="B62" s="2">
        <v>25674</v>
      </c>
      <c r="C62" s="2">
        <v>31821</v>
      </c>
      <c r="D62" s="2">
        <v>51066</v>
      </c>
      <c r="E62" s="2">
        <v>44724</v>
      </c>
      <c r="F62" s="2">
        <v>16515</v>
      </c>
      <c r="G62" s="2">
        <v>169800</v>
      </c>
      <c r="I62"/>
      <c r="J62"/>
      <c r="K62"/>
      <c r="L62"/>
      <c r="M62"/>
      <c r="N62"/>
      <c r="O62"/>
    </row>
    <row r="63" spans="1:15" x14ac:dyDescent="0.35">
      <c r="A63" s="219" t="s">
        <v>100</v>
      </c>
      <c r="B63" s="28">
        <v>86.767589110661135</v>
      </c>
      <c r="C63" s="28">
        <v>88.37586703311085</v>
      </c>
      <c r="D63" s="28">
        <v>99.110539570272735</v>
      </c>
      <c r="E63" s="28">
        <v>103.17737998372661</v>
      </c>
      <c r="F63" s="28">
        <v>108.43758765778402</v>
      </c>
      <c r="G63" s="28">
        <v>96.884945811578234</v>
      </c>
      <c r="I63"/>
      <c r="J63"/>
      <c r="K63"/>
      <c r="L63"/>
      <c r="M63"/>
      <c r="N63"/>
      <c r="O63"/>
    </row>
    <row r="64" spans="1:15" x14ac:dyDescent="0.35">
      <c r="A64" s="219" t="s">
        <v>101</v>
      </c>
      <c r="B64" s="28">
        <v>82.518561373059498</v>
      </c>
      <c r="C64" s="28">
        <v>83.29014526894386</v>
      </c>
      <c r="D64" s="28">
        <v>91.207201414563571</v>
      </c>
      <c r="E64" s="28">
        <v>90.976403580146453</v>
      </c>
      <c r="F64" s="28">
        <v>92.650771388499294</v>
      </c>
      <c r="G64" s="28">
        <v>88.303205541572197</v>
      </c>
      <c r="I64"/>
      <c r="J64"/>
      <c r="K64"/>
      <c r="L64"/>
      <c r="M64"/>
      <c r="N64"/>
      <c r="O64"/>
    </row>
    <row r="65" spans="1:15" x14ac:dyDescent="0.35">
      <c r="A65" s="187" t="s">
        <v>64</v>
      </c>
      <c r="B65" s="2"/>
      <c r="C65" s="2"/>
      <c r="D65" s="2"/>
      <c r="E65" s="2"/>
      <c r="F65" s="2"/>
      <c r="G65" s="2"/>
      <c r="I65"/>
      <c r="J65"/>
      <c r="K65"/>
      <c r="L65"/>
      <c r="M65"/>
      <c r="N65"/>
      <c r="O65"/>
    </row>
    <row r="66" spans="1:15" x14ac:dyDescent="0.35">
      <c r="A66" s="219" t="s">
        <v>130</v>
      </c>
      <c r="B66" s="2">
        <v>16242</v>
      </c>
      <c r="C66" s="2">
        <v>26673</v>
      </c>
      <c r="D66" s="2">
        <v>53768</v>
      </c>
      <c r="E66" s="2">
        <v>86748</v>
      </c>
      <c r="F66" s="2">
        <v>16808</v>
      </c>
      <c r="G66" s="2">
        <v>200239</v>
      </c>
      <c r="I66"/>
      <c r="J66"/>
      <c r="K66"/>
      <c r="L66"/>
      <c r="M66"/>
      <c r="N66"/>
      <c r="O66"/>
    </row>
    <row r="67" spans="1:15" x14ac:dyDescent="0.35">
      <c r="A67" s="219" t="s">
        <v>98</v>
      </c>
      <c r="B67" s="2">
        <v>15026</v>
      </c>
      <c r="C67" s="2">
        <v>25573</v>
      </c>
      <c r="D67" s="2">
        <v>55526</v>
      </c>
      <c r="E67" s="2">
        <v>92305</v>
      </c>
      <c r="F67" s="2">
        <v>17046</v>
      </c>
      <c r="G67" s="2">
        <v>205476</v>
      </c>
      <c r="I67"/>
      <c r="J67"/>
      <c r="K67"/>
      <c r="L67"/>
      <c r="M67"/>
      <c r="N67"/>
      <c r="O67"/>
    </row>
    <row r="68" spans="1:15" x14ac:dyDescent="0.35">
      <c r="A68" s="219" t="s">
        <v>99</v>
      </c>
      <c r="B68" s="2">
        <v>14770</v>
      </c>
      <c r="C68" s="2">
        <v>24806</v>
      </c>
      <c r="D68" s="2">
        <v>52979</v>
      </c>
      <c r="E68" s="2">
        <v>82388</v>
      </c>
      <c r="F68" s="2">
        <v>14943</v>
      </c>
      <c r="G68" s="2">
        <v>189886</v>
      </c>
      <c r="I68"/>
      <c r="J68"/>
      <c r="K68"/>
      <c r="L68"/>
      <c r="M68"/>
      <c r="N68"/>
      <c r="O68"/>
    </row>
    <row r="69" spans="1:15" x14ac:dyDescent="0.35">
      <c r="A69" s="219" t="s">
        <v>100</v>
      </c>
      <c r="B69" s="28">
        <v>92.513237286048508</v>
      </c>
      <c r="C69" s="28">
        <v>95.87597945487947</v>
      </c>
      <c r="D69" s="28">
        <v>103.26960273768783</v>
      </c>
      <c r="E69" s="28">
        <v>106.4059113754784</v>
      </c>
      <c r="F69" s="28">
        <v>101.41599238457877</v>
      </c>
      <c r="G69" s="28">
        <v>102.61537462732035</v>
      </c>
      <c r="I69"/>
      <c r="J69"/>
      <c r="K69"/>
      <c r="L69"/>
      <c r="M69"/>
      <c r="N69"/>
      <c r="O69"/>
    </row>
    <row r="70" spans="1:15" x14ac:dyDescent="0.35">
      <c r="A70" s="219" t="s">
        <v>101</v>
      </c>
      <c r="B70" s="28">
        <v>90.937076714690306</v>
      </c>
      <c r="C70" s="28">
        <v>93.000412402054508</v>
      </c>
      <c r="D70" s="28">
        <v>98.532584436839755</v>
      </c>
      <c r="E70" s="28">
        <v>94.973947526167748</v>
      </c>
      <c r="F70" s="28">
        <v>88.904093288910047</v>
      </c>
      <c r="G70" s="28">
        <v>94.829678534151682</v>
      </c>
      <c r="I70"/>
      <c r="J70"/>
      <c r="K70"/>
      <c r="L70"/>
      <c r="M70"/>
      <c r="N70"/>
      <c r="O70"/>
    </row>
    <row r="71" spans="1:15" x14ac:dyDescent="0.35">
      <c r="A71" s="187" t="s">
        <v>63</v>
      </c>
      <c r="B71" s="2"/>
      <c r="C71" s="2"/>
      <c r="D71" s="2"/>
      <c r="E71" s="2"/>
      <c r="F71" s="2"/>
      <c r="G71" s="2"/>
      <c r="I71"/>
      <c r="J71"/>
      <c r="K71"/>
      <c r="L71"/>
      <c r="M71"/>
      <c r="N71"/>
      <c r="O71"/>
    </row>
    <row r="72" spans="1:15" x14ac:dyDescent="0.35">
      <c r="A72" s="219" t="s">
        <v>130</v>
      </c>
      <c r="B72" s="2">
        <v>4539</v>
      </c>
      <c r="C72" s="2">
        <v>13483</v>
      </c>
      <c r="D72" s="2">
        <v>31550</v>
      </c>
      <c r="E72" s="2">
        <v>26394</v>
      </c>
      <c r="F72" s="2">
        <v>10668</v>
      </c>
      <c r="G72" s="2">
        <v>86634</v>
      </c>
      <c r="I72"/>
      <c r="J72"/>
      <c r="K72"/>
      <c r="L72"/>
      <c r="M72"/>
      <c r="N72"/>
      <c r="O72"/>
    </row>
    <row r="73" spans="1:15" x14ac:dyDescent="0.35">
      <c r="A73" s="219" t="s">
        <v>98</v>
      </c>
      <c r="B73" s="2">
        <v>4550</v>
      </c>
      <c r="C73" s="2">
        <v>14737</v>
      </c>
      <c r="D73" s="2">
        <v>36846</v>
      </c>
      <c r="E73" s="2">
        <v>29679</v>
      </c>
      <c r="F73" s="2">
        <v>11692</v>
      </c>
      <c r="G73" s="2">
        <v>97504</v>
      </c>
      <c r="I73"/>
      <c r="J73"/>
      <c r="K73"/>
      <c r="L73"/>
      <c r="M73"/>
      <c r="N73"/>
      <c r="O73"/>
    </row>
    <row r="74" spans="1:15" x14ac:dyDescent="0.35">
      <c r="A74" s="219" t="s">
        <v>99</v>
      </c>
      <c r="B74" s="2">
        <v>4420</v>
      </c>
      <c r="C74" s="2">
        <v>14281</v>
      </c>
      <c r="D74" s="2">
        <v>34670</v>
      </c>
      <c r="E74" s="2">
        <v>27062</v>
      </c>
      <c r="F74" s="2">
        <v>10170</v>
      </c>
      <c r="G74" s="2">
        <v>90603</v>
      </c>
      <c r="I74"/>
      <c r="J74"/>
      <c r="K74"/>
      <c r="L74"/>
      <c r="M74"/>
      <c r="N74"/>
      <c r="O74"/>
    </row>
    <row r="75" spans="1:15" x14ac:dyDescent="0.35">
      <c r="A75" s="219" t="s">
        <v>100</v>
      </c>
      <c r="B75" s="28">
        <v>100.24234412866271</v>
      </c>
      <c r="C75" s="28">
        <v>109.3006007565082</v>
      </c>
      <c r="D75" s="28">
        <v>116.78605388272582</v>
      </c>
      <c r="E75" s="28">
        <v>112.44601045692202</v>
      </c>
      <c r="F75" s="28">
        <v>109.59880014998124</v>
      </c>
      <c r="G75" s="28">
        <v>112.54703696008494</v>
      </c>
      <c r="I75"/>
      <c r="J75"/>
      <c r="K75"/>
      <c r="L75"/>
      <c r="M75"/>
      <c r="N75"/>
      <c r="O75"/>
    </row>
    <row r="76" spans="1:15" x14ac:dyDescent="0.35">
      <c r="A76" s="219" t="s">
        <v>101</v>
      </c>
      <c r="B76" s="28">
        <v>97.378277153558059</v>
      </c>
      <c r="C76" s="28">
        <v>105.91856411777793</v>
      </c>
      <c r="D76" s="28">
        <v>109.88906497622821</v>
      </c>
      <c r="E76" s="28">
        <v>102.53087822990075</v>
      </c>
      <c r="F76" s="28">
        <v>95.331833520809894</v>
      </c>
      <c r="G76" s="28">
        <v>104.58134219821318</v>
      </c>
      <c r="I76"/>
      <c r="J76"/>
      <c r="K76"/>
      <c r="L76"/>
      <c r="M76"/>
      <c r="N76"/>
      <c r="O76"/>
    </row>
    <row r="77" spans="1:15" x14ac:dyDescent="0.35">
      <c r="A77" s="187" t="s">
        <v>66</v>
      </c>
      <c r="B77" s="2"/>
      <c r="C77" s="2"/>
      <c r="D77" s="2"/>
      <c r="E77" s="2"/>
      <c r="F77" s="2"/>
      <c r="G77" s="2"/>
      <c r="I77"/>
      <c r="J77"/>
      <c r="K77"/>
      <c r="L77"/>
      <c r="M77"/>
      <c r="N77"/>
      <c r="O77"/>
    </row>
    <row r="78" spans="1:15" x14ac:dyDescent="0.35">
      <c r="A78" s="219" t="s">
        <v>130</v>
      </c>
      <c r="B78" s="2">
        <v>7641</v>
      </c>
      <c r="C78" s="2">
        <v>18346</v>
      </c>
      <c r="D78" s="2">
        <v>30932</v>
      </c>
      <c r="E78" s="2">
        <v>30029</v>
      </c>
      <c r="F78" s="2">
        <v>12679</v>
      </c>
      <c r="G78" s="2">
        <v>99627</v>
      </c>
      <c r="I78"/>
      <c r="J78"/>
      <c r="K78"/>
      <c r="L78"/>
      <c r="M78"/>
      <c r="N78"/>
      <c r="O78"/>
    </row>
    <row r="79" spans="1:15" x14ac:dyDescent="0.35">
      <c r="A79" s="219" t="s">
        <v>98</v>
      </c>
      <c r="B79" s="2">
        <v>7460</v>
      </c>
      <c r="C79" s="2">
        <v>17993</v>
      </c>
      <c r="D79" s="2">
        <v>31387</v>
      </c>
      <c r="E79" s="2">
        <v>31807</v>
      </c>
      <c r="F79" s="2">
        <v>13006</v>
      </c>
      <c r="G79" s="2">
        <v>101653</v>
      </c>
      <c r="I79"/>
      <c r="J79"/>
      <c r="K79"/>
      <c r="L79"/>
      <c r="M79"/>
      <c r="N79"/>
      <c r="O79"/>
    </row>
    <row r="80" spans="1:15" x14ac:dyDescent="0.35">
      <c r="A80" s="219" t="s">
        <v>99</v>
      </c>
      <c r="B80" s="2">
        <v>7262</v>
      </c>
      <c r="C80" s="2">
        <v>17279</v>
      </c>
      <c r="D80" s="2">
        <v>29116</v>
      </c>
      <c r="E80" s="2">
        <v>28330</v>
      </c>
      <c r="F80" s="2">
        <v>11011</v>
      </c>
      <c r="G80" s="2">
        <v>92998</v>
      </c>
      <c r="I80"/>
      <c r="J80"/>
      <c r="K80"/>
      <c r="L80"/>
      <c r="M80"/>
      <c r="N80"/>
      <c r="O80"/>
    </row>
    <row r="81" spans="1:15" x14ac:dyDescent="0.35">
      <c r="A81" s="219" t="s">
        <v>100</v>
      </c>
      <c r="B81" s="28">
        <v>97.631200104698337</v>
      </c>
      <c r="C81" s="28">
        <v>98.07587485010356</v>
      </c>
      <c r="D81" s="28">
        <v>101.47096857623173</v>
      </c>
      <c r="E81" s="28">
        <v>105.92094308834794</v>
      </c>
      <c r="F81" s="28">
        <v>102.57906774982256</v>
      </c>
      <c r="G81" s="28">
        <v>102.03358527306854</v>
      </c>
      <c r="I81"/>
      <c r="J81"/>
      <c r="K81"/>
      <c r="L81"/>
      <c r="M81"/>
      <c r="N81"/>
      <c r="O81"/>
    </row>
    <row r="82" spans="1:15" x14ac:dyDescent="0.35">
      <c r="A82" s="219" t="s">
        <v>101</v>
      </c>
      <c r="B82" s="28">
        <v>95.039916241329664</v>
      </c>
      <c r="C82" s="28">
        <v>94.184018314618996</v>
      </c>
      <c r="D82" s="28">
        <v>94.129057286952019</v>
      </c>
      <c r="E82" s="28">
        <v>94.34213593526259</v>
      </c>
      <c r="F82" s="28">
        <v>86.84438835870337</v>
      </c>
      <c r="G82" s="28">
        <v>93.346181256085202</v>
      </c>
      <c r="I82"/>
      <c r="J82"/>
      <c r="K82"/>
      <c r="L82"/>
      <c r="M82"/>
      <c r="N82"/>
      <c r="O82"/>
    </row>
    <row r="83" spans="1:15" x14ac:dyDescent="0.35">
      <c r="A83" s="187" t="s">
        <v>71</v>
      </c>
      <c r="B83" s="2"/>
      <c r="C83" s="2"/>
      <c r="D83" s="2"/>
      <c r="E83" s="2"/>
      <c r="F83" s="2"/>
      <c r="G83" s="2"/>
      <c r="I83"/>
      <c r="J83"/>
      <c r="K83"/>
      <c r="L83"/>
      <c r="M83"/>
      <c r="N83"/>
      <c r="O83"/>
    </row>
    <row r="84" spans="1:15" x14ac:dyDescent="0.35">
      <c r="A84" s="219" t="s">
        <v>130</v>
      </c>
      <c r="B84" s="2">
        <v>2264</v>
      </c>
      <c r="C84" s="2">
        <v>4641</v>
      </c>
      <c r="D84" s="2">
        <v>7808</v>
      </c>
      <c r="E84" s="2">
        <v>7763</v>
      </c>
      <c r="F84" s="2">
        <v>3286</v>
      </c>
      <c r="G84" s="2">
        <v>25762</v>
      </c>
      <c r="I84"/>
      <c r="J84"/>
      <c r="K84"/>
      <c r="L84"/>
      <c r="M84"/>
      <c r="N84"/>
      <c r="O84"/>
    </row>
    <row r="85" spans="1:15" x14ac:dyDescent="0.35">
      <c r="A85" s="219" t="s">
        <v>98</v>
      </c>
      <c r="B85" s="2">
        <v>2046</v>
      </c>
      <c r="C85" s="2">
        <v>4103</v>
      </c>
      <c r="D85" s="2">
        <v>7121</v>
      </c>
      <c r="E85" s="2">
        <v>6464</v>
      </c>
      <c r="F85" s="2">
        <v>2976</v>
      </c>
      <c r="G85" s="2">
        <v>22710</v>
      </c>
      <c r="I85"/>
      <c r="J85"/>
      <c r="K85"/>
      <c r="L85"/>
      <c r="M85"/>
      <c r="N85"/>
      <c r="O85"/>
    </row>
    <row r="86" spans="1:15" x14ac:dyDescent="0.35">
      <c r="A86" s="219" t="s">
        <v>99</v>
      </c>
      <c r="B86" s="2">
        <v>1944</v>
      </c>
      <c r="C86" s="2">
        <v>3801</v>
      </c>
      <c r="D86" s="2">
        <v>6293</v>
      </c>
      <c r="E86" s="2">
        <v>5180</v>
      </c>
      <c r="F86" s="2">
        <v>2298</v>
      </c>
      <c r="G86" s="2">
        <v>19516</v>
      </c>
      <c r="I86"/>
      <c r="J86"/>
      <c r="K86"/>
      <c r="L86"/>
      <c r="M86"/>
      <c r="N86"/>
      <c r="O86"/>
    </row>
    <row r="87" spans="1:15" x14ac:dyDescent="0.35">
      <c r="A87" s="219" t="s">
        <v>100</v>
      </c>
      <c r="B87" s="28">
        <v>90.371024734982328</v>
      </c>
      <c r="C87" s="28">
        <v>88.407670760611936</v>
      </c>
      <c r="D87" s="28">
        <v>91.201331967213122</v>
      </c>
      <c r="E87" s="28">
        <v>83.266778307355409</v>
      </c>
      <c r="F87" s="28">
        <v>90.566037735849065</v>
      </c>
      <c r="G87" s="28">
        <v>88.153093703904972</v>
      </c>
      <c r="I87"/>
      <c r="J87"/>
      <c r="K87"/>
      <c r="L87"/>
      <c r="M87"/>
      <c r="N87"/>
      <c r="O87"/>
    </row>
    <row r="88" spans="1:15" x14ac:dyDescent="0.35">
      <c r="A88" s="219" t="s">
        <v>101</v>
      </c>
      <c r="B88" s="28">
        <v>85.865724381625441</v>
      </c>
      <c r="C88" s="28">
        <v>81.900452488687776</v>
      </c>
      <c r="D88" s="28">
        <v>80.596823770491795</v>
      </c>
      <c r="E88" s="28">
        <v>66.726780883678998</v>
      </c>
      <c r="F88" s="28">
        <v>69.933049300060873</v>
      </c>
      <c r="G88" s="28">
        <v>75.754987966772774</v>
      </c>
      <c r="I88"/>
      <c r="J88"/>
      <c r="K88"/>
      <c r="L88"/>
      <c r="M88"/>
      <c r="N88"/>
      <c r="O88"/>
    </row>
    <row r="89" spans="1:15" x14ac:dyDescent="0.35">
      <c r="A89" s="187" t="s">
        <v>115</v>
      </c>
      <c r="B89" s="2"/>
      <c r="C89" s="2"/>
      <c r="D89" s="2"/>
      <c r="E89" s="2"/>
      <c r="F89" s="2"/>
      <c r="G89" s="2"/>
      <c r="I89"/>
      <c r="J89"/>
      <c r="K89"/>
      <c r="L89"/>
      <c r="M89"/>
      <c r="N89"/>
      <c r="O89"/>
    </row>
    <row r="90" spans="1:15" x14ac:dyDescent="0.35">
      <c r="A90" s="219" t="s">
        <v>130</v>
      </c>
      <c r="B90" s="2">
        <v>643</v>
      </c>
      <c r="C90" s="2">
        <v>2038</v>
      </c>
      <c r="D90" s="2">
        <v>9306</v>
      </c>
      <c r="E90" s="2">
        <v>9265</v>
      </c>
      <c r="F90" s="2">
        <v>2081</v>
      </c>
      <c r="G90" s="2">
        <v>23333</v>
      </c>
      <c r="I90"/>
      <c r="J90"/>
      <c r="K90"/>
      <c r="L90"/>
      <c r="M90"/>
      <c r="N90"/>
      <c r="O90"/>
    </row>
    <row r="91" spans="1:15" x14ac:dyDescent="0.35">
      <c r="A91" s="219" t="s">
        <v>98</v>
      </c>
      <c r="B91" s="2">
        <v>592</v>
      </c>
      <c r="C91" s="2">
        <v>2007</v>
      </c>
      <c r="D91" s="2">
        <v>9646</v>
      </c>
      <c r="E91" s="2">
        <v>10359</v>
      </c>
      <c r="F91" s="2">
        <v>1929</v>
      </c>
      <c r="G91" s="2">
        <v>24533</v>
      </c>
      <c r="I91"/>
      <c r="J91"/>
      <c r="K91"/>
      <c r="L91"/>
      <c r="M91"/>
      <c r="N91"/>
      <c r="O91"/>
    </row>
    <row r="92" spans="1:15" x14ac:dyDescent="0.35">
      <c r="A92" s="219" t="s">
        <v>99</v>
      </c>
      <c r="B92" s="2">
        <v>574</v>
      </c>
      <c r="C92" s="2">
        <v>1907</v>
      </c>
      <c r="D92" s="2">
        <v>8821</v>
      </c>
      <c r="E92" s="2">
        <v>8999</v>
      </c>
      <c r="F92" s="2">
        <v>1577</v>
      </c>
      <c r="G92" s="2">
        <v>21878</v>
      </c>
      <c r="I92"/>
      <c r="J92"/>
      <c r="K92"/>
      <c r="L92"/>
      <c r="M92"/>
      <c r="N92"/>
      <c r="O92"/>
    </row>
    <row r="93" spans="1:15" x14ac:dyDescent="0.35">
      <c r="A93" s="219" t="s">
        <v>100</v>
      </c>
      <c r="B93" s="28">
        <v>92.068429237947129</v>
      </c>
      <c r="C93" s="28">
        <v>98.478900883218841</v>
      </c>
      <c r="D93" s="28">
        <v>103.6535568450462</v>
      </c>
      <c r="E93" s="28">
        <v>111.80787911494873</v>
      </c>
      <c r="F93" s="28">
        <v>92.695819317635753</v>
      </c>
      <c r="G93" s="28">
        <v>105.14293061329447</v>
      </c>
      <c r="I93"/>
      <c r="J93"/>
      <c r="K93"/>
      <c r="L93"/>
      <c r="M93"/>
      <c r="N93"/>
      <c r="O93"/>
    </row>
    <row r="94" spans="1:15" x14ac:dyDescent="0.35">
      <c r="A94" s="219" t="s">
        <v>101</v>
      </c>
      <c r="B94" s="28">
        <v>89.269051321928458</v>
      </c>
      <c r="C94" s="28">
        <v>93.572129538763491</v>
      </c>
      <c r="D94" s="28">
        <v>94.788308618095854</v>
      </c>
      <c r="E94" s="28">
        <v>97.128980032379914</v>
      </c>
      <c r="F94" s="28">
        <v>75.780874579529069</v>
      </c>
      <c r="G94" s="28">
        <v>93.764196631380443</v>
      </c>
      <c r="I94"/>
      <c r="J94"/>
      <c r="K94"/>
      <c r="L94"/>
      <c r="M94"/>
      <c r="N94"/>
      <c r="O94"/>
    </row>
    <row r="95" spans="1:15" x14ac:dyDescent="0.35">
      <c r="A95" s="187" t="s">
        <v>70</v>
      </c>
      <c r="B95" s="2"/>
      <c r="C95" s="2"/>
      <c r="D95" s="2"/>
      <c r="E95" s="2"/>
      <c r="F95" s="2"/>
      <c r="G95" s="2"/>
      <c r="I95"/>
      <c r="J95"/>
      <c r="K95"/>
      <c r="L95"/>
      <c r="M95"/>
      <c r="N95"/>
      <c r="O95"/>
    </row>
    <row r="96" spans="1:15" x14ac:dyDescent="0.35">
      <c r="A96" s="219" t="s">
        <v>130</v>
      </c>
      <c r="B96" s="2">
        <v>1134</v>
      </c>
      <c r="C96" s="2">
        <v>3915</v>
      </c>
      <c r="D96" s="2">
        <v>6165</v>
      </c>
      <c r="E96" s="2">
        <v>6809</v>
      </c>
      <c r="F96" s="2">
        <v>3189</v>
      </c>
      <c r="G96" s="2">
        <v>21212</v>
      </c>
      <c r="I96"/>
      <c r="J96"/>
      <c r="K96"/>
      <c r="L96"/>
      <c r="M96"/>
      <c r="N96"/>
      <c r="O96"/>
    </row>
    <row r="97" spans="1:15" x14ac:dyDescent="0.35">
      <c r="A97" s="219" t="s">
        <v>98</v>
      </c>
      <c r="B97" s="2">
        <v>1048</v>
      </c>
      <c r="C97" s="2">
        <v>3561</v>
      </c>
      <c r="D97" s="2">
        <v>5212</v>
      </c>
      <c r="E97" s="2">
        <v>5447</v>
      </c>
      <c r="F97" s="2">
        <v>2489</v>
      </c>
      <c r="G97" s="2">
        <v>17757</v>
      </c>
      <c r="I97"/>
      <c r="J97"/>
      <c r="K97"/>
      <c r="L97"/>
      <c r="M97"/>
      <c r="N97"/>
      <c r="O97"/>
    </row>
    <row r="98" spans="1:15" x14ac:dyDescent="0.35">
      <c r="A98" s="219" t="s">
        <v>99</v>
      </c>
      <c r="B98" s="2">
        <v>987</v>
      </c>
      <c r="C98" s="2">
        <v>3331</v>
      </c>
      <c r="D98" s="2">
        <v>4538</v>
      </c>
      <c r="E98" s="2">
        <v>4094</v>
      </c>
      <c r="F98" s="2">
        <v>1811</v>
      </c>
      <c r="G98" s="2">
        <v>14761</v>
      </c>
      <c r="I98"/>
      <c r="J98"/>
      <c r="K98"/>
      <c r="L98"/>
      <c r="M98"/>
      <c r="N98"/>
      <c r="O98"/>
    </row>
    <row r="99" spans="1:15" x14ac:dyDescent="0.35">
      <c r="A99" s="219" t="s">
        <v>100</v>
      </c>
      <c r="B99" s="28">
        <v>92.416225749559075</v>
      </c>
      <c r="C99" s="28">
        <v>90.957854406130267</v>
      </c>
      <c r="D99" s="28">
        <v>84.541768045417669</v>
      </c>
      <c r="E99" s="28">
        <v>79.997062711117636</v>
      </c>
      <c r="F99" s="28">
        <v>78.049545312010039</v>
      </c>
      <c r="G99" s="28">
        <v>83.712049783141623</v>
      </c>
      <c r="I99"/>
      <c r="J99"/>
      <c r="K99"/>
      <c r="L99"/>
      <c r="M99"/>
      <c r="N99"/>
      <c r="O99"/>
    </row>
    <row r="100" spans="1:15" x14ac:dyDescent="0.35">
      <c r="A100" s="219" t="s">
        <v>101</v>
      </c>
      <c r="B100" s="28">
        <v>87.037037037037038</v>
      </c>
      <c r="C100" s="28">
        <v>85.083014048531297</v>
      </c>
      <c r="D100" s="28">
        <v>73.609083536090836</v>
      </c>
      <c r="E100" s="28">
        <v>60.12630342194155</v>
      </c>
      <c r="F100" s="28">
        <v>56.788962057071181</v>
      </c>
      <c r="G100" s="28">
        <v>69.587969074108997</v>
      </c>
      <c r="I100"/>
      <c r="J100"/>
      <c r="K100"/>
      <c r="L100"/>
      <c r="M100"/>
      <c r="N100"/>
      <c r="O100"/>
    </row>
    <row r="101" spans="1:15" x14ac:dyDescent="0.35">
      <c r="A101" s="187" t="s">
        <v>67</v>
      </c>
      <c r="B101" s="2"/>
      <c r="C101" s="2"/>
      <c r="D101" s="2"/>
      <c r="E101" s="2"/>
      <c r="F101" s="2"/>
      <c r="G101" s="2"/>
      <c r="I101"/>
      <c r="J101"/>
      <c r="K101"/>
      <c r="L101"/>
      <c r="M101"/>
      <c r="N101"/>
      <c r="O101"/>
    </row>
    <row r="102" spans="1:15" x14ac:dyDescent="0.35">
      <c r="A102" s="219" t="s">
        <v>130</v>
      </c>
      <c r="B102" s="2">
        <v>1560</v>
      </c>
      <c r="C102" s="2">
        <v>3606</v>
      </c>
      <c r="D102" s="2">
        <v>6368</v>
      </c>
      <c r="E102" s="2">
        <v>5506</v>
      </c>
      <c r="F102" s="2">
        <v>2776</v>
      </c>
      <c r="G102" s="2">
        <v>19816</v>
      </c>
      <c r="I102"/>
      <c r="J102"/>
      <c r="K102"/>
      <c r="L102"/>
      <c r="M102"/>
      <c r="N102"/>
      <c r="O102"/>
    </row>
    <row r="103" spans="1:15" x14ac:dyDescent="0.35">
      <c r="A103" s="219" t="s">
        <v>98</v>
      </c>
      <c r="B103" s="2">
        <v>1454</v>
      </c>
      <c r="C103" s="2">
        <v>3679</v>
      </c>
      <c r="D103" s="2">
        <v>6555</v>
      </c>
      <c r="E103" s="2">
        <v>6351</v>
      </c>
      <c r="F103" s="2">
        <v>2647</v>
      </c>
      <c r="G103" s="2">
        <v>20686</v>
      </c>
      <c r="I103"/>
      <c r="J103"/>
      <c r="K103"/>
      <c r="L103"/>
      <c r="M103"/>
      <c r="N103"/>
      <c r="O103"/>
    </row>
    <row r="104" spans="1:15" x14ac:dyDescent="0.35">
      <c r="A104" s="219" t="s">
        <v>99</v>
      </c>
      <c r="B104" s="2">
        <v>1402</v>
      </c>
      <c r="C104" s="2">
        <v>3530</v>
      </c>
      <c r="D104" s="2">
        <v>6033</v>
      </c>
      <c r="E104" s="2">
        <v>5616</v>
      </c>
      <c r="F104" s="2">
        <v>2221</v>
      </c>
      <c r="G104" s="2">
        <v>18802</v>
      </c>
      <c r="I104"/>
      <c r="J104"/>
      <c r="K104"/>
      <c r="L104"/>
      <c r="M104"/>
      <c r="N104"/>
      <c r="O104"/>
    </row>
    <row r="105" spans="1:15" x14ac:dyDescent="0.35">
      <c r="A105" s="219" t="s">
        <v>100</v>
      </c>
      <c r="B105" s="28">
        <v>93.205128205128204</v>
      </c>
      <c r="C105" s="28">
        <v>102.02440377149196</v>
      </c>
      <c r="D105" s="28">
        <v>102.93655778894473</v>
      </c>
      <c r="E105" s="28">
        <v>115.3468942971304</v>
      </c>
      <c r="F105" s="28">
        <v>95.353025936599423</v>
      </c>
      <c r="G105" s="28">
        <v>104.39039160274525</v>
      </c>
      <c r="I105"/>
      <c r="J105"/>
      <c r="K105"/>
      <c r="L105"/>
      <c r="M105"/>
      <c r="N105"/>
      <c r="O105"/>
    </row>
    <row r="106" spans="1:15" x14ac:dyDescent="0.35">
      <c r="A106" s="219" t="s">
        <v>101</v>
      </c>
      <c r="B106" s="28">
        <v>89.871794871794876</v>
      </c>
      <c r="C106" s="28">
        <v>97.892401552967272</v>
      </c>
      <c r="D106" s="28">
        <v>94.7393216080402</v>
      </c>
      <c r="E106" s="28">
        <v>101.99782055938975</v>
      </c>
      <c r="F106" s="28">
        <v>80.007204610951007</v>
      </c>
      <c r="G106" s="28">
        <v>94.882922890593463</v>
      </c>
      <c r="I106"/>
      <c r="J106"/>
      <c r="K106"/>
      <c r="L106"/>
      <c r="M106"/>
      <c r="N106"/>
      <c r="O106"/>
    </row>
    <row r="107" spans="1:15" x14ac:dyDescent="0.35">
      <c r="A107" s="187" t="s">
        <v>116</v>
      </c>
      <c r="B107" s="2"/>
      <c r="C107" s="2"/>
      <c r="D107" s="2"/>
      <c r="E107" s="2"/>
      <c r="F107" s="2"/>
      <c r="G107" s="2"/>
      <c r="I107"/>
      <c r="J107"/>
      <c r="K107"/>
      <c r="L107"/>
      <c r="M107"/>
      <c r="N107"/>
      <c r="O107"/>
    </row>
    <row r="108" spans="1:15" x14ac:dyDescent="0.35">
      <c r="A108" s="219" t="s">
        <v>130</v>
      </c>
      <c r="B108" s="2">
        <v>557331</v>
      </c>
      <c r="C108" s="2">
        <v>563533</v>
      </c>
      <c r="D108" s="2">
        <v>444403</v>
      </c>
      <c r="E108" s="2">
        <v>435899</v>
      </c>
      <c r="F108" s="2">
        <v>227520</v>
      </c>
      <c r="G108" s="2">
        <v>2228686</v>
      </c>
      <c r="I108"/>
      <c r="J108"/>
      <c r="K108"/>
      <c r="L108"/>
      <c r="M108"/>
      <c r="N108"/>
      <c r="O108"/>
    </row>
    <row r="109" spans="1:15" x14ac:dyDescent="0.35">
      <c r="A109" s="219" t="s">
        <v>98</v>
      </c>
      <c r="B109" s="2">
        <v>543250</v>
      </c>
      <c r="C109" s="2">
        <v>516122</v>
      </c>
      <c r="D109" s="2">
        <v>378822</v>
      </c>
      <c r="E109" s="2">
        <v>362904</v>
      </c>
      <c r="F109" s="2">
        <v>197447</v>
      </c>
      <c r="G109" s="2">
        <v>1998545</v>
      </c>
      <c r="I109"/>
      <c r="J109"/>
      <c r="K109"/>
      <c r="L109"/>
      <c r="M109"/>
      <c r="N109"/>
      <c r="O109"/>
    </row>
    <row r="110" spans="1:15" x14ac:dyDescent="0.35">
      <c r="A110" s="219" t="s">
        <v>99</v>
      </c>
      <c r="B110" s="2">
        <v>527120</v>
      </c>
      <c r="C110" s="2">
        <v>482011</v>
      </c>
      <c r="D110" s="2">
        <v>330791</v>
      </c>
      <c r="E110" s="2">
        <v>287520</v>
      </c>
      <c r="F110" s="2">
        <v>157303</v>
      </c>
      <c r="G110" s="2">
        <v>1784745</v>
      </c>
      <c r="I110"/>
      <c r="J110"/>
      <c r="K110"/>
      <c r="L110"/>
      <c r="M110"/>
      <c r="N110"/>
      <c r="O110"/>
    </row>
    <row r="111" spans="1:15" x14ac:dyDescent="0.35">
      <c r="A111" s="219" t="s">
        <v>100</v>
      </c>
      <c r="B111" s="28">
        <v>97.473494207212582</v>
      </c>
      <c r="C111" s="28">
        <v>91.586828100572632</v>
      </c>
      <c r="D111" s="28">
        <v>85.242898900322444</v>
      </c>
      <c r="E111" s="28">
        <v>83.254148323350137</v>
      </c>
      <c r="F111" s="28">
        <v>86.782260900140656</v>
      </c>
      <c r="G111" s="28">
        <v>89.673691134596794</v>
      </c>
      <c r="I111"/>
      <c r="J111"/>
      <c r="K111"/>
      <c r="L111"/>
      <c r="M111"/>
      <c r="N111"/>
      <c r="O111"/>
    </row>
    <row r="112" spans="1:15" x14ac:dyDescent="0.35">
      <c r="A112" s="219" t="s">
        <v>101</v>
      </c>
      <c r="B112" s="28">
        <v>94.579343334571377</v>
      </c>
      <c r="C112" s="28">
        <v>85.533766434263839</v>
      </c>
      <c r="D112" s="28">
        <v>74.434916055922216</v>
      </c>
      <c r="E112" s="28">
        <v>65.960233907395988</v>
      </c>
      <c r="F112" s="28">
        <v>69.138097749648381</v>
      </c>
      <c r="G112" s="28">
        <v>80.080594574560976</v>
      </c>
      <c r="I112"/>
      <c r="J112"/>
      <c r="K112"/>
      <c r="L112"/>
      <c r="M112"/>
      <c r="N112"/>
      <c r="O112"/>
    </row>
    <row r="113" spans="1:15" x14ac:dyDescent="0.35">
      <c r="A113" s="187" t="s">
        <v>74</v>
      </c>
      <c r="B113" s="2"/>
      <c r="C113" s="2"/>
      <c r="D113" s="2"/>
      <c r="E113" s="2"/>
      <c r="F113" s="2"/>
      <c r="G113" s="2"/>
      <c r="I113"/>
      <c r="J113"/>
      <c r="K113"/>
      <c r="L113"/>
      <c r="M113"/>
      <c r="N113"/>
      <c r="O113"/>
    </row>
    <row r="114" spans="1:15" x14ac:dyDescent="0.35">
      <c r="A114" s="219" t="s">
        <v>130</v>
      </c>
      <c r="B114" s="2">
        <v>67715</v>
      </c>
      <c r="C114" s="2">
        <v>70193</v>
      </c>
      <c r="D114" s="2">
        <v>93917</v>
      </c>
      <c r="E114" s="2">
        <v>84258</v>
      </c>
      <c r="F114" s="2">
        <v>32640</v>
      </c>
      <c r="G114" s="2">
        <v>348723</v>
      </c>
      <c r="I114"/>
      <c r="J114"/>
      <c r="K114"/>
      <c r="L114"/>
      <c r="M114"/>
      <c r="N114"/>
      <c r="O114"/>
    </row>
    <row r="115" spans="1:15" x14ac:dyDescent="0.35">
      <c r="A115" s="219" t="s">
        <v>98</v>
      </c>
      <c r="B115" s="2">
        <v>60228</v>
      </c>
      <c r="C115" s="2">
        <v>62528</v>
      </c>
      <c r="D115" s="2">
        <v>79781</v>
      </c>
      <c r="E115" s="2">
        <v>70050</v>
      </c>
      <c r="F115" s="2">
        <v>27205</v>
      </c>
      <c r="G115" s="2">
        <v>299792</v>
      </c>
      <c r="I115"/>
      <c r="J115"/>
      <c r="K115"/>
      <c r="L115"/>
      <c r="M115"/>
      <c r="N115"/>
      <c r="O115"/>
    </row>
    <row r="116" spans="1:15" x14ac:dyDescent="0.35">
      <c r="A116" s="219" t="s">
        <v>99</v>
      </c>
      <c r="B116" s="2">
        <v>58277</v>
      </c>
      <c r="C116" s="2">
        <v>58816</v>
      </c>
      <c r="D116" s="2">
        <v>71359</v>
      </c>
      <c r="E116" s="2">
        <v>57740</v>
      </c>
      <c r="F116" s="2">
        <v>22182</v>
      </c>
      <c r="G116" s="2">
        <v>268374</v>
      </c>
      <c r="I116"/>
      <c r="J116"/>
      <c r="K116"/>
      <c r="L116"/>
      <c r="M116"/>
      <c r="N116"/>
      <c r="O116"/>
    </row>
    <row r="117" spans="1:15" x14ac:dyDescent="0.35">
      <c r="A117" s="219" t="s">
        <v>100</v>
      </c>
      <c r="B117" s="28">
        <v>88.943365576312488</v>
      </c>
      <c r="C117" s="28">
        <v>89.080107703047318</v>
      </c>
      <c r="D117" s="28">
        <v>84.948411895609951</v>
      </c>
      <c r="E117" s="28">
        <v>83.137506230862343</v>
      </c>
      <c r="F117" s="28">
        <v>83.348651960784309</v>
      </c>
      <c r="G117" s="28">
        <v>85.968519426593602</v>
      </c>
      <c r="I117"/>
      <c r="J117"/>
      <c r="K117"/>
      <c r="L117"/>
      <c r="M117"/>
      <c r="N117"/>
      <c r="O117"/>
    </row>
    <row r="118" spans="1:15" x14ac:dyDescent="0.35">
      <c r="A118" s="219" t="s">
        <v>101</v>
      </c>
      <c r="B118" s="28">
        <v>86.06217233995423</v>
      </c>
      <c r="C118" s="28">
        <v>83.791831094268659</v>
      </c>
      <c r="D118" s="28">
        <v>75.980919322380402</v>
      </c>
      <c r="E118" s="28">
        <v>68.52761755560303</v>
      </c>
      <c r="F118" s="28">
        <v>67.959558823529406</v>
      </c>
      <c r="G118" s="28">
        <v>76.959076401613885</v>
      </c>
      <c r="I118"/>
      <c r="J118"/>
      <c r="K118"/>
      <c r="L118"/>
      <c r="M118"/>
      <c r="N118"/>
      <c r="O118"/>
    </row>
    <row r="119" spans="1:15" x14ac:dyDescent="0.35">
      <c r="A119" s="187" t="s">
        <v>75</v>
      </c>
      <c r="B119" s="2"/>
      <c r="C119" s="2"/>
      <c r="D119" s="2"/>
      <c r="E119" s="2"/>
      <c r="F119" s="2"/>
      <c r="G119" s="2"/>
      <c r="I119"/>
      <c r="J119"/>
      <c r="K119"/>
      <c r="L119"/>
      <c r="M119"/>
      <c r="N119"/>
      <c r="O119"/>
    </row>
    <row r="120" spans="1:15" x14ac:dyDescent="0.35">
      <c r="A120" s="219" t="s">
        <v>130</v>
      </c>
      <c r="B120" s="2">
        <v>16196</v>
      </c>
      <c r="C120" s="2">
        <v>14608</v>
      </c>
      <c r="D120" s="2">
        <v>15868</v>
      </c>
      <c r="E120" s="2">
        <v>18303</v>
      </c>
      <c r="F120" s="2">
        <v>6773</v>
      </c>
      <c r="G120" s="2">
        <v>71748</v>
      </c>
      <c r="I120"/>
      <c r="J120"/>
      <c r="K120"/>
      <c r="L120"/>
      <c r="M120"/>
      <c r="N120"/>
      <c r="O120"/>
    </row>
    <row r="121" spans="1:15" x14ac:dyDescent="0.35">
      <c r="A121" s="219" t="s">
        <v>98</v>
      </c>
      <c r="B121" s="2">
        <v>14496</v>
      </c>
      <c r="C121" s="2">
        <v>12946</v>
      </c>
      <c r="D121" s="2">
        <v>13513</v>
      </c>
      <c r="E121" s="2">
        <v>15699</v>
      </c>
      <c r="F121" s="2">
        <v>5416</v>
      </c>
      <c r="G121" s="2">
        <v>62070</v>
      </c>
      <c r="I121"/>
      <c r="J121"/>
      <c r="K121"/>
      <c r="L121"/>
      <c r="M121"/>
      <c r="N121"/>
      <c r="O121"/>
    </row>
    <row r="122" spans="1:15" x14ac:dyDescent="0.35">
      <c r="A122" s="219" t="s">
        <v>99</v>
      </c>
      <c r="B122" s="2">
        <v>14050</v>
      </c>
      <c r="C122" s="2">
        <v>12189</v>
      </c>
      <c r="D122" s="2">
        <v>12150</v>
      </c>
      <c r="E122" s="2">
        <v>12862</v>
      </c>
      <c r="F122" s="2">
        <v>4393</v>
      </c>
      <c r="G122" s="2">
        <v>55644</v>
      </c>
      <c r="I122"/>
      <c r="J122"/>
      <c r="K122"/>
      <c r="L122"/>
      <c r="M122"/>
      <c r="N122"/>
      <c r="O122"/>
    </row>
    <row r="123" spans="1:15" x14ac:dyDescent="0.35">
      <c r="A123" s="219" t="s">
        <v>100</v>
      </c>
      <c r="B123" s="28">
        <v>89.503581131143491</v>
      </c>
      <c r="C123" s="28">
        <v>88.622672508214677</v>
      </c>
      <c r="D123" s="28">
        <v>85.158810184018151</v>
      </c>
      <c r="E123" s="28">
        <v>85.772824127192266</v>
      </c>
      <c r="F123" s="28">
        <v>79.96456518529456</v>
      </c>
      <c r="G123" s="28">
        <v>86.511122261247692</v>
      </c>
      <c r="I123"/>
      <c r="J123"/>
      <c r="K123"/>
      <c r="L123"/>
      <c r="M123"/>
      <c r="N123"/>
      <c r="O123"/>
    </row>
    <row r="124" spans="1:15" x14ac:dyDescent="0.35">
      <c r="A124" s="219" t="s">
        <v>101</v>
      </c>
      <c r="B124" s="28">
        <v>86.749814769078782</v>
      </c>
      <c r="C124" s="28">
        <v>83.440580503833516</v>
      </c>
      <c r="D124" s="28">
        <v>76.569195865893619</v>
      </c>
      <c r="E124" s="28">
        <v>70.272632901710097</v>
      </c>
      <c r="F124" s="28">
        <v>64.860475417097291</v>
      </c>
      <c r="G124" s="28">
        <v>77.554775045994319</v>
      </c>
      <c r="I124"/>
      <c r="J124"/>
      <c r="K124"/>
      <c r="L124"/>
      <c r="M124"/>
      <c r="N124"/>
      <c r="O124"/>
    </row>
    <row r="125" spans="1:15" x14ac:dyDescent="0.35">
      <c r="A125" s="187" t="s">
        <v>121</v>
      </c>
      <c r="B125" s="2"/>
      <c r="C125" s="2"/>
      <c r="D125" s="2"/>
      <c r="E125" s="2"/>
      <c r="F125" s="2"/>
      <c r="G125" s="2"/>
      <c r="I125"/>
      <c r="J125"/>
      <c r="K125"/>
      <c r="L125"/>
      <c r="M125"/>
      <c r="N125"/>
      <c r="O125"/>
    </row>
    <row r="126" spans="1:15" x14ac:dyDescent="0.35">
      <c r="A126" s="219" t="s">
        <v>130</v>
      </c>
      <c r="B126" s="2">
        <v>182</v>
      </c>
      <c r="C126" s="2">
        <v>232</v>
      </c>
      <c r="D126" s="2">
        <v>296</v>
      </c>
      <c r="E126" s="2">
        <v>299</v>
      </c>
      <c r="F126" s="2">
        <v>74</v>
      </c>
      <c r="G126" s="2">
        <v>1083</v>
      </c>
      <c r="I126"/>
      <c r="J126"/>
      <c r="K126"/>
      <c r="L126"/>
      <c r="M126"/>
      <c r="N126"/>
      <c r="O126"/>
    </row>
    <row r="127" spans="1:15" x14ac:dyDescent="0.35">
      <c r="A127" s="219" t="s">
        <v>98</v>
      </c>
      <c r="B127" s="2">
        <v>0</v>
      </c>
      <c r="C127" s="2">
        <v>0</v>
      </c>
      <c r="D127" s="2">
        <v>0</v>
      </c>
      <c r="E127" s="2">
        <v>0</v>
      </c>
      <c r="F127" s="2">
        <v>0</v>
      </c>
      <c r="G127" s="2">
        <v>0</v>
      </c>
      <c r="I127"/>
      <c r="J127"/>
      <c r="K127"/>
      <c r="L127"/>
      <c r="M127"/>
      <c r="N127"/>
      <c r="O127"/>
    </row>
    <row r="128" spans="1:15" x14ac:dyDescent="0.35">
      <c r="A128" s="219" t="s">
        <v>99</v>
      </c>
      <c r="B128" s="2">
        <v>0</v>
      </c>
      <c r="C128" s="2">
        <v>0</v>
      </c>
      <c r="D128" s="2">
        <v>0</v>
      </c>
      <c r="E128" s="2">
        <v>0</v>
      </c>
      <c r="F128" s="2">
        <v>0</v>
      </c>
      <c r="G128" s="2">
        <v>0</v>
      </c>
      <c r="I128"/>
      <c r="J128"/>
      <c r="K128"/>
      <c r="L128"/>
      <c r="M128"/>
      <c r="N128"/>
      <c r="O128"/>
    </row>
    <row r="129" spans="1:15" x14ac:dyDescent="0.35">
      <c r="A129" s="219" t="s">
        <v>100</v>
      </c>
      <c r="B129" s="28">
        <v>0</v>
      </c>
      <c r="C129" s="28">
        <v>0</v>
      </c>
      <c r="D129" s="28">
        <v>0</v>
      </c>
      <c r="E129" s="28">
        <v>0</v>
      </c>
      <c r="F129" s="28">
        <v>0</v>
      </c>
      <c r="G129" s="28">
        <v>0</v>
      </c>
      <c r="I129"/>
      <c r="J129"/>
      <c r="K129"/>
      <c r="L129"/>
      <c r="M129"/>
      <c r="N129"/>
      <c r="O129"/>
    </row>
    <row r="130" spans="1:15" x14ac:dyDescent="0.35">
      <c r="A130" s="219" t="s">
        <v>101</v>
      </c>
      <c r="B130" s="28">
        <v>0</v>
      </c>
      <c r="C130" s="28">
        <v>0</v>
      </c>
      <c r="D130" s="28">
        <v>0</v>
      </c>
      <c r="E130" s="28">
        <v>0</v>
      </c>
      <c r="F130" s="28">
        <v>0</v>
      </c>
      <c r="G130" s="28">
        <v>0</v>
      </c>
      <c r="I130"/>
      <c r="J130"/>
      <c r="K130"/>
      <c r="L130"/>
      <c r="M130"/>
      <c r="N130"/>
      <c r="O130"/>
    </row>
    <row r="131" spans="1:15" x14ac:dyDescent="0.35">
      <c r="A131" s="187" t="s">
        <v>81</v>
      </c>
      <c r="B131" s="2"/>
      <c r="C131" s="2"/>
      <c r="D131" s="2"/>
      <c r="E131" s="2"/>
      <c r="F131" s="2"/>
      <c r="G131" s="2"/>
      <c r="I131"/>
      <c r="J131"/>
      <c r="K131"/>
      <c r="L131"/>
      <c r="M131"/>
      <c r="N131"/>
      <c r="O131"/>
    </row>
    <row r="132" spans="1:15" x14ac:dyDescent="0.35">
      <c r="A132" s="219" t="s">
        <v>130</v>
      </c>
      <c r="B132" s="2">
        <v>3831</v>
      </c>
      <c r="C132" s="2">
        <v>4204</v>
      </c>
      <c r="D132" s="2">
        <v>4188</v>
      </c>
      <c r="E132" s="2">
        <v>2508</v>
      </c>
      <c r="F132" s="2">
        <v>453</v>
      </c>
      <c r="G132" s="2">
        <v>15184</v>
      </c>
      <c r="I132"/>
      <c r="J132"/>
      <c r="K132"/>
      <c r="L132"/>
      <c r="M132"/>
      <c r="N132"/>
      <c r="O132"/>
    </row>
    <row r="133" spans="1:15" x14ac:dyDescent="0.35">
      <c r="A133" s="219" t="s">
        <v>98</v>
      </c>
      <c r="B133" s="2">
        <v>0</v>
      </c>
      <c r="C133" s="2">
        <v>0</v>
      </c>
      <c r="D133" s="2">
        <v>0</v>
      </c>
      <c r="E133" s="2">
        <v>0</v>
      </c>
      <c r="F133" s="2">
        <v>0</v>
      </c>
      <c r="G133" s="2">
        <v>0</v>
      </c>
      <c r="I133"/>
      <c r="J133"/>
      <c r="K133"/>
      <c r="L133"/>
      <c r="M133"/>
      <c r="N133"/>
      <c r="O133"/>
    </row>
    <row r="134" spans="1:15" x14ac:dyDescent="0.35">
      <c r="A134" s="219" t="s">
        <v>99</v>
      </c>
      <c r="B134" s="2">
        <v>0</v>
      </c>
      <c r="C134" s="2">
        <v>0</v>
      </c>
      <c r="D134" s="2">
        <v>0</v>
      </c>
      <c r="E134" s="2">
        <v>0</v>
      </c>
      <c r="F134" s="2">
        <v>0</v>
      </c>
      <c r="G134" s="2">
        <v>0</v>
      </c>
      <c r="I134"/>
      <c r="J134"/>
      <c r="K134"/>
      <c r="L134"/>
      <c r="M134"/>
      <c r="N134"/>
      <c r="O134"/>
    </row>
    <row r="135" spans="1:15" x14ac:dyDescent="0.35">
      <c r="A135" s="219" t="s">
        <v>100</v>
      </c>
      <c r="B135" s="28">
        <v>0</v>
      </c>
      <c r="C135" s="28">
        <v>0</v>
      </c>
      <c r="D135" s="28">
        <v>0</v>
      </c>
      <c r="E135" s="28">
        <v>0</v>
      </c>
      <c r="F135" s="28">
        <v>0</v>
      </c>
      <c r="G135" s="28">
        <v>0</v>
      </c>
      <c r="I135"/>
      <c r="J135"/>
      <c r="K135"/>
      <c r="L135"/>
      <c r="M135"/>
      <c r="N135"/>
      <c r="O135"/>
    </row>
    <row r="136" spans="1:15" x14ac:dyDescent="0.35">
      <c r="A136" s="219" t="s">
        <v>101</v>
      </c>
      <c r="B136" s="28">
        <v>0</v>
      </c>
      <c r="C136" s="28">
        <v>0</v>
      </c>
      <c r="D136" s="28">
        <v>0</v>
      </c>
      <c r="E136" s="28">
        <v>0</v>
      </c>
      <c r="F136" s="28">
        <v>0</v>
      </c>
      <c r="G136" s="28">
        <v>0</v>
      </c>
      <c r="I136"/>
      <c r="J136"/>
      <c r="K136"/>
      <c r="L136"/>
      <c r="M136"/>
      <c r="N136"/>
      <c r="O136"/>
    </row>
    <row r="137" spans="1:15" x14ac:dyDescent="0.35">
      <c r="A137" s="187" t="s">
        <v>72</v>
      </c>
      <c r="B137" s="2"/>
      <c r="C137" s="2"/>
      <c r="D137" s="2"/>
      <c r="E137" s="2"/>
      <c r="F137" s="2"/>
      <c r="G137" s="2"/>
      <c r="I137"/>
      <c r="J137"/>
      <c r="K137"/>
      <c r="L137"/>
      <c r="M137"/>
      <c r="N137"/>
      <c r="O137"/>
    </row>
    <row r="138" spans="1:15" x14ac:dyDescent="0.35">
      <c r="A138" s="219" t="s">
        <v>130</v>
      </c>
      <c r="B138" s="2">
        <v>1612</v>
      </c>
      <c r="C138" s="2">
        <v>3374</v>
      </c>
      <c r="D138" s="2">
        <v>2736</v>
      </c>
      <c r="E138" s="2">
        <v>2765</v>
      </c>
      <c r="F138" s="2">
        <v>801</v>
      </c>
      <c r="G138" s="2">
        <v>11288</v>
      </c>
      <c r="I138"/>
      <c r="J138"/>
      <c r="K138"/>
      <c r="L138"/>
      <c r="M138"/>
      <c r="N138"/>
      <c r="O138"/>
    </row>
    <row r="139" spans="1:15" x14ac:dyDescent="0.35">
      <c r="A139" s="219" t="s">
        <v>98</v>
      </c>
      <c r="B139" s="2">
        <v>0</v>
      </c>
      <c r="C139" s="2">
        <v>0</v>
      </c>
      <c r="D139" s="2">
        <v>0</v>
      </c>
      <c r="E139" s="2">
        <v>0</v>
      </c>
      <c r="F139" s="2">
        <v>0</v>
      </c>
      <c r="G139" s="2">
        <v>0</v>
      </c>
      <c r="I139"/>
      <c r="J139"/>
      <c r="K139"/>
      <c r="L139"/>
      <c r="M139"/>
      <c r="N139"/>
      <c r="O139"/>
    </row>
    <row r="140" spans="1:15" x14ac:dyDescent="0.35">
      <c r="A140" s="219" t="s">
        <v>99</v>
      </c>
      <c r="B140" s="2">
        <v>0</v>
      </c>
      <c r="C140" s="2">
        <v>0</v>
      </c>
      <c r="D140" s="2">
        <v>0</v>
      </c>
      <c r="E140" s="2">
        <v>0</v>
      </c>
      <c r="F140" s="2">
        <v>0</v>
      </c>
      <c r="G140" s="2">
        <v>0</v>
      </c>
      <c r="I140"/>
      <c r="J140"/>
      <c r="K140"/>
      <c r="L140"/>
      <c r="M140"/>
      <c r="N140"/>
      <c r="O140"/>
    </row>
    <row r="141" spans="1:15" x14ac:dyDescent="0.35">
      <c r="A141" s="219" t="s">
        <v>100</v>
      </c>
      <c r="B141" s="28">
        <v>0</v>
      </c>
      <c r="C141" s="28">
        <v>0</v>
      </c>
      <c r="D141" s="28">
        <v>0</v>
      </c>
      <c r="E141" s="28">
        <v>0</v>
      </c>
      <c r="F141" s="28">
        <v>0</v>
      </c>
      <c r="G141" s="28">
        <v>0</v>
      </c>
      <c r="I141"/>
      <c r="J141"/>
      <c r="K141"/>
      <c r="L141"/>
      <c r="M141"/>
      <c r="N141"/>
      <c r="O141"/>
    </row>
    <row r="142" spans="1:15" x14ac:dyDescent="0.35">
      <c r="A142" s="219" t="s">
        <v>101</v>
      </c>
      <c r="B142" s="28">
        <v>0</v>
      </c>
      <c r="C142" s="28">
        <v>0</v>
      </c>
      <c r="D142" s="28">
        <v>0</v>
      </c>
      <c r="E142" s="28">
        <v>0</v>
      </c>
      <c r="F142" s="28">
        <v>0</v>
      </c>
      <c r="G142" s="28">
        <v>0</v>
      </c>
      <c r="I142"/>
      <c r="J142"/>
      <c r="K142"/>
      <c r="L142"/>
      <c r="M142"/>
      <c r="N142"/>
      <c r="O142"/>
    </row>
    <row r="143" spans="1:15" x14ac:dyDescent="0.35">
      <c r="A143" s="187" t="s">
        <v>122</v>
      </c>
      <c r="B143" s="2"/>
      <c r="C143" s="2"/>
      <c r="D143" s="2"/>
      <c r="E143" s="2"/>
      <c r="F143" s="2"/>
      <c r="G143" s="2"/>
      <c r="I143"/>
      <c r="J143"/>
      <c r="K143"/>
      <c r="L143"/>
      <c r="M143"/>
      <c r="N143"/>
      <c r="O143"/>
    </row>
    <row r="144" spans="1:15" x14ac:dyDescent="0.35">
      <c r="A144" s="219" t="s">
        <v>130</v>
      </c>
      <c r="B144" s="2">
        <v>7</v>
      </c>
      <c r="C144" s="2">
        <v>53</v>
      </c>
      <c r="D144" s="2"/>
      <c r="E144" s="2"/>
      <c r="F144" s="2"/>
      <c r="G144" s="2">
        <v>60</v>
      </c>
      <c r="I144"/>
      <c r="J144"/>
      <c r="K144"/>
      <c r="L144"/>
      <c r="M144"/>
      <c r="N144"/>
      <c r="O144"/>
    </row>
    <row r="145" spans="1:15" x14ac:dyDescent="0.35">
      <c r="A145" s="219" t="s">
        <v>98</v>
      </c>
      <c r="B145" s="2">
        <v>0</v>
      </c>
      <c r="C145" s="2">
        <v>0</v>
      </c>
      <c r="D145" s="2"/>
      <c r="E145" s="2"/>
      <c r="F145" s="2"/>
      <c r="G145" s="2">
        <v>0</v>
      </c>
      <c r="I145"/>
      <c r="J145"/>
      <c r="K145"/>
      <c r="L145"/>
      <c r="M145"/>
      <c r="N145"/>
      <c r="O145"/>
    </row>
    <row r="146" spans="1:15" x14ac:dyDescent="0.35">
      <c r="A146" s="219" t="s">
        <v>99</v>
      </c>
      <c r="B146" s="2">
        <v>0</v>
      </c>
      <c r="C146" s="2">
        <v>0</v>
      </c>
      <c r="D146" s="2"/>
      <c r="E146" s="2"/>
      <c r="F146" s="2"/>
      <c r="G146" s="2">
        <v>0</v>
      </c>
      <c r="I146"/>
      <c r="J146"/>
      <c r="K146"/>
      <c r="L146"/>
      <c r="M146"/>
      <c r="N146"/>
      <c r="O146"/>
    </row>
    <row r="147" spans="1:15" x14ac:dyDescent="0.35">
      <c r="A147" s="219" t="s">
        <v>100</v>
      </c>
      <c r="B147" s="28">
        <v>0</v>
      </c>
      <c r="C147" s="28">
        <v>0</v>
      </c>
      <c r="D147" s="28">
        <v>0</v>
      </c>
      <c r="E147" s="28">
        <v>0</v>
      </c>
      <c r="F147" s="28">
        <v>0</v>
      </c>
      <c r="G147" s="28">
        <v>0</v>
      </c>
      <c r="I147"/>
      <c r="J147"/>
      <c r="K147"/>
      <c r="L147"/>
      <c r="M147"/>
      <c r="N147"/>
      <c r="O147"/>
    </row>
    <row r="148" spans="1:15" x14ac:dyDescent="0.35">
      <c r="A148" s="219" t="s">
        <v>101</v>
      </c>
      <c r="B148" s="28">
        <v>0</v>
      </c>
      <c r="C148" s="28">
        <v>0</v>
      </c>
      <c r="D148" s="28">
        <v>0</v>
      </c>
      <c r="E148" s="28">
        <v>0</v>
      </c>
      <c r="F148" s="28">
        <v>0</v>
      </c>
      <c r="G148" s="28">
        <v>0</v>
      </c>
      <c r="I148"/>
      <c r="J148"/>
      <c r="K148"/>
      <c r="L148"/>
      <c r="M148"/>
      <c r="N148"/>
      <c r="O148"/>
    </row>
    <row r="149" spans="1:15" x14ac:dyDescent="0.35">
      <c r="A149" s="187" t="s">
        <v>123</v>
      </c>
      <c r="B149" s="2"/>
      <c r="C149" s="2"/>
      <c r="D149" s="2"/>
      <c r="E149" s="2"/>
      <c r="F149" s="2"/>
      <c r="G149" s="2"/>
      <c r="I149"/>
      <c r="J149"/>
      <c r="K149"/>
      <c r="L149"/>
      <c r="M149"/>
      <c r="N149"/>
      <c r="O149"/>
    </row>
    <row r="150" spans="1:15" x14ac:dyDescent="0.35">
      <c r="A150" s="219" t="s">
        <v>130</v>
      </c>
      <c r="B150" s="2">
        <v>1019</v>
      </c>
      <c r="C150" s="2">
        <v>1855</v>
      </c>
      <c r="D150" s="2">
        <v>1652</v>
      </c>
      <c r="E150" s="2">
        <v>741</v>
      </c>
      <c r="F150" s="2">
        <v>49</v>
      </c>
      <c r="G150" s="2">
        <v>5316</v>
      </c>
      <c r="I150"/>
      <c r="J150"/>
      <c r="K150"/>
      <c r="L150"/>
      <c r="M150"/>
      <c r="N150"/>
      <c r="O150"/>
    </row>
    <row r="151" spans="1:15" x14ac:dyDescent="0.35">
      <c r="A151" s="219" t="s">
        <v>98</v>
      </c>
      <c r="B151" s="2">
        <v>0</v>
      </c>
      <c r="C151" s="2">
        <v>0</v>
      </c>
      <c r="D151" s="2">
        <v>0</v>
      </c>
      <c r="E151" s="2">
        <v>0</v>
      </c>
      <c r="F151" s="2">
        <v>0</v>
      </c>
      <c r="G151" s="2">
        <v>0</v>
      </c>
      <c r="I151"/>
      <c r="J151"/>
      <c r="K151"/>
      <c r="L151"/>
      <c r="M151"/>
      <c r="N151"/>
      <c r="O151"/>
    </row>
    <row r="152" spans="1:15" x14ac:dyDescent="0.35">
      <c r="A152" s="219" t="s">
        <v>99</v>
      </c>
      <c r="B152" s="2">
        <v>0</v>
      </c>
      <c r="C152" s="2">
        <v>0</v>
      </c>
      <c r="D152" s="2">
        <v>0</v>
      </c>
      <c r="E152" s="2">
        <v>0</v>
      </c>
      <c r="F152" s="2">
        <v>0</v>
      </c>
      <c r="G152" s="2">
        <v>0</v>
      </c>
      <c r="I152"/>
      <c r="J152"/>
      <c r="K152"/>
      <c r="L152"/>
      <c r="M152"/>
      <c r="N152"/>
      <c r="O152"/>
    </row>
    <row r="153" spans="1:15" x14ac:dyDescent="0.35">
      <c r="A153" s="219" t="s">
        <v>100</v>
      </c>
      <c r="B153" s="28">
        <v>0</v>
      </c>
      <c r="C153" s="28">
        <v>0</v>
      </c>
      <c r="D153" s="28">
        <v>0</v>
      </c>
      <c r="E153" s="28">
        <v>0</v>
      </c>
      <c r="F153" s="28">
        <v>0</v>
      </c>
      <c r="G153" s="28">
        <v>0</v>
      </c>
      <c r="I153"/>
      <c r="J153"/>
      <c r="K153"/>
      <c r="L153"/>
      <c r="M153"/>
      <c r="N153"/>
      <c r="O153"/>
    </row>
    <row r="154" spans="1:15" x14ac:dyDescent="0.35">
      <c r="A154" s="219" t="s">
        <v>101</v>
      </c>
      <c r="B154" s="28">
        <v>0</v>
      </c>
      <c r="C154" s="28">
        <v>0</v>
      </c>
      <c r="D154" s="28">
        <v>0</v>
      </c>
      <c r="E154" s="28">
        <v>0</v>
      </c>
      <c r="F154" s="28">
        <v>0</v>
      </c>
      <c r="G154" s="28">
        <v>0</v>
      </c>
      <c r="I154"/>
      <c r="J154"/>
      <c r="K154"/>
      <c r="L154"/>
      <c r="M154"/>
      <c r="N154"/>
      <c r="O154"/>
    </row>
    <row r="155" spans="1:15" x14ac:dyDescent="0.35">
      <c r="A155" s="187" t="s">
        <v>77</v>
      </c>
      <c r="B155" s="2"/>
      <c r="C155" s="2"/>
      <c r="D155" s="2"/>
      <c r="E155" s="2"/>
      <c r="F155" s="2"/>
      <c r="G155" s="2"/>
      <c r="I155"/>
      <c r="J155"/>
      <c r="K155"/>
      <c r="L155"/>
      <c r="M155"/>
      <c r="N155"/>
      <c r="O155"/>
    </row>
    <row r="156" spans="1:15" x14ac:dyDescent="0.35">
      <c r="A156" s="219" t="s">
        <v>130</v>
      </c>
      <c r="B156" s="2">
        <v>0</v>
      </c>
      <c r="C156" s="2">
        <v>0</v>
      </c>
      <c r="D156" s="2">
        <v>0</v>
      </c>
      <c r="E156" s="2">
        <v>0</v>
      </c>
      <c r="F156" s="2">
        <v>0</v>
      </c>
      <c r="G156" s="2">
        <v>0</v>
      </c>
      <c r="I156"/>
      <c r="J156"/>
      <c r="K156"/>
      <c r="L156"/>
      <c r="M156"/>
      <c r="N156"/>
      <c r="O156"/>
    </row>
    <row r="157" spans="1:15" x14ac:dyDescent="0.35">
      <c r="A157" s="219" t="s">
        <v>98</v>
      </c>
      <c r="B157" s="2">
        <v>6862</v>
      </c>
      <c r="C157" s="2">
        <v>11336</v>
      </c>
      <c r="D157" s="2">
        <v>12726</v>
      </c>
      <c r="E157" s="2">
        <v>12098</v>
      </c>
      <c r="F157" s="2">
        <v>2415</v>
      </c>
      <c r="G157" s="2">
        <v>45437</v>
      </c>
      <c r="I157"/>
      <c r="J157"/>
      <c r="K157"/>
      <c r="L157"/>
      <c r="M157"/>
      <c r="N157"/>
      <c r="O157"/>
    </row>
    <row r="158" spans="1:15" x14ac:dyDescent="0.35">
      <c r="A158" s="219" t="s">
        <v>99</v>
      </c>
      <c r="B158" s="2">
        <v>6488</v>
      </c>
      <c r="C158" s="2">
        <v>10213</v>
      </c>
      <c r="D158" s="2">
        <v>11107</v>
      </c>
      <c r="E158" s="2">
        <v>10117</v>
      </c>
      <c r="F158" s="2">
        <v>1942</v>
      </c>
      <c r="G158" s="2">
        <v>39867</v>
      </c>
      <c r="I158"/>
      <c r="J158"/>
      <c r="K158"/>
      <c r="L158"/>
      <c r="M158"/>
      <c r="N158"/>
      <c r="O158"/>
    </row>
    <row r="159" spans="1:15" x14ac:dyDescent="0.35">
      <c r="A159" s="219" t="s">
        <v>100</v>
      </c>
      <c r="B159" s="28">
        <v>0</v>
      </c>
      <c r="C159" s="28">
        <v>0</v>
      </c>
      <c r="D159" s="28">
        <v>0</v>
      </c>
      <c r="E159" s="28">
        <v>0</v>
      </c>
      <c r="F159" s="28">
        <v>0</v>
      </c>
      <c r="G159" s="28">
        <v>0</v>
      </c>
      <c r="I159"/>
      <c r="J159"/>
      <c r="K159"/>
      <c r="L159"/>
      <c r="M159"/>
      <c r="N159"/>
      <c r="O159"/>
    </row>
    <row r="160" spans="1:15" x14ac:dyDescent="0.35">
      <c r="A160" s="219" t="s">
        <v>101</v>
      </c>
      <c r="B160" s="28">
        <v>0</v>
      </c>
      <c r="C160" s="28">
        <v>0</v>
      </c>
      <c r="D160" s="28">
        <v>0</v>
      </c>
      <c r="E160" s="28">
        <v>0</v>
      </c>
      <c r="F160" s="28">
        <v>0</v>
      </c>
      <c r="G160" s="28">
        <v>0</v>
      </c>
      <c r="I160"/>
      <c r="J160"/>
      <c r="K160"/>
      <c r="L160"/>
      <c r="M160"/>
      <c r="N160"/>
      <c r="O160"/>
    </row>
    <row r="161" spans="1:15" x14ac:dyDescent="0.35">
      <c r="A161" s="187" t="s">
        <v>132</v>
      </c>
      <c r="B161" s="2">
        <v>788210</v>
      </c>
      <c r="C161" s="2">
        <v>927430</v>
      </c>
      <c r="D161" s="2">
        <v>956375</v>
      </c>
      <c r="E161" s="2">
        <v>1034197</v>
      </c>
      <c r="F161" s="2">
        <v>502250</v>
      </c>
      <c r="G161" s="2">
        <v>4208462</v>
      </c>
      <c r="I161"/>
      <c r="J161"/>
      <c r="K161"/>
      <c r="L161"/>
      <c r="M161"/>
      <c r="N161"/>
      <c r="O161"/>
    </row>
    <row r="162" spans="1:15" x14ac:dyDescent="0.35">
      <c r="A162" s="187" t="s">
        <v>103</v>
      </c>
      <c r="B162" s="2">
        <v>754740</v>
      </c>
      <c r="C162" s="2">
        <v>848437</v>
      </c>
      <c r="D162" s="2">
        <v>844743</v>
      </c>
      <c r="E162" s="2">
        <v>884282</v>
      </c>
      <c r="F162" s="2">
        <v>422808</v>
      </c>
      <c r="G162" s="2">
        <v>3755010</v>
      </c>
      <c r="I162"/>
      <c r="J162"/>
      <c r="K162"/>
      <c r="L162"/>
      <c r="M162"/>
      <c r="N162"/>
      <c r="O162"/>
    </row>
    <row r="163" spans="1:15" x14ac:dyDescent="0.35">
      <c r="A163" s="187" t="s">
        <v>104</v>
      </c>
      <c r="B163" s="2">
        <v>730084</v>
      </c>
      <c r="C163" s="2">
        <v>790225</v>
      </c>
      <c r="D163" s="2">
        <v>742862</v>
      </c>
      <c r="E163" s="2">
        <v>706486</v>
      </c>
      <c r="F163" s="2">
        <v>330691</v>
      </c>
      <c r="G163" s="2">
        <v>3300348</v>
      </c>
      <c r="I163"/>
      <c r="J163"/>
      <c r="K163"/>
      <c r="L163"/>
      <c r="M163"/>
      <c r="N163"/>
      <c r="O163"/>
    </row>
    <row r="164" spans="1:15" x14ac:dyDescent="0.35">
      <c r="A164" s="187" t="s">
        <v>105</v>
      </c>
      <c r="B164" s="28">
        <v>95.753669707311502</v>
      </c>
      <c r="C164" s="28">
        <v>91.482591678078123</v>
      </c>
      <c r="D164" s="28">
        <v>88.327591164553652</v>
      </c>
      <c r="E164" s="28">
        <v>85.504212446951598</v>
      </c>
      <c r="F164" s="28">
        <v>84.182777501244402</v>
      </c>
      <c r="G164" s="28">
        <v>89.225232400815315</v>
      </c>
      <c r="I164"/>
      <c r="J164"/>
      <c r="K164"/>
      <c r="L164"/>
      <c r="M164"/>
      <c r="N164"/>
      <c r="O164"/>
    </row>
    <row r="165" spans="1:15" x14ac:dyDescent="0.35">
      <c r="A165" s="187" t="s">
        <v>106</v>
      </c>
      <c r="B165" s="28">
        <v>92.625569327970965</v>
      </c>
      <c r="C165" s="28">
        <v>85.205891549766548</v>
      </c>
      <c r="D165" s="28">
        <v>77.674761469089006</v>
      </c>
      <c r="E165" s="28">
        <v>68.31251686090755</v>
      </c>
      <c r="F165" s="28">
        <v>65.841911398705818</v>
      </c>
      <c r="G165" s="28">
        <v>78.421713205441804</v>
      </c>
      <c r="I165"/>
      <c r="J165"/>
      <c r="K165"/>
      <c r="L165"/>
      <c r="M165"/>
      <c r="N165"/>
      <c r="O165"/>
    </row>
    <row r="166" spans="1:15" x14ac:dyDescent="0.35">
      <c r="A166"/>
      <c r="B166"/>
      <c r="C166"/>
      <c r="D166"/>
      <c r="E166"/>
      <c r="F166"/>
      <c r="G166"/>
      <c r="I166"/>
      <c r="J166"/>
      <c r="K166"/>
      <c r="L166"/>
      <c r="M166"/>
      <c r="N166"/>
      <c r="O166"/>
    </row>
    <row r="167" spans="1:15" x14ac:dyDescent="0.35">
      <c r="A167"/>
      <c r="B167"/>
      <c r="C167"/>
      <c r="D167"/>
      <c r="E167"/>
      <c r="F167"/>
      <c r="G167"/>
      <c r="I167"/>
      <c r="J167"/>
      <c r="K167"/>
      <c r="L167"/>
      <c r="M167"/>
      <c r="N167"/>
      <c r="O167"/>
    </row>
    <row r="168" spans="1:15" x14ac:dyDescent="0.35">
      <c r="A168"/>
      <c r="B168"/>
      <c r="C168"/>
      <c r="D168"/>
      <c r="E168"/>
      <c r="F168"/>
      <c r="G168"/>
      <c r="I168"/>
      <c r="J168"/>
      <c r="K168"/>
      <c r="L168"/>
      <c r="M168"/>
      <c r="N168"/>
      <c r="O168"/>
    </row>
    <row r="169" spans="1:15" x14ac:dyDescent="0.35">
      <c r="A169"/>
      <c r="B169"/>
      <c r="C169"/>
      <c r="D169"/>
      <c r="E169"/>
      <c r="F169"/>
      <c r="G169"/>
      <c r="I169"/>
      <c r="J169"/>
      <c r="K169"/>
      <c r="L169"/>
      <c r="M169"/>
      <c r="N169"/>
      <c r="O169"/>
    </row>
    <row r="170" spans="1:15" x14ac:dyDescent="0.35">
      <c r="A170"/>
      <c r="B170"/>
      <c r="C170"/>
      <c r="D170"/>
      <c r="E170"/>
      <c r="F170"/>
      <c r="G170"/>
      <c r="I170"/>
      <c r="J170"/>
      <c r="K170"/>
      <c r="L170"/>
      <c r="M170"/>
      <c r="N170"/>
      <c r="O170"/>
    </row>
    <row r="171" spans="1:15" x14ac:dyDescent="0.35">
      <c r="A171"/>
      <c r="B171"/>
      <c r="C171"/>
      <c r="D171"/>
      <c r="E171"/>
      <c r="F171"/>
      <c r="G171"/>
      <c r="I171"/>
      <c r="J171"/>
      <c r="K171"/>
      <c r="L171"/>
      <c r="M171"/>
      <c r="N171"/>
      <c r="O171"/>
    </row>
    <row r="172" spans="1:15" x14ac:dyDescent="0.35">
      <c r="I172"/>
      <c r="J172"/>
      <c r="K172"/>
      <c r="L172"/>
      <c r="M172"/>
      <c r="N172"/>
      <c r="O172"/>
    </row>
    <row r="173" spans="1:15" x14ac:dyDescent="0.35">
      <c r="I173"/>
      <c r="J173"/>
      <c r="K173"/>
      <c r="L173"/>
      <c r="M173"/>
      <c r="N173"/>
      <c r="O173"/>
    </row>
    <row r="174" spans="1:15" x14ac:dyDescent="0.35">
      <c r="I174"/>
      <c r="J174"/>
      <c r="K174"/>
      <c r="L174"/>
      <c r="M174"/>
      <c r="N174"/>
      <c r="O174"/>
    </row>
    <row r="175" spans="1:15" x14ac:dyDescent="0.35">
      <c r="I175"/>
      <c r="J175"/>
      <c r="K175"/>
      <c r="L175"/>
      <c r="M175"/>
      <c r="N175"/>
      <c r="O175"/>
    </row>
    <row r="176" spans="1:15" x14ac:dyDescent="0.35">
      <c r="I176"/>
      <c r="J176"/>
      <c r="K176"/>
      <c r="L176"/>
      <c r="M176"/>
      <c r="N176"/>
      <c r="O176"/>
    </row>
    <row r="177" spans="9:15" x14ac:dyDescent="0.35">
      <c r="I177"/>
      <c r="J177"/>
      <c r="K177"/>
      <c r="L177"/>
      <c r="M177"/>
      <c r="N177"/>
      <c r="O177"/>
    </row>
    <row r="178" spans="9:15" x14ac:dyDescent="0.35">
      <c r="I178"/>
      <c r="J178"/>
      <c r="K178"/>
      <c r="L178"/>
      <c r="M178"/>
      <c r="N178"/>
      <c r="O178"/>
    </row>
    <row r="179" spans="9:15" x14ac:dyDescent="0.35">
      <c r="I179"/>
      <c r="J179"/>
      <c r="K179"/>
      <c r="L179"/>
      <c r="M179"/>
      <c r="N179"/>
      <c r="O179"/>
    </row>
    <row r="180" spans="9:15" x14ac:dyDescent="0.35">
      <c r="I180"/>
      <c r="J180"/>
      <c r="K180"/>
      <c r="L180"/>
      <c r="M180"/>
      <c r="N180"/>
      <c r="O180"/>
    </row>
    <row r="181" spans="9:15" x14ac:dyDescent="0.35">
      <c r="I181"/>
      <c r="J181"/>
      <c r="K181"/>
      <c r="L181"/>
      <c r="M181"/>
      <c r="N181"/>
      <c r="O181"/>
    </row>
    <row r="182" spans="9:15" x14ac:dyDescent="0.35">
      <c r="I182"/>
      <c r="J182"/>
      <c r="K182"/>
      <c r="L182"/>
      <c r="M182"/>
      <c r="N182"/>
      <c r="O182"/>
    </row>
    <row r="183" spans="9:15" x14ac:dyDescent="0.35">
      <c r="I183"/>
      <c r="J183"/>
      <c r="K183"/>
      <c r="L183"/>
      <c r="M183"/>
      <c r="N183"/>
      <c r="O183"/>
    </row>
    <row r="184" spans="9:15" x14ac:dyDescent="0.35">
      <c r="I184"/>
      <c r="J184"/>
      <c r="K184"/>
      <c r="L184"/>
      <c r="M184"/>
      <c r="N184"/>
      <c r="O184"/>
    </row>
    <row r="185" spans="9:15" x14ac:dyDescent="0.35">
      <c r="I185"/>
      <c r="J185"/>
      <c r="K185"/>
      <c r="L185"/>
      <c r="M185"/>
      <c r="N185"/>
      <c r="O185"/>
    </row>
    <row r="186" spans="9:15" x14ac:dyDescent="0.35">
      <c r="I186"/>
      <c r="J186"/>
      <c r="K186"/>
      <c r="L186"/>
      <c r="M186"/>
      <c r="N186"/>
      <c r="O186"/>
    </row>
    <row r="187" spans="9:15" x14ac:dyDescent="0.35">
      <c r="I187"/>
      <c r="J187"/>
      <c r="K187"/>
      <c r="L187"/>
      <c r="M187"/>
      <c r="N187"/>
      <c r="O187"/>
    </row>
    <row r="188" spans="9:15" x14ac:dyDescent="0.35">
      <c r="I188"/>
      <c r="J188"/>
      <c r="K188"/>
      <c r="L188"/>
      <c r="M188"/>
      <c r="N188"/>
      <c r="O188"/>
    </row>
    <row r="189" spans="9:15" x14ac:dyDescent="0.35">
      <c r="I189"/>
      <c r="J189"/>
      <c r="K189"/>
      <c r="L189"/>
      <c r="M189"/>
      <c r="N189"/>
      <c r="O189"/>
    </row>
    <row r="190" spans="9:15" x14ac:dyDescent="0.35">
      <c r="I190"/>
      <c r="J190"/>
      <c r="K190"/>
      <c r="L190"/>
      <c r="M190"/>
      <c r="N190"/>
      <c r="O190"/>
    </row>
    <row r="191" spans="9:15" x14ac:dyDescent="0.35">
      <c r="I191"/>
      <c r="J191"/>
      <c r="K191"/>
      <c r="L191"/>
      <c r="M191"/>
      <c r="N191"/>
      <c r="O191"/>
    </row>
    <row r="192" spans="9:15" x14ac:dyDescent="0.35">
      <c r="I192"/>
      <c r="J192"/>
      <c r="K192"/>
      <c r="L192"/>
      <c r="M192"/>
      <c r="N192"/>
      <c r="O192"/>
    </row>
    <row r="193" spans="9:15" x14ac:dyDescent="0.35">
      <c r="I193"/>
      <c r="J193"/>
      <c r="K193"/>
      <c r="L193"/>
      <c r="M193"/>
      <c r="N193"/>
      <c r="O193"/>
    </row>
    <row r="194" spans="9:15" x14ac:dyDescent="0.35">
      <c r="I194"/>
      <c r="J194"/>
      <c r="K194"/>
      <c r="L194"/>
      <c r="M194"/>
      <c r="N194"/>
      <c r="O194"/>
    </row>
    <row r="195" spans="9:15" x14ac:dyDescent="0.35">
      <c r="I195"/>
      <c r="J195"/>
      <c r="K195"/>
      <c r="L195"/>
      <c r="M195"/>
      <c r="N195"/>
      <c r="O195"/>
    </row>
    <row r="196" spans="9:15" x14ac:dyDescent="0.35">
      <c r="I196"/>
      <c r="J196"/>
      <c r="K196"/>
      <c r="L196"/>
      <c r="M196"/>
      <c r="N196"/>
      <c r="O196"/>
    </row>
    <row r="197" spans="9:15" x14ac:dyDescent="0.35">
      <c r="I197"/>
      <c r="J197"/>
      <c r="K197"/>
      <c r="L197"/>
      <c r="M197"/>
      <c r="N197"/>
      <c r="O197"/>
    </row>
    <row r="198" spans="9:15" x14ac:dyDescent="0.35">
      <c r="I198"/>
      <c r="J198"/>
      <c r="K198"/>
      <c r="L198"/>
      <c r="M198"/>
      <c r="N198"/>
      <c r="O198"/>
    </row>
    <row r="199" spans="9:15" x14ac:dyDescent="0.35">
      <c r="I199"/>
      <c r="J199"/>
      <c r="K199"/>
      <c r="L199"/>
      <c r="M199"/>
      <c r="N199"/>
      <c r="O199"/>
    </row>
    <row r="200" spans="9:15" x14ac:dyDescent="0.35">
      <c r="I200"/>
      <c r="J200"/>
      <c r="K200"/>
      <c r="L200"/>
      <c r="M200"/>
      <c r="N200"/>
      <c r="O200"/>
    </row>
    <row r="201" spans="9:15" x14ac:dyDescent="0.35">
      <c r="I201"/>
      <c r="J201"/>
      <c r="K201"/>
      <c r="L201"/>
      <c r="M201"/>
      <c r="N201"/>
      <c r="O201"/>
    </row>
    <row r="202" spans="9:15" x14ac:dyDescent="0.35">
      <c r="I202"/>
      <c r="J202"/>
      <c r="K202"/>
      <c r="L202"/>
      <c r="M202"/>
      <c r="N202"/>
      <c r="O202"/>
    </row>
    <row r="203" spans="9:15" x14ac:dyDescent="0.35">
      <c r="I203"/>
      <c r="J203"/>
      <c r="K203"/>
      <c r="L203"/>
      <c r="M203"/>
      <c r="N203"/>
      <c r="O203"/>
    </row>
    <row r="204" spans="9:15" x14ac:dyDescent="0.35">
      <c r="I204"/>
      <c r="J204"/>
      <c r="K204"/>
      <c r="L204"/>
      <c r="M204"/>
      <c r="N204"/>
      <c r="O204"/>
    </row>
    <row r="205" spans="9:15" x14ac:dyDescent="0.35">
      <c r="I205"/>
      <c r="J205"/>
      <c r="K205"/>
      <c r="L205"/>
      <c r="M205"/>
      <c r="N205"/>
      <c r="O205"/>
    </row>
    <row r="206" spans="9:15" x14ac:dyDescent="0.35">
      <c r="I206"/>
      <c r="J206"/>
      <c r="K206"/>
      <c r="L206"/>
      <c r="M206"/>
      <c r="N206"/>
      <c r="O206"/>
    </row>
    <row r="207" spans="9:15" x14ac:dyDescent="0.35">
      <c r="I207"/>
      <c r="J207"/>
      <c r="K207"/>
      <c r="L207"/>
      <c r="M207"/>
      <c r="N207"/>
      <c r="O207"/>
    </row>
    <row r="208" spans="9:15" x14ac:dyDescent="0.35">
      <c r="I208"/>
      <c r="J208"/>
      <c r="K208"/>
      <c r="L208"/>
      <c r="M208"/>
      <c r="N208"/>
      <c r="O208"/>
    </row>
    <row r="209" spans="9:15" x14ac:dyDescent="0.35">
      <c r="I209"/>
      <c r="J209"/>
      <c r="K209"/>
      <c r="L209"/>
      <c r="M209"/>
      <c r="N209"/>
      <c r="O209"/>
    </row>
    <row r="210" spans="9:15" x14ac:dyDescent="0.35">
      <c r="I210"/>
      <c r="J210"/>
      <c r="K210"/>
      <c r="L210"/>
      <c r="M210"/>
      <c r="N210"/>
      <c r="O210"/>
    </row>
    <row r="211" spans="9:15" x14ac:dyDescent="0.35">
      <c r="I211"/>
      <c r="J211"/>
      <c r="K211"/>
      <c r="L211"/>
      <c r="M211"/>
      <c r="N211"/>
      <c r="O211"/>
    </row>
    <row r="212" spans="9:15" x14ac:dyDescent="0.35">
      <c r="I212"/>
      <c r="J212"/>
      <c r="K212"/>
      <c r="L212"/>
      <c r="M212"/>
      <c r="N212"/>
      <c r="O212"/>
    </row>
    <row r="213" spans="9:15" x14ac:dyDescent="0.35">
      <c r="I213"/>
      <c r="J213"/>
      <c r="K213"/>
      <c r="L213"/>
      <c r="M213"/>
      <c r="N213"/>
      <c r="O213"/>
    </row>
    <row r="214" spans="9:15" x14ac:dyDescent="0.35">
      <c r="I214"/>
      <c r="J214"/>
      <c r="K214"/>
      <c r="L214"/>
      <c r="M214"/>
      <c r="N214"/>
      <c r="O214"/>
    </row>
    <row r="215" spans="9:15" x14ac:dyDescent="0.35">
      <c r="I215"/>
      <c r="J215"/>
      <c r="K215"/>
      <c r="L215"/>
      <c r="M215"/>
      <c r="N215"/>
      <c r="O215"/>
    </row>
    <row r="216" spans="9:15" x14ac:dyDescent="0.35">
      <c r="I216"/>
      <c r="J216"/>
      <c r="K216"/>
      <c r="L216"/>
      <c r="M216"/>
      <c r="N216"/>
      <c r="O216"/>
    </row>
    <row r="217" spans="9:15" x14ac:dyDescent="0.35">
      <c r="I217"/>
      <c r="J217"/>
      <c r="K217"/>
      <c r="L217"/>
      <c r="M217"/>
      <c r="N217"/>
      <c r="O217"/>
    </row>
    <row r="218" spans="9:15" x14ac:dyDescent="0.35">
      <c r="I218"/>
      <c r="J218"/>
      <c r="K218"/>
      <c r="L218"/>
      <c r="M218"/>
      <c r="N218"/>
      <c r="O218"/>
    </row>
    <row r="219" spans="9:15" x14ac:dyDescent="0.35">
      <c r="I219"/>
      <c r="J219"/>
      <c r="K219"/>
      <c r="L219"/>
      <c r="M219"/>
      <c r="N219"/>
      <c r="O219"/>
    </row>
    <row r="220" spans="9:15" x14ac:dyDescent="0.35">
      <c r="I220"/>
      <c r="J220"/>
      <c r="K220"/>
      <c r="L220"/>
      <c r="M220"/>
      <c r="N220"/>
      <c r="O220"/>
    </row>
    <row r="221" spans="9:15" x14ac:dyDescent="0.35">
      <c r="I221"/>
      <c r="J221"/>
      <c r="K221"/>
      <c r="L221"/>
      <c r="M221"/>
      <c r="N221"/>
      <c r="O221"/>
    </row>
    <row r="222" spans="9:15" x14ac:dyDescent="0.35">
      <c r="I222"/>
      <c r="J222"/>
      <c r="K222"/>
      <c r="L222"/>
      <c r="M222"/>
      <c r="N222"/>
      <c r="O222"/>
    </row>
    <row r="223" spans="9:15" x14ac:dyDescent="0.35">
      <c r="I223"/>
      <c r="J223"/>
      <c r="K223"/>
      <c r="L223"/>
      <c r="M223"/>
      <c r="N223"/>
      <c r="O223"/>
    </row>
    <row r="224" spans="9:15" x14ac:dyDescent="0.35">
      <c r="I224"/>
      <c r="J224"/>
      <c r="K224"/>
      <c r="L224"/>
      <c r="M224"/>
      <c r="N224"/>
      <c r="O224"/>
    </row>
    <row r="225" spans="9:15" x14ac:dyDescent="0.35">
      <c r="I225"/>
      <c r="J225"/>
      <c r="K225"/>
      <c r="L225"/>
      <c r="M225"/>
      <c r="N225"/>
      <c r="O225"/>
    </row>
    <row r="226" spans="9:15" x14ac:dyDescent="0.35">
      <c r="I226"/>
      <c r="J226"/>
      <c r="K226"/>
      <c r="L226"/>
      <c r="M226"/>
      <c r="N226"/>
      <c r="O226"/>
    </row>
    <row r="227" spans="9:15" x14ac:dyDescent="0.35">
      <c r="I227"/>
      <c r="J227"/>
      <c r="K227"/>
      <c r="L227"/>
      <c r="M227"/>
      <c r="N227"/>
      <c r="O227"/>
    </row>
    <row r="228" spans="9:15" x14ac:dyDescent="0.35">
      <c r="I228"/>
      <c r="J228"/>
      <c r="K228"/>
      <c r="L228"/>
      <c r="M228"/>
      <c r="N228"/>
      <c r="O228"/>
    </row>
    <row r="229" spans="9:15" x14ac:dyDescent="0.35">
      <c r="I229"/>
      <c r="J229"/>
      <c r="K229"/>
      <c r="L229"/>
      <c r="M229"/>
      <c r="N229"/>
      <c r="O229"/>
    </row>
    <row r="230" spans="9:15" x14ac:dyDescent="0.35">
      <c r="I230"/>
      <c r="J230"/>
      <c r="K230"/>
      <c r="L230"/>
      <c r="M230"/>
      <c r="N230"/>
      <c r="O230"/>
    </row>
    <row r="231" spans="9:15" x14ac:dyDescent="0.35">
      <c r="I231"/>
      <c r="J231"/>
      <c r="K231"/>
      <c r="L231"/>
      <c r="M231"/>
      <c r="N231"/>
      <c r="O231"/>
    </row>
    <row r="232" spans="9:15" x14ac:dyDescent="0.35">
      <c r="I232"/>
      <c r="J232"/>
      <c r="K232"/>
      <c r="L232"/>
      <c r="M232"/>
      <c r="N232"/>
      <c r="O232"/>
    </row>
    <row r="233" spans="9:15" x14ac:dyDescent="0.35">
      <c r="I233"/>
      <c r="J233"/>
      <c r="K233"/>
      <c r="L233"/>
      <c r="M233"/>
      <c r="N233"/>
      <c r="O233"/>
    </row>
    <row r="234" spans="9:15" x14ac:dyDescent="0.35">
      <c r="I234"/>
      <c r="J234"/>
      <c r="K234"/>
      <c r="L234"/>
      <c r="M234"/>
      <c r="N234"/>
      <c r="O234"/>
    </row>
    <row r="235" spans="9:15" x14ac:dyDescent="0.35">
      <c r="I235"/>
      <c r="J235"/>
      <c r="K235"/>
      <c r="L235"/>
      <c r="M235"/>
      <c r="N235"/>
      <c r="O235"/>
    </row>
    <row r="236" spans="9:15" x14ac:dyDescent="0.35">
      <c r="I236"/>
      <c r="J236"/>
      <c r="K236"/>
      <c r="L236"/>
      <c r="M236"/>
      <c r="N236"/>
      <c r="O236"/>
    </row>
    <row r="237" spans="9:15" x14ac:dyDescent="0.35">
      <c r="I237"/>
      <c r="J237"/>
      <c r="K237"/>
      <c r="L237"/>
      <c r="M237"/>
      <c r="N237"/>
      <c r="O237"/>
    </row>
    <row r="238" spans="9:15" x14ac:dyDescent="0.35">
      <c r="I238"/>
      <c r="J238"/>
      <c r="K238"/>
      <c r="L238"/>
      <c r="M238"/>
      <c r="N238"/>
      <c r="O238"/>
    </row>
    <row r="239" spans="9:15" x14ac:dyDescent="0.35">
      <c r="I239"/>
      <c r="J239"/>
      <c r="K239"/>
      <c r="L239"/>
      <c r="M239"/>
      <c r="N239"/>
      <c r="O239"/>
    </row>
    <row r="240" spans="9:15" x14ac:dyDescent="0.35">
      <c r="I240"/>
      <c r="J240"/>
      <c r="K240"/>
      <c r="L240"/>
      <c r="M240"/>
      <c r="N240"/>
      <c r="O240"/>
    </row>
    <row r="241" spans="9:15" x14ac:dyDescent="0.35">
      <c r="I241"/>
      <c r="J241"/>
      <c r="K241"/>
      <c r="L241"/>
      <c r="M241"/>
      <c r="N241"/>
      <c r="O241"/>
    </row>
    <row r="242" spans="9:15" x14ac:dyDescent="0.35">
      <c r="I242"/>
      <c r="J242"/>
      <c r="K242"/>
      <c r="L242"/>
      <c r="M242"/>
      <c r="N242"/>
      <c r="O242"/>
    </row>
    <row r="243" spans="9:15" x14ac:dyDescent="0.35">
      <c r="I243"/>
      <c r="J243"/>
      <c r="K243"/>
      <c r="L243"/>
      <c r="M243"/>
      <c r="N243"/>
      <c r="O243"/>
    </row>
    <row r="244" spans="9:15" x14ac:dyDescent="0.35">
      <c r="I244"/>
      <c r="J244"/>
      <c r="K244"/>
      <c r="L244"/>
      <c r="M244"/>
      <c r="N244"/>
      <c r="O244"/>
    </row>
    <row r="245" spans="9:15" x14ac:dyDescent="0.35">
      <c r="I245"/>
      <c r="J245"/>
      <c r="K245"/>
      <c r="L245"/>
      <c r="M245"/>
      <c r="N245"/>
      <c r="O245"/>
    </row>
    <row r="246" spans="9:15" x14ac:dyDescent="0.35">
      <c r="I246"/>
      <c r="J246"/>
      <c r="K246"/>
      <c r="L246"/>
      <c r="M246"/>
      <c r="N246"/>
      <c r="O246"/>
    </row>
    <row r="247" spans="9:15" x14ac:dyDescent="0.35">
      <c r="I247"/>
      <c r="J247"/>
      <c r="K247"/>
      <c r="L247"/>
      <c r="M247"/>
      <c r="N247"/>
      <c r="O247"/>
    </row>
    <row r="248" spans="9:15" x14ac:dyDescent="0.35">
      <c r="I248"/>
      <c r="J248"/>
      <c r="K248"/>
      <c r="L248"/>
      <c r="M248"/>
      <c r="N248"/>
      <c r="O248"/>
    </row>
    <row r="249" spans="9:15" x14ac:dyDescent="0.35">
      <c r="I249"/>
      <c r="J249"/>
      <c r="K249"/>
      <c r="L249"/>
      <c r="M249"/>
      <c r="N249"/>
      <c r="O249"/>
    </row>
    <row r="250" spans="9:15" x14ac:dyDescent="0.35">
      <c r="I250"/>
      <c r="J250"/>
      <c r="K250"/>
      <c r="L250"/>
      <c r="M250"/>
      <c r="N250"/>
      <c r="O250"/>
    </row>
    <row r="251" spans="9:15" x14ac:dyDescent="0.35">
      <c r="I251"/>
      <c r="J251"/>
      <c r="K251"/>
      <c r="L251"/>
      <c r="M251"/>
      <c r="N251"/>
      <c r="O251"/>
    </row>
    <row r="252" spans="9:15" x14ac:dyDescent="0.35">
      <c r="I252"/>
      <c r="J252"/>
      <c r="K252"/>
      <c r="L252"/>
      <c r="M252"/>
      <c r="N252"/>
      <c r="O252"/>
    </row>
    <row r="253" spans="9:15" x14ac:dyDescent="0.35">
      <c r="I253"/>
      <c r="J253"/>
      <c r="K253"/>
      <c r="L253"/>
      <c r="M253"/>
      <c r="N253"/>
      <c r="O253"/>
    </row>
    <row r="254" spans="9:15" x14ac:dyDescent="0.35">
      <c r="I254"/>
      <c r="J254"/>
      <c r="K254"/>
      <c r="L254"/>
      <c r="M254"/>
      <c r="N254"/>
      <c r="O254"/>
    </row>
    <row r="255" spans="9:15" x14ac:dyDescent="0.35">
      <c r="I255"/>
      <c r="J255"/>
      <c r="K255"/>
      <c r="L255"/>
      <c r="M255"/>
      <c r="N255"/>
      <c r="O255"/>
    </row>
    <row r="256" spans="9:15" x14ac:dyDescent="0.35">
      <c r="I256"/>
      <c r="J256"/>
      <c r="K256"/>
      <c r="L256"/>
      <c r="M256"/>
      <c r="N256"/>
      <c r="O256"/>
    </row>
    <row r="257" spans="9:15" x14ac:dyDescent="0.35">
      <c r="I257"/>
      <c r="J257"/>
      <c r="K257"/>
      <c r="L257"/>
      <c r="M257"/>
      <c r="N257"/>
      <c r="O257"/>
    </row>
    <row r="258" spans="9:15" x14ac:dyDescent="0.35">
      <c r="I258"/>
      <c r="J258"/>
      <c r="K258"/>
      <c r="L258"/>
      <c r="M258"/>
      <c r="N258"/>
      <c r="O258"/>
    </row>
    <row r="259" spans="9:15" x14ac:dyDescent="0.35">
      <c r="I259"/>
      <c r="J259"/>
      <c r="K259"/>
      <c r="L259"/>
      <c r="M259"/>
      <c r="N259"/>
      <c r="O259"/>
    </row>
    <row r="260" spans="9:15" x14ac:dyDescent="0.35">
      <c r="I260"/>
      <c r="J260"/>
      <c r="K260"/>
      <c r="L260"/>
      <c r="M260"/>
      <c r="N260"/>
      <c r="O260"/>
    </row>
    <row r="261" spans="9:15" x14ac:dyDescent="0.35">
      <c r="I261"/>
      <c r="J261"/>
      <c r="K261"/>
      <c r="L261"/>
      <c r="M261"/>
      <c r="N261"/>
      <c r="O261"/>
    </row>
    <row r="262" spans="9:15" x14ac:dyDescent="0.35">
      <c r="I262"/>
      <c r="J262"/>
      <c r="K262"/>
      <c r="L262"/>
      <c r="M262"/>
      <c r="N262"/>
      <c r="O262"/>
    </row>
    <row r="263" spans="9:15" x14ac:dyDescent="0.35">
      <c r="I263"/>
      <c r="J263"/>
      <c r="K263"/>
      <c r="L263"/>
      <c r="M263"/>
      <c r="N263"/>
      <c r="O263"/>
    </row>
    <row r="264" spans="9:15" x14ac:dyDescent="0.35">
      <c r="I264"/>
      <c r="J264"/>
      <c r="K264"/>
      <c r="L264"/>
      <c r="M264"/>
      <c r="N264"/>
      <c r="O264"/>
    </row>
    <row r="265" spans="9:15" x14ac:dyDescent="0.35">
      <c r="I265"/>
      <c r="J265"/>
      <c r="K265"/>
      <c r="L265"/>
      <c r="M265"/>
      <c r="N265"/>
      <c r="O265"/>
    </row>
    <row r="266" spans="9:15" x14ac:dyDescent="0.35">
      <c r="I266"/>
      <c r="J266"/>
      <c r="K266"/>
      <c r="L266"/>
      <c r="M266"/>
      <c r="N266"/>
      <c r="O266"/>
    </row>
    <row r="267" spans="9:15" x14ac:dyDescent="0.35">
      <c r="I267"/>
      <c r="J267"/>
      <c r="K267"/>
      <c r="L267"/>
      <c r="M267"/>
      <c r="N267"/>
      <c r="O267"/>
    </row>
    <row r="268" spans="9:15" x14ac:dyDescent="0.35">
      <c r="I268"/>
      <c r="J268"/>
      <c r="K268"/>
      <c r="L268"/>
      <c r="M268"/>
      <c r="N268"/>
      <c r="O268"/>
    </row>
    <row r="269" spans="9:15" x14ac:dyDescent="0.35">
      <c r="I269"/>
      <c r="J269"/>
      <c r="K269"/>
      <c r="L269"/>
      <c r="M269"/>
      <c r="N269"/>
      <c r="O269"/>
    </row>
    <row r="270" spans="9:15" x14ac:dyDescent="0.35">
      <c r="I270"/>
      <c r="J270"/>
      <c r="K270"/>
      <c r="L270"/>
      <c r="M270"/>
      <c r="N270"/>
      <c r="O270"/>
    </row>
    <row r="271" spans="9:15" x14ac:dyDescent="0.35">
      <c r="I271"/>
      <c r="J271"/>
      <c r="K271"/>
      <c r="L271"/>
      <c r="M271"/>
      <c r="N271"/>
      <c r="O271"/>
    </row>
    <row r="272" spans="9:15" x14ac:dyDescent="0.35">
      <c r="I272"/>
      <c r="J272"/>
      <c r="K272"/>
      <c r="L272"/>
      <c r="M272"/>
      <c r="N272"/>
      <c r="O272"/>
    </row>
    <row r="273" spans="9:15" x14ac:dyDescent="0.35">
      <c r="I273"/>
      <c r="J273"/>
      <c r="K273"/>
      <c r="L273"/>
      <c r="M273"/>
      <c r="N273"/>
      <c r="O273"/>
    </row>
    <row r="274" spans="9:15" x14ac:dyDescent="0.35">
      <c r="I274"/>
      <c r="J274"/>
      <c r="K274"/>
      <c r="L274"/>
      <c r="M274"/>
      <c r="N274"/>
      <c r="O274"/>
    </row>
    <row r="275" spans="9:15" x14ac:dyDescent="0.35">
      <c r="I275"/>
      <c r="J275"/>
      <c r="K275"/>
      <c r="L275"/>
      <c r="M275"/>
      <c r="N275"/>
      <c r="O275"/>
    </row>
    <row r="276" spans="9:15" x14ac:dyDescent="0.35">
      <c r="I276"/>
      <c r="J276"/>
      <c r="K276"/>
      <c r="L276"/>
      <c r="M276"/>
      <c r="N276"/>
      <c r="O276"/>
    </row>
    <row r="277" spans="9:15" x14ac:dyDescent="0.35">
      <c r="I277"/>
      <c r="J277"/>
      <c r="K277"/>
      <c r="L277"/>
      <c r="M277"/>
      <c r="N277"/>
      <c r="O277"/>
    </row>
    <row r="278" spans="9:15" x14ac:dyDescent="0.35">
      <c r="I278"/>
      <c r="J278"/>
      <c r="K278"/>
      <c r="L278"/>
      <c r="M278"/>
      <c r="N278"/>
      <c r="O278"/>
    </row>
    <row r="279" spans="9:15" x14ac:dyDescent="0.35">
      <c r="I279"/>
      <c r="J279"/>
      <c r="K279"/>
      <c r="L279"/>
      <c r="M279"/>
      <c r="N279"/>
      <c r="O279"/>
    </row>
    <row r="280" spans="9:15" x14ac:dyDescent="0.35">
      <c r="I280"/>
      <c r="J280"/>
      <c r="K280"/>
      <c r="L280"/>
      <c r="M280"/>
      <c r="N280"/>
      <c r="O280"/>
    </row>
    <row r="281" spans="9:15" x14ac:dyDescent="0.35">
      <c r="I281"/>
      <c r="J281"/>
      <c r="K281"/>
      <c r="L281"/>
      <c r="M281"/>
      <c r="N281"/>
      <c r="O281"/>
    </row>
    <row r="282" spans="9:15" x14ac:dyDescent="0.35">
      <c r="I282"/>
      <c r="J282"/>
      <c r="K282"/>
      <c r="L282"/>
      <c r="M282"/>
      <c r="N282"/>
      <c r="O282"/>
    </row>
    <row r="283" spans="9:15" x14ac:dyDescent="0.35">
      <c r="I283"/>
      <c r="J283"/>
      <c r="K283"/>
      <c r="L283"/>
      <c r="M283"/>
      <c r="N283"/>
      <c r="O283"/>
    </row>
    <row r="284" spans="9:15" x14ac:dyDescent="0.35">
      <c r="I284"/>
      <c r="J284"/>
      <c r="K284"/>
      <c r="L284"/>
      <c r="M284"/>
      <c r="N284"/>
      <c r="O284"/>
    </row>
    <row r="285" spans="9:15" x14ac:dyDescent="0.35">
      <c r="I285"/>
      <c r="J285"/>
      <c r="K285"/>
      <c r="L285"/>
      <c r="M285"/>
      <c r="N285"/>
      <c r="O285"/>
    </row>
    <row r="286" spans="9:15" x14ac:dyDescent="0.35">
      <c r="I286"/>
      <c r="J286"/>
      <c r="K286"/>
      <c r="L286"/>
      <c r="M286"/>
      <c r="N286"/>
      <c r="O286"/>
    </row>
    <row r="287" spans="9:15" x14ac:dyDescent="0.35">
      <c r="I287"/>
      <c r="J287"/>
      <c r="K287"/>
      <c r="L287"/>
      <c r="M287"/>
      <c r="N287"/>
      <c r="O287"/>
    </row>
    <row r="288" spans="9:15" x14ac:dyDescent="0.35">
      <c r="I288"/>
      <c r="J288"/>
      <c r="K288"/>
      <c r="L288"/>
      <c r="M288"/>
      <c r="N288"/>
      <c r="O288"/>
    </row>
    <row r="289" spans="9:15" x14ac:dyDescent="0.35">
      <c r="I289"/>
      <c r="J289"/>
      <c r="K289"/>
      <c r="L289"/>
      <c r="M289"/>
      <c r="N289"/>
      <c r="O289"/>
    </row>
    <row r="290" spans="9:15" x14ac:dyDescent="0.35">
      <c r="I290"/>
      <c r="J290"/>
      <c r="K290"/>
      <c r="L290"/>
      <c r="M290"/>
      <c r="N290"/>
      <c r="O290"/>
    </row>
    <row r="291" spans="9:15" x14ac:dyDescent="0.35">
      <c r="I291"/>
      <c r="J291"/>
      <c r="K291"/>
      <c r="L291"/>
      <c r="M291"/>
      <c r="N291"/>
      <c r="O291"/>
    </row>
  </sheetData>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D2A1C-CF6F-4679-8C83-E792416410A8}">
  <sheetPr codeName="Sheet3">
    <tabColor theme="9"/>
  </sheetPr>
  <dimension ref="A1:AM128"/>
  <sheetViews>
    <sheetView topLeftCell="A3" workbookViewId="0">
      <selection activeCell="B5" sqref="B5:C11"/>
    </sheetView>
  </sheetViews>
  <sheetFormatPr defaultRowHeight="14.5" x14ac:dyDescent="0.35"/>
  <cols>
    <col min="1" max="1" width="27.453125" bestFit="1" customWidth="1"/>
    <col min="2" max="2" width="28.90625" bestFit="1" customWidth="1"/>
    <col min="3" max="3" width="13.7265625" bestFit="1" customWidth="1"/>
    <col min="4" max="7" width="13.7265625" style="1" bestFit="1" customWidth="1"/>
    <col min="8" max="8" width="10.7265625" bestFit="1" customWidth="1"/>
    <col min="9" max="9" width="16.26953125" bestFit="1" customWidth="1"/>
    <col min="10" max="26" width="42.26953125" bestFit="1" customWidth="1"/>
    <col min="27" max="27" width="30.26953125" bestFit="1" customWidth="1"/>
    <col min="28" max="28" width="42.453125" bestFit="1" customWidth="1"/>
    <col min="29" max="29" width="49.453125" bestFit="1" customWidth="1"/>
    <col min="30" max="30" width="36" bestFit="1" customWidth="1"/>
    <col min="31" max="31" width="36.54296875" bestFit="1" customWidth="1"/>
  </cols>
  <sheetData>
    <row r="1" spans="1:39" s="1" customFormat="1" x14ac:dyDescent="0.35">
      <c r="A1" s="184" t="s">
        <v>107</v>
      </c>
      <c r="B1" s="1" t="s">
        <v>53</v>
      </c>
      <c r="C1" s="187" t="str">
        <f>IF(B1="(ALL)","All Ethnicities",B1)</f>
        <v>Pacific Peoples</v>
      </c>
      <c r="D1" s="1" t="str">
        <f>IF(AND(C1="All Ethnicities",C2="All Ethnicities"),"All Ethnicities",IF(C2="All Ethnicities",C1,C2))</f>
        <v>Tongan</v>
      </c>
    </row>
    <row r="2" spans="1:39" x14ac:dyDescent="0.35">
      <c r="A2" s="184" t="s">
        <v>92</v>
      </c>
      <c r="B2" s="1" t="s">
        <v>57</v>
      </c>
      <c r="C2" s="187" t="str">
        <f>IF(B2="(ALL)","All Ethnicities",B2)</f>
        <v>Tongan</v>
      </c>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row>
    <row r="3" spans="1:39" x14ac:dyDescent="0.35">
      <c r="A3" s="1"/>
      <c r="B3" s="1"/>
      <c r="C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row>
    <row r="4" spans="1:39" x14ac:dyDescent="0.35">
      <c r="C4" s="184" t="s">
        <v>93</v>
      </c>
      <c r="D4"/>
      <c r="E4"/>
      <c r="F4"/>
      <c r="G4"/>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row>
    <row r="5" spans="1:39" x14ac:dyDescent="0.35">
      <c r="A5" s="184" t="s">
        <v>94</v>
      </c>
      <c r="B5" s="184" t="s">
        <v>95</v>
      </c>
      <c r="C5" s="1" t="s">
        <v>2</v>
      </c>
      <c r="D5" s="1" t="s">
        <v>3</v>
      </c>
      <c r="E5" s="1" t="s">
        <v>4</v>
      </c>
      <c r="F5" s="1" t="s">
        <v>5</v>
      </c>
      <c r="G5" s="1" t="s">
        <v>6</v>
      </c>
      <c r="H5" s="1" t="s">
        <v>96</v>
      </c>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row>
    <row r="6" spans="1:39" x14ac:dyDescent="0.35">
      <c r="A6" s="1" t="s">
        <v>15</v>
      </c>
      <c r="B6" s="1" t="s">
        <v>97</v>
      </c>
      <c r="C6" s="2">
        <v>45</v>
      </c>
      <c r="D6" s="2">
        <v>64</v>
      </c>
      <c r="E6" s="2">
        <v>109</v>
      </c>
      <c r="F6" s="2">
        <v>152</v>
      </c>
      <c r="G6" s="2">
        <v>70</v>
      </c>
      <c r="H6" s="2">
        <v>440</v>
      </c>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row>
    <row r="7" spans="1:39" x14ac:dyDescent="0.35">
      <c r="A7" s="1" t="s">
        <v>15</v>
      </c>
      <c r="B7" s="1" t="s">
        <v>98</v>
      </c>
      <c r="C7" s="2">
        <v>38</v>
      </c>
      <c r="D7" s="2">
        <v>71</v>
      </c>
      <c r="E7" s="2">
        <v>106</v>
      </c>
      <c r="F7" s="2">
        <v>110</v>
      </c>
      <c r="G7" s="2">
        <v>50</v>
      </c>
      <c r="H7" s="2">
        <v>375</v>
      </c>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row>
    <row r="8" spans="1:39" x14ac:dyDescent="0.35">
      <c r="A8" s="1" t="s">
        <v>15</v>
      </c>
      <c r="B8" s="1" t="s">
        <v>99</v>
      </c>
      <c r="C8" s="2">
        <v>37</v>
      </c>
      <c r="D8" s="2">
        <v>58</v>
      </c>
      <c r="E8" s="2">
        <v>75</v>
      </c>
      <c r="F8" s="2">
        <v>55</v>
      </c>
      <c r="G8" s="2">
        <v>31</v>
      </c>
      <c r="H8" s="2">
        <v>256</v>
      </c>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row>
    <row r="9" spans="1:39" x14ac:dyDescent="0.35">
      <c r="A9" s="1" t="s">
        <v>15</v>
      </c>
      <c r="B9" s="1" t="s">
        <v>100</v>
      </c>
      <c r="C9" s="28">
        <v>84.444444444444443</v>
      </c>
      <c r="D9" s="28">
        <v>110.9375</v>
      </c>
      <c r="E9" s="28">
        <v>97.247706422018354</v>
      </c>
      <c r="F9" s="28">
        <v>72.368421052631575</v>
      </c>
      <c r="G9" s="28">
        <v>71.428571428571431</v>
      </c>
      <c r="H9" s="28">
        <v>85.227272727272734</v>
      </c>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row>
    <row r="10" spans="1:39" x14ac:dyDescent="0.35">
      <c r="A10" s="1" t="s">
        <v>15</v>
      </c>
      <c r="B10" s="1" t="s">
        <v>101</v>
      </c>
      <c r="C10" s="28">
        <v>82.222222222222214</v>
      </c>
      <c r="D10" s="28">
        <v>90.625</v>
      </c>
      <c r="E10" s="28">
        <v>68.807339449541288</v>
      </c>
      <c r="F10" s="28">
        <v>36.184210526315788</v>
      </c>
      <c r="G10" s="28">
        <v>44.285714285714285</v>
      </c>
      <c r="H10" s="28">
        <v>58.18181818181818</v>
      </c>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row>
    <row r="11" spans="1:39" x14ac:dyDescent="0.35">
      <c r="A11" s="1" t="s">
        <v>16</v>
      </c>
      <c r="B11" s="1" t="s">
        <v>97</v>
      </c>
      <c r="C11" s="2">
        <v>1230</v>
      </c>
      <c r="D11" s="2">
        <v>2264</v>
      </c>
      <c r="E11" s="2">
        <v>2815</v>
      </c>
      <c r="F11" s="2">
        <v>4171</v>
      </c>
      <c r="G11" s="2">
        <v>2852</v>
      </c>
      <c r="H11" s="2">
        <v>13332</v>
      </c>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row>
    <row r="12" spans="1:39" x14ac:dyDescent="0.35">
      <c r="A12" s="1" t="s">
        <v>16</v>
      </c>
      <c r="B12" s="1" t="s">
        <v>98</v>
      </c>
      <c r="C12" s="2">
        <v>1122</v>
      </c>
      <c r="D12" s="2">
        <v>2161</v>
      </c>
      <c r="E12" s="2">
        <v>2535</v>
      </c>
      <c r="F12" s="2">
        <v>3402</v>
      </c>
      <c r="G12" s="2">
        <v>2363</v>
      </c>
      <c r="H12" s="2">
        <v>11583</v>
      </c>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row>
    <row r="13" spans="1:39" x14ac:dyDescent="0.35">
      <c r="A13" s="1" t="s">
        <v>16</v>
      </c>
      <c r="B13" s="1" t="s">
        <v>99</v>
      </c>
      <c r="C13" s="2">
        <v>1060</v>
      </c>
      <c r="D13" s="2">
        <v>1996</v>
      </c>
      <c r="E13" s="2">
        <v>2186</v>
      </c>
      <c r="F13" s="2">
        <v>2543</v>
      </c>
      <c r="G13" s="2">
        <v>1880</v>
      </c>
      <c r="H13" s="2">
        <v>9665</v>
      </c>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row>
    <row r="14" spans="1:39" x14ac:dyDescent="0.35">
      <c r="A14" s="1" t="s">
        <v>16</v>
      </c>
      <c r="B14" s="1" t="s">
        <v>100</v>
      </c>
      <c r="C14" s="28">
        <v>91.219512195121951</v>
      </c>
      <c r="D14" s="28">
        <v>95.450530035335689</v>
      </c>
      <c r="E14" s="28">
        <v>90.053285968028419</v>
      </c>
      <c r="F14" s="28">
        <v>81.563174298729322</v>
      </c>
      <c r="G14" s="28">
        <v>82.854137447405336</v>
      </c>
      <c r="H14" s="28">
        <v>86.881188118811878</v>
      </c>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row>
    <row r="15" spans="1:39" x14ac:dyDescent="0.35">
      <c r="A15" s="1" t="s">
        <v>16</v>
      </c>
      <c r="B15" s="1" t="s">
        <v>101</v>
      </c>
      <c r="C15" s="28">
        <v>86.178861788617894</v>
      </c>
      <c r="D15" s="28">
        <v>88.162544169611309</v>
      </c>
      <c r="E15" s="28">
        <v>77.655417406749564</v>
      </c>
      <c r="F15" s="28">
        <v>60.968592663629828</v>
      </c>
      <c r="G15" s="28">
        <v>65.918653576437592</v>
      </c>
      <c r="H15" s="28">
        <v>72.494749474947497</v>
      </c>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row>
    <row r="16" spans="1:39" x14ac:dyDescent="0.35">
      <c r="A16" s="1" t="s">
        <v>17</v>
      </c>
      <c r="B16" s="1" t="s">
        <v>97</v>
      </c>
      <c r="C16" s="2">
        <v>1790</v>
      </c>
      <c r="D16" s="2">
        <v>3746</v>
      </c>
      <c r="E16" s="2">
        <v>5188</v>
      </c>
      <c r="F16" s="2">
        <v>7984</v>
      </c>
      <c r="G16" s="2">
        <v>5309</v>
      </c>
      <c r="H16" s="2">
        <v>24017</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row>
    <row r="17" spans="1:8" x14ac:dyDescent="0.35">
      <c r="A17" s="1" t="s">
        <v>17</v>
      </c>
      <c r="B17" s="1" t="s">
        <v>98</v>
      </c>
      <c r="C17" s="2">
        <v>1631</v>
      </c>
      <c r="D17" s="2">
        <v>3612</v>
      </c>
      <c r="E17" s="2">
        <v>4702</v>
      </c>
      <c r="F17" s="2">
        <v>6433</v>
      </c>
      <c r="G17" s="2">
        <v>4362</v>
      </c>
      <c r="H17" s="2">
        <v>20740</v>
      </c>
    </row>
    <row r="18" spans="1:8" x14ac:dyDescent="0.35">
      <c r="A18" s="1" t="s">
        <v>17</v>
      </c>
      <c r="B18" s="1" t="s">
        <v>99</v>
      </c>
      <c r="C18" s="2">
        <v>1536</v>
      </c>
      <c r="D18" s="2">
        <v>3302</v>
      </c>
      <c r="E18" s="2">
        <v>4008</v>
      </c>
      <c r="F18" s="2">
        <v>4672</v>
      </c>
      <c r="G18" s="2">
        <v>3387</v>
      </c>
      <c r="H18" s="2">
        <v>16905</v>
      </c>
    </row>
    <row r="19" spans="1:8" x14ac:dyDescent="0.35">
      <c r="A19" s="1" t="s">
        <v>17</v>
      </c>
      <c r="B19" s="1" t="s">
        <v>100</v>
      </c>
      <c r="C19" s="28">
        <v>91.117318435754186</v>
      </c>
      <c r="D19" s="28">
        <v>96.422851041110519</v>
      </c>
      <c r="E19" s="28">
        <v>90.632228218966844</v>
      </c>
      <c r="F19" s="28">
        <v>80.573647294589179</v>
      </c>
      <c r="G19" s="28">
        <v>82.162365793934839</v>
      </c>
      <c r="H19" s="28">
        <v>86.355498188782946</v>
      </c>
    </row>
    <row r="20" spans="1:8" x14ac:dyDescent="0.35">
      <c r="A20" s="1" t="s">
        <v>17</v>
      </c>
      <c r="B20" s="1" t="s">
        <v>101</v>
      </c>
      <c r="C20" s="28">
        <v>85.810055865921782</v>
      </c>
      <c r="D20" s="28">
        <v>88.147357180993055</v>
      </c>
      <c r="E20" s="28">
        <v>77.255204317656137</v>
      </c>
      <c r="F20" s="28">
        <v>58.517034068136276</v>
      </c>
      <c r="G20" s="28">
        <v>63.797325296666038</v>
      </c>
      <c r="H20" s="28">
        <v>70.387642086855138</v>
      </c>
    </row>
    <row r="21" spans="1:8" x14ac:dyDescent="0.35">
      <c r="A21" s="1" t="s">
        <v>18</v>
      </c>
      <c r="B21" s="1" t="s">
        <v>97</v>
      </c>
      <c r="C21" s="2">
        <v>435</v>
      </c>
      <c r="D21" s="2">
        <v>928</v>
      </c>
      <c r="E21" s="2">
        <v>1251</v>
      </c>
      <c r="F21" s="2">
        <v>1849</v>
      </c>
      <c r="G21" s="2">
        <v>1232</v>
      </c>
      <c r="H21" s="2">
        <v>5695</v>
      </c>
    </row>
    <row r="22" spans="1:8" x14ac:dyDescent="0.35">
      <c r="A22" s="1" t="s">
        <v>18</v>
      </c>
      <c r="B22" s="1" t="s">
        <v>98</v>
      </c>
      <c r="C22" s="2">
        <v>398</v>
      </c>
      <c r="D22" s="2">
        <v>897</v>
      </c>
      <c r="E22" s="2">
        <v>1117</v>
      </c>
      <c r="F22" s="2">
        <v>1548</v>
      </c>
      <c r="G22" s="2">
        <v>1112</v>
      </c>
      <c r="H22" s="2">
        <v>5072</v>
      </c>
    </row>
    <row r="23" spans="1:8" x14ac:dyDescent="0.35">
      <c r="A23" s="1" t="s">
        <v>18</v>
      </c>
      <c r="B23" s="1" t="s">
        <v>99</v>
      </c>
      <c r="C23" s="2">
        <v>371</v>
      </c>
      <c r="D23" s="2">
        <v>834</v>
      </c>
      <c r="E23" s="2">
        <v>987</v>
      </c>
      <c r="F23" s="2">
        <v>1149</v>
      </c>
      <c r="G23" s="2">
        <v>825</v>
      </c>
      <c r="H23" s="2">
        <v>4166</v>
      </c>
    </row>
    <row r="24" spans="1:8" x14ac:dyDescent="0.35">
      <c r="A24" s="1" t="s">
        <v>18</v>
      </c>
      <c r="B24" s="1" t="s">
        <v>100</v>
      </c>
      <c r="C24" s="28">
        <v>91.494252873563227</v>
      </c>
      <c r="D24" s="28">
        <v>96.659482758620683</v>
      </c>
      <c r="E24" s="28">
        <v>89.288569144684246</v>
      </c>
      <c r="F24" s="28">
        <v>83.720930232558146</v>
      </c>
      <c r="G24" s="28">
        <v>90.259740259740255</v>
      </c>
      <c r="H24" s="28">
        <v>89.060579455662861</v>
      </c>
    </row>
    <row r="25" spans="1:8" x14ac:dyDescent="0.35">
      <c r="A25" s="1" t="s">
        <v>18</v>
      </c>
      <c r="B25" s="1" t="s">
        <v>101</v>
      </c>
      <c r="C25" s="28">
        <v>85.287356321839084</v>
      </c>
      <c r="D25" s="28">
        <v>89.870689655172413</v>
      </c>
      <c r="E25" s="28">
        <v>78.896882494004799</v>
      </c>
      <c r="F25" s="28">
        <v>62.141698215251481</v>
      </c>
      <c r="G25" s="28">
        <v>66.964285714285708</v>
      </c>
      <c r="H25" s="28">
        <v>73.151887620719918</v>
      </c>
    </row>
    <row r="26" spans="1:8" x14ac:dyDescent="0.35">
      <c r="A26" s="1" t="s">
        <v>20</v>
      </c>
      <c r="B26" s="1" t="s">
        <v>97</v>
      </c>
      <c r="C26" s="2">
        <v>109</v>
      </c>
      <c r="D26" s="2">
        <v>244</v>
      </c>
      <c r="E26" s="2">
        <v>401</v>
      </c>
      <c r="F26" s="2">
        <v>550</v>
      </c>
      <c r="G26" s="2">
        <v>342</v>
      </c>
      <c r="H26" s="2">
        <v>1646</v>
      </c>
    </row>
    <row r="27" spans="1:8" x14ac:dyDescent="0.35">
      <c r="A27" s="1" t="s">
        <v>20</v>
      </c>
      <c r="B27" s="1" t="s">
        <v>98</v>
      </c>
      <c r="C27" s="2">
        <v>106</v>
      </c>
      <c r="D27" s="2">
        <v>239</v>
      </c>
      <c r="E27" s="2">
        <v>366</v>
      </c>
      <c r="F27" s="2">
        <v>475</v>
      </c>
      <c r="G27" s="2">
        <v>305</v>
      </c>
      <c r="H27" s="2">
        <v>1491</v>
      </c>
    </row>
    <row r="28" spans="1:8" x14ac:dyDescent="0.35">
      <c r="A28" s="1" t="s">
        <v>20</v>
      </c>
      <c r="B28" s="1" t="s">
        <v>99</v>
      </c>
      <c r="C28" s="2">
        <v>92</v>
      </c>
      <c r="D28" s="2">
        <v>219</v>
      </c>
      <c r="E28" s="2">
        <v>313</v>
      </c>
      <c r="F28" s="2">
        <v>334</v>
      </c>
      <c r="G28" s="2">
        <v>229</v>
      </c>
      <c r="H28" s="2">
        <v>1187</v>
      </c>
    </row>
    <row r="29" spans="1:8" x14ac:dyDescent="0.35">
      <c r="A29" s="1" t="s">
        <v>20</v>
      </c>
      <c r="B29" s="1" t="s">
        <v>100</v>
      </c>
      <c r="C29" s="28">
        <v>97.247706422018354</v>
      </c>
      <c r="D29" s="28">
        <v>97.950819672131146</v>
      </c>
      <c r="E29" s="28">
        <v>91.271820448877804</v>
      </c>
      <c r="F29" s="28">
        <v>86.36363636363636</v>
      </c>
      <c r="G29" s="28">
        <v>89.181286549707607</v>
      </c>
      <c r="H29" s="28">
        <v>90.583232077764279</v>
      </c>
    </row>
    <row r="30" spans="1:8" x14ac:dyDescent="0.35">
      <c r="A30" s="1" t="s">
        <v>20</v>
      </c>
      <c r="B30" s="1" t="s">
        <v>101</v>
      </c>
      <c r="C30" s="28">
        <v>84.403669724770651</v>
      </c>
      <c r="D30" s="28">
        <v>89.754098360655746</v>
      </c>
      <c r="E30" s="28">
        <v>78.054862842892774</v>
      </c>
      <c r="F30" s="28">
        <v>60.727272727272727</v>
      </c>
      <c r="G30" s="28">
        <v>66.959064327485379</v>
      </c>
      <c r="H30" s="28">
        <v>72.114216281895509</v>
      </c>
    </row>
    <row r="31" spans="1:8" x14ac:dyDescent="0.35">
      <c r="A31" s="1" t="s">
        <v>21</v>
      </c>
      <c r="B31" s="1" t="s">
        <v>97</v>
      </c>
      <c r="C31" s="2">
        <v>38</v>
      </c>
      <c r="D31" s="2">
        <v>95</v>
      </c>
      <c r="E31" s="2">
        <v>164</v>
      </c>
      <c r="F31" s="2">
        <v>200</v>
      </c>
      <c r="G31" s="2">
        <v>134</v>
      </c>
      <c r="H31" s="2">
        <v>631</v>
      </c>
    </row>
    <row r="32" spans="1:8" x14ac:dyDescent="0.35">
      <c r="A32" s="1" t="s">
        <v>21</v>
      </c>
      <c r="B32" s="1" t="s">
        <v>98</v>
      </c>
      <c r="C32" s="2">
        <v>32</v>
      </c>
      <c r="D32" s="2">
        <v>87</v>
      </c>
      <c r="E32" s="2">
        <v>167</v>
      </c>
      <c r="F32" s="2">
        <v>200</v>
      </c>
      <c r="G32" s="2">
        <v>99</v>
      </c>
      <c r="H32" s="2">
        <v>585</v>
      </c>
    </row>
    <row r="33" spans="1:8" x14ac:dyDescent="0.35">
      <c r="A33" s="1" t="s">
        <v>21</v>
      </c>
      <c r="B33" s="1" t="s">
        <v>99</v>
      </c>
      <c r="C33" s="2">
        <v>28</v>
      </c>
      <c r="D33" s="2">
        <v>77</v>
      </c>
      <c r="E33" s="2">
        <v>127</v>
      </c>
      <c r="F33" s="2">
        <v>129</v>
      </c>
      <c r="G33" s="2">
        <v>63</v>
      </c>
      <c r="H33" s="2">
        <v>424</v>
      </c>
    </row>
    <row r="34" spans="1:8" x14ac:dyDescent="0.35">
      <c r="A34" s="1" t="s">
        <v>21</v>
      </c>
      <c r="B34" s="1" t="s">
        <v>100</v>
      </c>
      <c r="C34" s="28">
        <v>84.210526315789465</v>
      </c>
      <c r="D34" s="28">
        <v>91.578947368421055</v>
      </c>
      <c r="E34" s="28">
        <v>101.82926829268293</v>
      </c>
      <c r="F34" s="28">
        <v>100</v>
      </c>
      <c r="G34" s="28">
        <v>73.880597014925371</v>
      </c>
      <c r="H34" s="28">
        <v>92.709984152139455</v>
      </c>
    </row>
    <row r="35" spans="1:8" x14ac:dyDescent="0.35">
      <c r="A35" s="1" t="s">
        <v>21</v>
      </c>
      <c r="B35" s="1" t="s">
        <v>101</v>
      </c>
      <c r="C35" s="28">
        <v>73.68421052631578</v>
      </c>
      <c r="D35" s="28">
        <v>81.05263157894737</v>
      </c>
      <c r="E35" s="28">
        <v>77.439024390243901</v>
      </c>
      <c r="F35" s="28">
        <v>64.5</v>
      </c>
      <c r="G35" s="28">
        <v>47.014925373134332</v>
      </c>
      <c r="H35" s="28">
        <v>67.19492868462757</v>
      </c>
    </row>
    <row r="36" spans="1:8" x14ac:dyDescent="0.35">
      <c r="A36" s="1" t="s">
        <v>22</v>
      </c>
      <c r="B36" s="1" t="s">
        <v>97</v>
      </c>
      <c r="C36" s="2">
        <v>32</v>
      </c>
      <c r="D36" s="2">
        <v>73</v>
      </c>
      <c r="E36" s="2">
        <v>104</v>
      </c>
      <c r="F36" s="2">
        <v>112</v>
      </c>
      <c r="G36" s="2">
        <v>84</v>
      </c>
      <c r="H36" s="2">
        <v>405</v>
      </c>
    </row>
    <row r="37" spans="1:8" x14ac:dyDescent="0.35">
      <c r="A37" s="1" t="s">
        <v>22</v>
      </c>
      <c r="B37" s="1" t="s">
        <v>98</v>
      </c>
      <c r="C37" s="2">
        <v>30</v>
      </c>
      <c r="D37" s="2">
        <v>76</v>
      </c>
      <c r="E37" s="2">
        <v>91</v>
      </c>
      <c r="F37" s="2">
        <v>109</v>
      </c>
      <c r="G37" s="2">
        <v>74</v>
      </c>
      <c r="H37" s="2">
        <v>380</v>
      </c>
    </row>
    <row r="38" spans="1:8" x14ac:dyDescent="0.35">
      <c r="A38" s="1" t="s">
        <v>22</v>
      </c>
      <c r="B38" s="1" t="s">
        <v>99</v>
      </c>
      <c r="C38" s="2">
        <v>27</v>
      </c>
      <c r="D38" s="2">
        <v>69</v>
      </c>
      <c r="E38" s="2">
        <v>77</v>
      </c>
      <c r="F38" s="2">
        <v>76</v>
      </c>
      <c r="G38" s="2">
        <v>52</v>
      </c>
      <c r="H38" s="2">
        <v>301</v>
      </c>
    </row>
    <row r="39" spans="1:8" x14ac:dyDescent="0.35">
      <c r="A39" s="1" t="s">
        <v>22</v>
      </c>
      <c r="B39" s="1" t="s">
        <v>100</v>
      </c>
      <c r="C39" s="28">
        <v>93.75</v>
      </c>
      <c r="D39" s="28">
        <v>104.10958904109589</v>
      </c>
      <c r="E39" s="28">
        <v>87.5</v>
      </c>
      <c r="F39" s="28">
        <v>97.321428571428569</v>
      </c>
      <c r="G39" s="28">
        <v>88.095238095238088</v>
      </c>
      <c r="H39" s="28">
        <v>93.827160493827151</v>
      </c>
    </row>
    <row r="40" spans="1:8" x14ac:dyDescent="0.35">
      <c r="A40" s="1" t="s">
        <v>22</v>
      </c>
      <c r="B40" s="1" t="s">
        <v>101</v>
      </c>
      <c r="C40" s="28">
        <v>84.375</v>
      </c>
      <c r="D40" s="28">
        <v>94.520547945205479</v>
      </c>
      <c r="E40" s="28">
        <v>74.038461538461547</v>
      </c>
      <c r="F40" s="28">
        <v>67.857142857142861</v>
      </c>
      <c r="G40" s="28">
        <v>61.904761904761905</v>
      </c>
      <c r="H40" s="28">
        <v>74.320987654320987</v>
      </c>
    </row>
    <row r="41" spans="1:8" x14ac:dyDescent="0.35">
      <c r="A41" s="1" t="s">
        <v>23</v>
      </c>
      <c r="B41" s="1" t="s">
        <v>97</v>
      </c>
      <c r="C41" s="2">
        <v>25</v>
      </c>
      <c r="D41" s="2">
        <v>37</v>
      </c>
      <c r="E41" s="2">
        <v>57</v>
      </c>
      <c r="F41" s="2">
        <v>57</v>
      </c>
      <c r="G41" s="2">
        <v>32</v>
      </c>
      <c r="H41" s="2">
        <v>208</v>
      </c>
    </row>
    <row r="42" spans="1:8" x14ac:dyDescent="0.35">
      <c r="A42" s="1" t="s">
        <v>23</v>
      </c>
      <c r="B42" s="1" t="s">
        <v>98</v>
      </c>
      <c r="C42" s="2">
        <v>25</v>
      </c>
      <c r="D42" s="2">
        <v>30</v>
      </c>
      <c r="E42" s="2">
        <v>47</v>
      </c>
      <c r="F42" s="2">
        <v>34</v>
      </c>
      <c r="G42" s="2">
        <v>22</v>
      </c>
      <c r="H42" s="2">
        <v>158</v>
      </c>
    </row>
    <row r="43" spans="1:8" x14ac:dyDescent="0.35">
      <c r="A43" s="1" t="s">
        <v>23</v>
      </c>
      <c r="B43" s="1" t="s">
        <v>99</v>
      </c>
      <c r="C43" s="2">
        <v>24</v>
      </c>
      <c r="D43" s="2">
        <v>29</v>
      </c>
      <c r="E43" s="2">
        <v>40</v>
      </c>
      <c r="F43" s="2">
        <v>24</v>
      </c>
      <c r="G43" s="2">
        <v>15</v>
      </c>
      <c r="H43" s="2">
        <v>132</v>
      </c>
    </row>
    <row r="44" spans="1:8" x14ac:dyDescent="0.35">
      <c r="A44" s="1" t="s">
        <v>23</v>
      </c>
      <c r="B44" s="1" t="s">
        <v>100</v>
      </c>
      <c r="C44" s="28">
        <v>100</v>
      </c>
      <c r="D44" s="28">
        <v>81.081081081081081</v>
      </c>
      <c r="E44" s="28">
        <v>82.456140350877192</v>
      </c>
      <c r="F44" s="28">
        <v>59.649122807017541</v>
      </c>
      <c r="G44" s="28">
        <v>68.75</v>
      </c>
      <c r="H44" s="28">
        <v>75.961538461538453</v>
      </c>
    </row>
    <row r="45" spans="1:8" x14ac:dyDescent="0.35">
      <c r="A45" s="1" t="s">
        <v>23</v>
      </c>
      <c r="B45" s="1" t="s">
        <v>101</v>
      </c>
      <c r="C45" s="28">
        <v>96</v>
      </c>
      <c r="D45" s="28">
        <v>78.378378378378372</v>
      </c>
      <c r="E45" s="28">
        <v>70.175438596491219</v>
      </c>
      <c r="F45" s="28">
        <v>42.105263157894733</v>
      </c>
      <c r="G45" s="28">
        <v>46.875</v>
      </c>
      <c r="H45" s="28">
        <v>63.46153846153846</v>
      </c>
    </row>
    <row r="46" spans="1:8" x14ac:dyDescent="0.35">
      <c r="A46" s="1" t="s">
        <v>24</v>
      </c>
      <c r="B46" s="1" t="s">
        <v>97</v>
      </c>
      <c r="C46" s="2">
        <v>6</v>
      </c>
      <c r="D46" s="2">
        <v>12</v>
      </c>
      <c r="E46" s="2">
        <v>25</v>
      </c>
      <c r="F46" s="2">
        <v>33</v>
      </c>
      <c r="G46" s="2">
        <v>29</v>
      </c>
      <c r="H46" s="2">
        <v>105</v>
      </c>
    </row>
    <row r="47" spans="1:8" x14ac:dyDescent="0.35">
      <c r="A47" s="1" t="s">
        <v>24</v>
      </c>
      <c r="B47" s="1" t="s">
        <v>98</v>
      </c>
      <c r="C47" s="2">
        <v>0</v>
      </c>
      <c r="D47" s="2">
        <v>10</v>
      </c>
      <c r="E47" s="2">
        <v>22</v>
      </c>
      <c r="F47" s="2">
        <v>28</v>
      </c>
      <c r="G47" s="2">
        <v>20</v>
      </c>
      <c r="H47" s="2">
        <v>80</v>
      </c>
    </row>
    <row r="48" spans="1:8" x14ac:dyDescent="0.35">
      <c r="A48" s="1" t="s">
        <v>24</v>
      </c>
      <c r="B48" s="1" t="s">
        <v>99</v>
      </c>
      <c r="C48" s="2">
        <v>0</v>
      </c>
      <c r="D48" s="2">
        <v>8</v>
      </c>
      <c r="E48" s="2">
        <v>20</v>
      </c>
      <c r="F48" s="2">
        <v>20</v>
      </c>
      <c r="G48" s="2">
        <v>16</v>
      </c>
      <c r="H48" s="2">
        <v>64</v>
      </c>
    </row>
    <row r="49" spans="1:8" x14ac:dyDescent="0.35">
      <c r="A49" s="1" t="s">
        <v>24</v>
      </c>
      <c r="B49" s="1" t="s">
        <v>100</v>
      </c>
      <c r="C49" s="28">
        <v>0</v>
      </c>
      <c r="D49" s="28">
        <v>83.333333333333343</v>
      </c>
      <c r="E49" s="28">
        <v>88</v>
      </c>
      <c r="F49" s="28">
        <v>84.848484848484844</v>
      </c>
      <c r="G49" s="28">
        <v>68.965517241379317</v>
      </c>
      <c r="H49" s="28">
        <v>76.19047619047619</v>
      </c>
    </row>
    <row r="50" spans="1:8" x14ac:dyDescent="0.35">
      <c r="A50" s="1" t="s">
        <v>24</v>
      </c>
      <c r="B50" s="1" t="s">
        <v>101</v>
      </c>
      <c r="C50" s="28">
        <v>0</v>
      </c>
      <c r="D50" s="28">
        <v>66.666666666666657</v>
      </c>
      <c r="E50" s="28">
        <v>80</v>
      </c>
      <c r="F50" s="28">
        <v>60.606060606060609</v>
      </c>
      <c r="G50" s="28">
        <v>55.172413793103445</v>
      </c>
      <c r="H50" s="28">
        <v>60.952380952380956</v>
      </c>
    </row>
    <row r="51" spans="1:8" x14ac:dyDescent="0.35">
      <c r="A51" s="1" t="s">
        <v>26</v>
      </c>
      <c r="B51" s="1" t="s">
        <v>97</v>
      </c>
      <c r="C51" s="2">
        <v>0</v>
      </c>
      <c r="D51" s="2">
        <v>6</v>
      </c>
      <c r="E51" s="2">
        <v>15</v>
      </c>
      <c r="F51" s="2">
        <v>19</v>
      </c>
      <c r="G51" s="2">
        <v>0</v>
      </c>
      <c r="H51" s="2">
        <v>40</v>
      </c>
    </row>
    <row r="52" spans="1:8" x14ac:dyDescent="0.35">
      <c r="A52" s="1" t="s">
        <v>26</v>
      </c>
      <c r="B52" s="1" t="s">
        <v>98</v>
      </c>
      <c r="C52" s="2">
        <v>0</v>
      </c>
      <c r="D52" s="2">
        <v>6</v>
      </c>
      <c r="E52" s="2">
        <v>15</v>
      </c>
      <c r="F52" s="2">
        <v>13</v>
      </c>
      <c r="G52" s="2">
        <v>8</v>
      </c>
      <c r="H52" s="2">
        <v>42</v>
      </c>
    </row>
    <row r="53" spans="1:8" x14ac:dyDescent="0.35">
      <c r="A53" s="1" t="s">
        <v>26</v>
      </c>
      <c r="B53" s="1" t="s">
        <v>99</v>
      </c>
      <c r="C53" s="2">
        <v>0</v>
      </c>
      <c r="D53" s="2">
        <v>0</v>
      </c>
      <c r="E53" s="2">
        <v>13</v>
      </c>
      <c r="F53" s="2">
        <v>9</v>
      </c>
      <c r="G53" s="2">
        <v>8</v>
      </c>
      <c r="H53" s="2">
        <v>30</v>
      </c>
    </row>
    <row r="54" spans="1:8" x14ac:dyDescent="0.35">
      <c r="A54" s="1" t="s">
        <v>26</v>
      </c>
      <c r="B54" s="1" t="s">
        <v>100</v>
      </c>
      <c r="C54" s="28">
        <v>0</v>
      </c>
      <c r="D54" s="28">
        <v>100</v>
      </c>
      <c r="E54" s="28">
        <v>100</v>
      </c>
      <c r="F54" s="28">
        <v>68.421052631578945</v>
      </c>
      <c r="G54" s="28">
        <v>0</v>
      </c>
      <c r="H54" s="28">
        <v>105</v>
      </c>
    </row>
    <row r="55" spans="1:8" x14ac:dyDescent="0.35">
      <c r="A55" s="1" t="s">
        <v>26</v>
      </c>
      <c r="B55" s="1" t="s">
        <v>101</v>
      </c>
      <c r="C55" s="28">
        <v>0</v>
      </c>
      <c r="D55" s="28">
        <v>0</v>
      </c>
      <c r="E55" s="28">
        <v>86.666666666666671</v>
      </c>
      <c r="F55" s="28">
        <v>47.368421052631575</v>
      </c>
      <c r="G55" s="28">
        <v>0</v>
      </c>
      <c r="H55" s="28">
        <v>75</v>
      </c>
    </row>
    <row r="56" spans="1:8" x14ac:dyDescent="0.35">
      <c r="A56" s="1" t="s">
        <v>27</v>
      </c>
      <c r="B56" s="1" t="s">
        <v>97</v>
      </c>
      <c r="C56" s="2">
        <v>18</v>
      </c>
      <c r="D56" s="2">
        <v>52</v>
      </c>
      <c r="E56" s="2">
        <v>73</v>
      </c>
      <c r="F56" s="2">
        <v>161</v>
      </c>
      <c r="G56" s="2">
        <v>85</v>
      </c>
      <c r="H56" s="2">
        <v>389</v>
      </c>
    </row>
    <row r="57" spans="1:8" x14ac:dyDescent="0.35">
      <c r="A57" s="1" t="s">
        <v>27</v>
      </c>
      <c r="B57" s="1" t="s">
        <v>98</v>
      </c>
      <c r="C57" s="2">
        <v>16</v>
      </c>
      <c r="D57" s="2">
        <v>58</v>
      </c>
      <c r="E57" s="2">
        <v>113</v>
      </c>
      <c r="F57" s="2">
        <v>229</v>
      </c>
      <c r="G57" s="2">
        <v>69</v>
      </c>
      <c r="H57" s="2">
        <v>485</v>
      </c>
    </row>
    <row r="58" spans="1:8" x14ac:dyDescent="0.35">
      <c r="A58" s="1" t="s">
        <v>27</v>
      </c>
      <c r="B58" s="1" t="s">
        <v>99</v>
      </c>
      <c r="C58" s="2">
        <v>15</v>
      </c>
      <c r="D58" s="2">
        <v>53</v>
      </c>
      <c r="E58" s="2">
        <v>104</v>
      </c>
      <c r="F58" s="2">
        <v>196</v>
      </c>
      <c r="G58" s="2">
        <v>57</v>
      </c>
      <c r="H58" s="2">
        <v>425</v>
      </c>
    </row>
    <row r="59" spans="1:8" x14ac:dyDescent="0.35">
      <c r="A59" s="1" t="s">
        <v>27</v>
      </c>
      <c r="B59" s="1" t="s">
        <v>100</v>
      </c>
      <c r="C59" s="28">
        <v>88.888888888888886</v>
      </c>
      <c r="D59" s="28">
        <v>111.53846153846155</v>
      </c>
      <c r="E59" s="28">
        <v>154.79452054794521</v>
      </c>
      <c r="F59" s="28">
        <v>142.23602484472048</v>
      </c>
      <c r="G59" s="28">
        <v>81.17647058823529</v>
      </c>
      <c r="H59" s="28">
        <v>124.67866323907455</v>
      </c>
    </row>
    <row r="60" spans="1:8" x14ac:dyDescent="0.35">
      <c r="A60" s="1" t="s">
        <v>27</v>
      </c>
      <c r="B60" s="1" t="s">
        <v>101</v>
      </c>
      <c r="C60" s="28">
        <v>83.333333333333343</v>
      </c>
      <c r="D60" s="28">
        <v>101.92307692307692</v>
      </c>
      <c r="E60" s="28">
        <v>142.46575342465752</v>
      </c>
      <c r="F60" s="28">
        <v>121.73913043478262</v>
      </c>
      <c r="G60" s="28">
        <v>67.058823529411754</v>
      </c>
      <c r="H60" s="28">
        <v>109.25449871465295</v>
      </c>
    </row>
    <row r="61" spans="1:8" x14ac:dyDescent="0.35">
      <c r="A61" s="1" t="s">
        <v>28</v>
      </c>
      <c r="B61" s="1" t="s">
        <v>97</v>
      </c>
      <c r="C61" s="2">
        <v>69</v>
      </c>
      <c r="D61" s="2">
        <v>110</v>
      </c>
      <c r="E61" s="2">
        <v>191</v>
      </c>
      <c r="F61" s="2">
        <v>219</v>
      </c>
      <c r="G61" s="2">
        <v>210</v>
      </c>
      <c r="H61" s="2">
        <v>799</v>
      </c>
    </row>
    <row r="62" spans="1:8" x14ac:dyDescent="0.35">
      <c r="A62" s="1" t="s">
        <v>28</v>
      </c>
      <c r="B62" s="1" t="s">
        <v>98</v>
      </c>
      <c r="C62" s="2">
        <v>65</v>
      </c>
      <c r="D62" s="2">
        <v>108</v>
      </c>
      <c r="E62" s="2">
        <v>166</v>
      </c>
      <c r="F62" s="2">
        <v>200</v>
      </c>
      <c r="G62" s="2">
        <v>180</v>
      </c>
      <c r="H62" s="2">
        <v>719</v>
      </c>
    </row>
    <row r="63" spans="1:8" x14ac:dyDescent="0.35">
      <c r="A63" s="1" t="s">
        <v>28</v>
      </c>
      <c r="B63" s="1" t="s">
        <v>99</v>
      </c>
      <c r="C63" s="2">
        <v>60</v>
      </c>
      <c r="D63" s="2">
        <v>103</v>
      </c>
      <c r="E63" s="2">
        <v>136</v>
      </c>
      <c r="F63" s="2">
        <v>147</v>
      </c>
      <c r="G63" s="2">
        <v>140</v>
      </c>
      <c r="H63" s="2">
        <v>586</v>
      </c>
    </row>
    <row r="64" spans="1:8" x14ac:dyDescent="0.35">
      <c r="A64" s="1" t="s">
        <v>28</v>
      </c>
      <c r="B64" s="1" t="s">
        <v>100</v>
      </c>
      <c r="C64" s="28">
        <v>94.20289855072464</v>
      </c>
      <c r="D64" s="28">
        <v>98.181818181818187</v>
      </c>
      <c r="E64" s="28">
        <v>86.910994764397913</v>
      </c>
      <c r="F64" s="28">
        <v>91.324200913242009</v>
      </c>
      <c r="G64" s="28">
        <v>85.714285714285708</v>
      </c>
      <c r="H64" s="28">
        <v>89.987484355444309</v>
      </c>
    </row>
    <row r="65" spans="1:8" x14ac:dyDescent="0.35">
      <c r="A65" s="1" t="s">
        <v>28</v>
      </c>
      <c r="B65" s="1" t="s">
        <v>101</v>
      </c>
      <c r="C65" s="28">
        <v>86.956521739130437</v>
      </c>
      <c r="D65" s="28">
        <v>93.63636363636364</v>
      </c>
      <c r="E65" s="28">
        <v>71.204188481675388</v>
      </c>
      <c r="F65" s="28">
        <v>67.123287671232873</v>
      </c>
      <c r="G65" s="28">
        <v>66.666666666666657</v>
      </c>
      <c r="H65" s="28">
        <v>73.341677096370461</v>
      </c>
    </row>
    <row r="66" spans="1:8" x14ac:dyDescent="0.35">
      <c r="A66" s="1" t="s">
        <v>29</v>
      </c>
      <c r="B66" s="1" t="s">
        <v>97</v>
      </c>
      <c r="C66" s="2">
        <v>0</v>
      </c>
      <c r="D66" s="2">
        <v>7</v>
      </c>
      <c r="E66" s="2">
        <v>8</v>
      </c>
      <c r="F66" s="2">
        <v>14</v>
      </c>
      <c r="G66" s="2">
        <v>8</v>
      </c>
      <c r="H66" s="2">
        <v>37</v>
      </c>
    </row>
    <row r="67" spans="1:8" x14ac:dyDescent="0.35">
      <c r="A67" s="1" t="s">
        <v>29</v>
      </c>
      <c r="B67" s="1" t="s">
        <v>98</v>
      </c>
      <c r="C67" s="2">
        <v>6</v>
      </c>
      <c r="D67" s="2">
        <v>0</v>
      </c>
      <c r="E67" s="2">
        <v>7</v>
      </c>
      <c r="F67" s="2">
        <v>10</v>
      </c>
      <c r="G67" s="2">
        <v>0</v>
      </c>
      <c r="H67" s="2">
        <v>23</v>
      </c>
    </row>
    <row r="68" spans="1:8" x14ac:dyDescent="0.35">
      <c r="A68" s="1" t="s">
        <v>29</v>
      </c>
      <c r="B68" s="1" t="s">
        <v>99</v>
      </c>
      <c r="C68" s="2">
        <v>6</v>
      </c>
      <c r="D68" s="2">
        <v>0</v>
      </c>
      <c r="E68" s="2">
        <v>6</v>
      </c>
      <c r="F68" s="2">
        <v>6</v>
      </c>
      <c r="G68" s="2">
        <v>0</v>
      </c>
      <c r="H68" s="2">
        <v>18</v>
      </c>
    </row>
    <row r="69" spans="1:8" x14ac:dyDescent="0.35">
      <c r="A69" s="1" t="s">
        <v>29</v>
      </c>
      <c r="B69" s="1" t="s">
        <v>100</v>
      </c>
      <c r="C69" s="28">
        <v>0</v>
      </c>
      <c r="D69" s="28">
        <v>0</v>
      </c>
      <c r="E69" s="28">
        <v>87.5</v>
      </c>
      <c r="F69" s="28">
        <v>71.428571428571431</v>
      </c>
      <c r="G69" s="28">
        <v>0</v>
      </c>
      <c r="H69" s="28">
        <v>62.162162162162161</v>
      </c>
    </row>
    <row r="70" spans="1:8" x14ac:dyDescent="0.35">
      <c r="A70" s="1" t="s">
        <v>29</v>
      </c>
      <c r="B70" s="1" t="s">
        <v>101</v>
      </c>
      <c r="C70" s="28">
        <v>0</v>
      </c>
      <c r="D70" s="28">
        <v>0</v>
      </c>
      <c r="E70" s="28">
        <v>75</v>
      </c>
      <c r="F70" s="28">
        <v>42.857142857142854</v>
      </c>
      <c r="G70" s="28">
        <v>0</v>
      </c>
      <c r="H70" s="28">
        <v>48.648648648648653</v>
      </c>
    </row>
    <row r="71" spans="1:8" x14ac:dyDescent="0.35">
      <c r="A71" s="1" t="s">
        <v>30</v>
      </c>
      <c r="B71" s="1" t="s">
        <v>97</v>
      </c>
      <c r="C71" s="2">
        <v>89</v>
      </c>
      <c r="D71" s="2">
        <v>151</v>
      </c>
      <c r="E71" s="2">
        <v>222</v>
      </c>
      <c r="F71" s="2">
        <v>261</v>
      </c>
      <c r="G71" s="2">
        <v>173</v>
      </c>
      <c r="H71" s="2">
        <v>896</v>
      </c>
    </row>
    <row r="72" spans="1:8" x14ac:dyDescent="0.35">
      <c r="A72" s="1" t="s">
        <v>30</v>
      </c>
      <c r="B72" s="1" t="s">
        <v>98</v>
      </c>
      <c r="C72" s="2">
        <v>76</v>
      </c>
      <c r="D72" s="2">
        <v>138</v>
      </c>
      <c r="E72" s="2">
        <v>183</v>
      </c>
      <c r="F72" s="2">
        <v>201</v>
      </c>
      <c r="G72" s="2">
        <v>151</v>
      </c>
      <c r="H72" s="2">
        <v>749</v>
      </c>
    </row>
    <row r="73" spans="1:8" x14ac:dyDescent="0.35">
      <c r="A73" s="1" t="s">
        <v>30</v>
      </c>
      <c r="B73" s="1" t="s">
        <v>99</v>
      </c>
      <c r="C73" s="2">
        <v>72</v>
      </c>
      <c r="D73" s="2">
        <v>125</v>
      </c>
      <c r="E73" s="2">
        <v>154</v>
      </c>
      <c r="F73" s="2">
        <v>143</v>
      </c>
      <c r="G73" s="2">
        <v>99</v>
      </c>
      <c r="H73" s="2">
        <v>593</v>
      </c>
    </row>
    <row r="74" spans="1:8" x14ac:dyDescent="0.35">
      <c r="A74" s="1" t="s">
        <v>30</v>
      </c>
      <c r="B74" s="1" t="s">
        <v>100</v>
      </c>
      <c r="C74" s="28">
        <v>85.393258426966284</v>
      </c>
      <c r="D74" s="28">
        <v>91.390728476821195</v>
      </c>
      <c r="E74" s="28">
        <v>82.432432432432435</v>
      </c>
      <c r="F74" s="28">
        <v>77.011494252873561</v>
      </c>
      <c r="G74" s="28">
        <v>87.283236994219649</v>
      </c>
      <c r="H74" s="28">
        <v>83.59375</v>
      </c>
    </row>
    <row r="75" spans="1:8" x14ac:dyDescent="0.35">
      <c r="A75" s="1" t="s">
        <v>30</v>
      </c>
      <c r="B75" s="1" t="s">
        <v>101</v>
      </c>
      <c r="C75" s="28">
        <v>80.898876404494374</v>
      </c>
      <c r="D75" s="28">
        <v>82.78145695364239</v>
      </c>
      <c r="E75" s="28">
        <v>69.369369369369366</v>
      </c>
      <c r="F75" s="28">
        <v>54.78927203065134</v>
      </c>
      <c r="G75" s="28">
        <v>57.225433526011557</v>
      </c>
      <c r="H75" s="28">
        <v>66.183035714285708</v>
      </c>
    </row>
    <row r="76" spans="1:8" x14ac:dyDescent="0.35">
      <c r="A76" s="1" t="s">
        <v>31</v>
      </c>
      <c r="B76" s="1" t="s">
        <v>97</v>
      </c>
      <c r="C76" s="2">
        <v>69</v>
      </c>
      <c r="D76" s="2">
        <v>126</v>
      </c>
      <c r="E76" s="2">
        <v>220</v>
      </c>
      <c r="F76" s="2">
        <v>307</v>
      </c>
      <c r="G76" s="2">
        <v>150</v>
      </c>
      <c r="H76" s="2">
        <v>872</v>
      </c>
    </row>
    <row r="77" spans="1:8" x14ac:dyDescent="0.35">
      <c r="A77" s="1" t="s">
        <v>31</v>
      </c>
      <c r="B77" s="1" t="s">
        <v>98</v>
      </c>
      <c r="C77" s="2">
        <v>64</v>
      </c>
      <c r="D77" s="2">
        <v>119</v>
      </c>
      <c r="E77" s="2">
        <v>162</v>
      </c>
      <c r="F77" s="2">
        <v>267</v>
      </c>
      <c r="G77" s="2">
        <v>127</v>
      </c>
      <c r="H77" s="2">
        <v>739</v>
      </c>
    </row>
    <row r="78" spans="1:8" x14ac:dyDescent="0.35">
      <c r="A78" s="1" t="s">
        <v>31</v>
      </c>
      <c r="B78" s="1" t="s">
        <v>99</v>
      </c>
      <c r="C78" s="2">
        <v>62</v>
      </c>
      <c r="D78" s="2">
        <v>109</v>
      </c>
      <c r="E78" s="2">
        <v>141</v>
      </c>
      <c r="F78" s="2">
        <v>213</v>
      </c>
      <c r="G78" s="2">
        <v>103</v>
      </c>
      <c r="H78" s="2">
        <v>628</v>
      </c>
    </row>
    <row r="79" spans="1:8" x14ac:dyDescent="0.35">
      <c r="A79" s="1" t="s">
        <v>31</v>
      </c>
      <c r="B79" s="1" t="s">
        <v>100</v>
      </c>
      <c r="C79" s="28">
        <v>92.753623188405797</v>
      </c>
      <c r="D79" s="28">
        <v>94.444444444444443</v>
      </c>
      <c r="E79" s="28">
        <v>73.636363636363626</v>
      </c>
      <c r="F79" s="28">
        <v>86.970684039087956</v>
      </c>
      <c r="G79" s="28">
        <v>84.666666666666671</v>
      </c>
      <c r="H79" s="28">
        <v>84.747706422018354</v>
      </c>
    </row>
    <row r="80" spans="1:8" x14ac:dyDescent="0.35">
      <c r="A80" s="1" t="s">
        <v>31</v>
      </c>
      <c r="B80" s="1" t="s">
        <v>101</v>
      </c>
      <c r="C80" s="28">
        <v>89.85507246376811</v>
      </c>
      <c r="D80" s="28">
        <v>86.507936507936506</v>
      </c>
      <c r="E80" s="28">
        <v>64.090909090909093</v>
      </c>
      <c r="F80" s="28">
        <v>69.381107491856682</v>
      </c>
      <c r="G80" s="28">
        <v>68.666666666666671</v>
      </c>
      <c r="H80" s="28">
        <v>72.018348623853214</v>
      </c>
    </row>
    <row r="81" spans="1:8" x14ac:dyDescent="0.35">
      <c r="A81" s="1" t="s">
        <v>33</v>
      </c>
      <c r="B81" s="1" t="s">
        <v>97</v>
      </c>
      <c r="C81" s="2">
        <v>22</v>
      </c>
      <c r="D81" s="2">
        <v>74</v>
      </c>
      <c r="E81" s="2">
        <v>126</v>
      </c>
      <c r="F81" s="2">
        <v>202</v>
      </c>
      <c r="G81" s="2">
        <v>118</v>
      </c>
      <c r="H81" s="2">
        <v>542</v>
      </c>
    </row>
    <row r="82" spans="1:8" x14ac:dyDescent="0.35">
      <c r="A82" s="1" t="s">
        <v>33</v>
      </c>
      <c r="B82" s="1" t="s">
        <v>98</v>
      </c>
      <c r="C82" s="2">
        <v>21</v>
      </c>
      <c r="D82" s="2">
        <v>84</v>
      </c>
      <c r="E82" s="2">
        <v>215</v>
      </c>
      <c r="F82" s="2">
        <v>446</v>
      </c>
      <c r="G82" s="2">
        <v>104</v>
      </c>
      <c r="H82" s="2">
        <v>870</v>
      </c>
    </row>
    <row r="83" spans="1:8" x14ac:dyDescent="0.35">
      <c r="A83" s="1" t="s">
        <v>33</v>
      </c>
      <c r="B83" s="1" t="s">
        <v>99</v>
      </c>
      <c r="C83" s="2">
        <v>20</v>
      </c>
      <c r="D83" s="2">
        <v>74</v>
      </c>
      <c r="E83" s="2">
        <v>198</v>
      </c>
      <c r="F83" s="2">
        <v>387</v>
      </c>
      <c r="G83" s="2">
        <v>77</v>
      </c>
      <c r="H83" s="2">
        <v>756</v>
      </c>
    </row>
    <row r="84" spans="1:8" x14ac:dyDescent="0.35">
      <c r="A84" s="1" t="s">
        <v>33</v>
      </c>
      <c r="B84" s="1" t="s">
        <v>100</v>
      </c>
      <c r="C84" s="28">
        <v>95.454545454545453</v>
      </c>
      <c r="D84" s="28">
        <v>113.51351351351352</v>
      </c>
      <c r="E84" s="28">
        <v>170.63492063492063</v>
      </c>
      <c r="F84" s="28">
        <v>220.79207920792081</v>
      </c>
      <c r="G84" s="28">
        <v>88.135593220338976</v>
      </c>
      <c r="H84" s="28">
        <v>160.51660516605168</v>
      </c>
    </row>
    <row r="85" spans="1:8" x14ac:dyDescent="0.35">
      <c r="A85" s="1" t="s">
        <v>33</v>
      </c>
      <c r="B85" s="1" t="s">
        <v>101</v>
      </c>
      <c r="C85" s="28">
        <v>90.909090909090907</v>
      </c>
      <c r="D85" s="28">
        <v>100</v>
      </c>
      <c r="E85" s="28">
        <v>157.14285714285714</v>
      </c>
      <c r="F85" s="28">
        <v>191.58415841584159</v>
      </c>
      <c r="G85" s="28">
        <v>65.254237288135599</v>
      </c>
      <c r="H85" s="28">
        <v>139.48339483394832</v>
      </c>
    </row>
    <row r="86" spans="1:8" x14ac:dyDescent="0.35">
      <c r="A86" s="1" t="s">
        <v>34</v>
      </c>
      <c r="B86" s="1" t="s">
        <v>97</v>
      </c>
      <c r="C86" s="2">
        <v>0</v>
      </c>
      <c r="D86" s="2">
        <v>0</v>
      </c>
      <c r="E86" s="2">
        <v>10</v>
      </c>
      <c r="F86" s="2">
        <v>0</v>
      </c>
      <c r="G86" s="2">
        <v>7</v>
      </c>
      <c r="H86" s="2">
        <v>17</v>
      </c>
    </row>
    <row r="87" spans="1:8" x14ac:dyDescent="0.35">
      <c r="A87" s="1" t="s">
        <v>34</v>
      </c>
      <c r="B87" s="1" t="s">
        <v>98</v>
      </c>
      <c r="C87" s="2">
        <v>0</v>
      </c>
      <c r="D87" s="2">
        <v>0</v>
      </c>
      <c r="E87" s="2">
        <v>6</v>
      </c>
      <c r="F87" s="2">
        <v>6</v>
      </c>
      <c r="G87" s="2">
        <v>0</v>
      </c>
      <c r="H87" s="2">
        <v>12</v>
      </c>
    </row>
    <row r="88" spans="1:8" x14ac:dyDescent="0.35">
      <c r="A88" s="1" t="s">
        <v>34</v>
      </c>
      <c r="B88" s="1" t="s">
        <v>99</v>
      </c>
      <c r="C88" s="2">
        <v>0</v>
      </c>
      <c r="D88" s="2">
        <v>0</v>
      </c>
      <c r="E88" s="2">
        <v>6</v>
      </c>
      <c r="F88" s="2">
        <v>0</v>
      </c>
      <c r="G88" s="2">
        <v>0</v>
      </c>
      <c r="H88" s="2">
        <v>6</v>
      </c>
    </row>
    <row r="89" spans="1:8" x14ac:dyDescent="0.35">
      <c r="A89" s="1" t="s">
        <v>34</v>
      </c>
      <c r="B89" s="1" t="s">
        <v>100</v>
      </c>
      <c r="C89" s="28">
        <v>0</v>
      </c>
      <c r="D89" s="28">
        <v>0</v>
      </c>
      <c r="E89" s="28">
        <v>60</v>
      </c>
      <c r="F89" s="28">
        <v>0</v>
      </c>
      <c r="G89" s="28">
        <v>0</v>
      </c>
      <c r="H89" s="28">
        <v>70.588235294117652</v>
      </c>
    </row>
    <row r="90" spans="1:8" x14ac:dyDescent="0.35">
      <c r="A90" s="1" t="s">
        <v>34</v>
      </c>
      <c r="B90" s="1" t="s">
        <v>101</v>
      </c>
      <c r="C90" s="28">
        <v>0</v>
      </c>
      <c r="D90" s="28">
        <v>0</v>
      </c>
      <c r="E90" s="28">
        <v>60</v>
      </c>
      <c r="F90" s="28">
        <v>0</v>
      </c>
      <c r="G90" s="28">
        <v>0</v>
      </c>
      <c r="H90" s="28">
        <v>35.294117647058826</v>
      </c>
    </row>
    <row r="91" spans="1:8" x14ac:dyDescent="0.35">
      <c r="A91" s="1" t="s">
        <v>35</v>
      </c>
      <c r="B91" s="1" t="s">
        <v>97</v>
      </c>
      <c r="C91" s="2">
        <v>88</v>
      </c>
      <c r="D91" s="2">
        <v>193</v>
      </c>
      <c r="E91" s="2">
        <v>454</v>
      </c>
      <c r="F91" s="2">
        <v>573</v>
      </c>
      <c r="G91" s="2">
        <v>401</v>
      </c>
      <c r="H91" s="2">
        <v>1709</v>
      </c>
    </row>
    <row r="92" spans="1:8" x14ac:dyDescent="0.35">
      <c r="A92" s="1" t="s">
        <v>35</v>
      </c>
      <c r="B92" s="1" t="s">
        <v>98</v>
      </c>
      <c r="C92" s="2">
        <v>81</v>
      </c>
      <c r="D92" s="2">
        <v>208</v>
      </c>
      <c r="E92" s="2">
        <v>432</v>
      </c>
      <c r="F92" s="2">
        <v>462</v>
      </c>
      <c r="G92" s="2">
        <v>350</v>
      </c>
      <c r="H92" s="2">
        <v>1533</v>
      </c>
    </row>
    <row r="93" spans="1:8" x14ac:dyDescent="0.35">
      <c r="A93" s="1" t="s">
        <v>35</v>
      </c>
      <c r="B93" s="1" t="s">
        <v>99</v>
      </c>
      <c r="C93" s="2">
        <v>79</v>
      </c>
      <c r="D93" s="2">
        <v>188</v>
      </c>
      <c r="E93" s="2">
        <v>351</v>
      </c>
      <c r="F93" s="2">
        <v>298</v>
      </c>
      <c r="G93" s="2">
        <v>264</v>
      </c>
      <c r="H93" s="2">
        <v>1180</v>
      </c>
    </row>
    <row r="94" spans="1:8" x14ac:dyDescent="0.35">
      <c r="A94" s="1" t="s">
        <v>35</v>
      </c>
      <c r="B94" s="1" t="s">
        <v>100</v>
      </c>
      <c r="C94" s="28">
        <v>92.045454545454547</v>
      </c>
      <c r="D94" s="28">
        <v>107.7720207253886</v>
      </c>
      <c r="E94" s="28">
        <v>95.154185022026425</v>
      </c>
      <c r="F94" s="28">
        <v>80.6282722513089</v>
      </c>
      <c r="G94" s="28">
        <v>87.281795511221944</v>
      </c>
      <c r="H94" s="28">
        <v>89.701579871269743</v>
      </c>
    </row>
    <row r="95" spans="1:8" x14ac:dyDescent="0.35">
      <c r="A95" s="1" t="s">
        <v>35</v>
      </c>
      <c r="B95" s="1" t="s">
        <v>101</v>
      </c>
      <c r="C95" s="28">
        <v>89.772727272727266</v>
      </c>
      <c r="D95" s="28">
        <v>97.409326424870471</v>
      </c>
      <c r="E95" s="28">
        <v>77.312775330396477</v>
      </c>
      <c r="F95" s="28">
        <v>52.006980802792327</v>
      </c>
      <c r="G95" s="28">
        <v>65.835411471321692</v>
      </c>
      <c r="H95" s="28">
        <v>69.046225863077822</v>
      </c>
    </row>
    <row r="96" spans="1:8" x14ac:dyDescent="0.35">
      <c r="A96" s="1" t="s">
        <v>36</v>
      </c>
      <c r="B96" s="1" t="s">
        <v>97</v>
      </c>
      <c r="C96" s="2">
        <v>0</v>
      </c>
      <c r="D96" s="2">
        <v>21</v>
      </c>
      <c r="E96" s="2">
        <v>59</v>
      </c>
      <c r="F96" s="2">
        <v>65</v>
      </c>
      <c r="G96" s="2">
        <v>39</v>
      </c>
      <c r="H96" s="2">
        <v>184</v>
      </c>
    </row>
    <row r="97" spans="1:8" x14ac:dyDescent="0.35">
      <c r="A97" s="1" t="s">
        <v>36</v>
      </c>
      <c r="B97" s="1" t="s">
        <v>98</v>
      </c>
      <c r="C97" s="2">
        <v>0</v>
      </c>
      <c r="D97" s="2">
        <v>19</v>
      </c>
      <c r="E97" s="2">
        <v>54</v>
      </c>
      <c r="F97" s="2">
        <v>71</v>
      </c>
      <c r="G97" s="2">
        <v>40</v>
      </c>
      <c r="H97" s="2">
        <v>184</v>
      </c>
    </row>
    <row r="98" spans="1:8" x14ac:dyDescent="0.35">
      <c r="A98" s="1" t="s">
        <v>36</v>
      </c>
      <c r="B98" s="1" t="s">
        <v>99</v>
      </c>
      <c r="C98" s="2">
        <v>0</v>
      </c>
      <c r="D98" s="2">
        <v>15</v>
      </c>
      <c r="E98" s="2">
        <v>48</v>
      </c>
      <c r="F98" s="2">
        <v>52</v>
      </c>
      <c r="G98" s="2">
        <v>30</v>
      </c>
      <c r="H98" s="2">
        <v>145</v>
      </c>
    </row>
    <row r="99" spans="1:8" x14ac:dyDescent="0.35">
      <c r="A99" s="1" t="s">
        <v>36</v>
      </c>
      <c r="B99" s="1" t="s">
        <v>100</v>
      </c>
      <c r="C99" s="28">
        <v>0</v>
      </c>
      <c r="D99" s="28">
        <v>90.476190476190482</v>
      </c>
      <c r="E99" s="28">
        <v>91.525423728813564</v>
      </c>
      <c r="F99" s="28">
        <v>109.23076923076923</v>
      </c>
      <c r="G99" s="28">
        <v>102.56410256410255</v>
      </c>
      <c r="H99" s="28">
        <v>100</v>
      </c>
    </row>
    <row r="100" spans="1:8" x14ac:dyDescent="0.35">
      <c r="A100" s="1" t="s">
        <v>36</v>
      </c>
      <c r="B100" s="1" t="s">
        <v>101</v>
      </c>
      <c r="C100" s="28">
        <v>0</v>
      </c>
      <c r="D100" s="28">
        <v>71.428571428571431</v>
      </c>
      <c r="E100" s="28">
        <v>81.355932203389841</v>
      </c>
      <c r="F100" s="28">
        <v>80</v>
      </c>
      <c r="G100" s="28">
        <v>76.923076923076934</v>
      </c>
      <c r="H100" s="28">
        <v>78.804347826086953</v>
      </c>
    </row>
    <row r="101" spans="1:8" x14ac:dyDescent="0.35">
      <c r="A101" s="1" t="s">
        <v>32</v>
      </c>
      <c r="B101" s="1" t="s">
        <v>97</v>
      </c>
      <c r="C101" s="2">
        <v>47</v>
      </c>
      <c r="D101" s="2">
        <v>110</v>
      </c>
      <c r="E101" s="2">
        <v>272</v>
      </c>
      <c r="F101" s="2">
        <v>366</v>
      </c>
      <c r="G101" s="2">
        <v>255</v>
      </c>
      <c r="H101" s="2">
        <v>1050</v>
      </c>
    </row>
    <row r="102" spans="1:8" x14ac:dyDescent="0.35">
      <c r="A102" s="1" t="s">
        <v>32</v>
      </c>
      <c r="B102" s="1" t="s">
        <v>98</v>
      </c>
      <c r="C102" s="2">
        <v>44</v>
      </c>
      <c r="D102" s="2">
        <v>104</v>
      </c>
      <c r="E102" s="2">
        <v>270</v>
      </c>
      <c r="F102" s="2">
        <v>376</v>
      </c>
      <c r="G102" s="2">
        <v>200</v>
      </c>
      <c r="H102" s="2">
        <v>994</v>
      </c>
    </row>
    <row r="103" spans="1:8" x14ac:dyDescent="0.35">
      <c r="A103" s="1" t="s">
        <v>32</v>
      </c>
      <c r="B103" s="1" t="s">
        <v>99</v>
      </c>
      <c r="C103" s="2">
        <v>42</v>
      </c>
      <c r="D103" s="2">
        <v>100</v>
      </c>
      <c r="E103" s="2">
        <v>225</v>
      </c>
      <c r="F103" s="2">
        <v>283</v>
      </c>
      <c r="G103" s="2">
        <v>156</v>
      </c>
      <c r="H103" s="2">
        <v>806</v>
      </c>
    </row>
    <row r="104" spans="1:8" x14ac:dyDescent="0.35">
      <c r="A104" s="1" t="s">
        <v>32</v>
      </c>
      <c r="B104" s="1" t="s">
        <v>100</v>
      </c>
      <c r="C104" s="28">
        <v>93.61702127659575</v>
      </c>
      <c r="D104" s="28">
        <v>94.545454545454547</v>
      </c>
      <c r="E104" s="28">
        <v>99.264705882352942</v>
      </c>
      <c r="F104" s="28">
        <v>102.73224043715847</v>
      </c>
      <c r="G104" s="28">
        <v>78.431372549019613</v>
      </c>
      <c r="H104" s="28">
        <v>94.666666666666671</v>
      </c>
    </row>
    <row r="105" spans="1:8" x14ac:dyDescent="0.35">
      <c r="A105" s="1" t="s">
        <v>32</v>
      </c>
      <c r="B105" s="1" t="s">
        <v>101</v>
      </c>
      <c r="C105" s="28">
        <v>89.361702127659569</v>
      </c>
      <c r="D105" s="28">
        <v>90.909090909090907</v>
      </c>
      <c r="E105" s="28">
        <v>82.720588235294116</v>
      </c>
      <c r="F105" s="28">
        <v>77.322404371584696</v>
      </c>
      <c r="G105" s="28">
        <v>61.176470588235297</v>
      </c>
      <c r="H105" s="28">
        <v>76.761904761904759</v>
      </c>
    </row>
    <row r="106" spans="1:8" x14ac:dyDescent="0.35">
      <c r="A106" s="1" t="s">
        <v>37</v>
      </c>
      <c r="B106" s="1" t="s">
        <v>97</v>
      </c>
      <c r="C106" s="2">
        <v>20</v>
      </c>
      <c r="D106" s="2">
        <v>26</v>
      </c>
      <c r="E106" s="2">
        <v>40</v>
      </c>
      <c r="F106" s="2">
        <v>95</v>
      </c>
      <c r="G106" s="2">
        <v>28</v>
      </c>
      <c r="H106" s="2">
        <v>209</v>
      </c>
    </row>
    <row r="107" spans="1:8" x14ac:dyDescent="0.35">
      <c r="A107" s="1" t="s">
        <v>37</v>
      </c>
      <c r="B107" s="1" t="s">
        <v>98</v>
      </c>
      <c r="C107" s="2">
        <v>0</v>
      </c>
      <c r="D107" s="2">
        <v>0</v>
      </c>
      <c r="E107" s="2">
        <v>12</v>
      </c>
      <c r="F107" s="2">
        <v>24</v>
      </c>
      <c r="G107" s="2">
        <v>0</v>
      </c>
      <c r="H107" s="2">
        <v>36</v>
      </c>
    </row>
    <row r="108" spans="1:8" x14ac:dyDescent="0.35">
      <c r="A108" s="1" t="s">
        <v>37</v>
      </c>
      <c r="B108" s="1" t="s">
        <v>99</v>
      </c>
      <c r="C108" s="2">
        <v>0</v>
      </c>
      <c r="D108" s="2">
        <v>0</v>
      </c>
      <c r="E108" s="2">
        <v>10</v>
      </c>
      <c r="F108" s="2">
        <v>22</v>
      </c>
      <c r="G108" s="2">
        <v>0</v>
      </c>
      <c r="H108" s="2">
        <v>32</v>
      </c>
    </row>
    <row r="109" spans="1:8" x14ac:dyDescent="0.35">
      <c r="A109" s="1" t="s">
        <v>37</v>
      </c>
      <c r="B109" s="1" t="s">
        <v>100</v>
      </c>
      <c r="C109" s="28">
        <v>0</v>
      </c>
      <c r="D109" s="28">
        <v>0</v>
      </c>
      <c r="E109" s="28">
        <v>30</v>
      </c>
      <c r="F109" s="28">
        <v>25.263157894736842</v>
      </c>
      <c r="G109" s="28">
        <v>0</v>
      </c>
      <c r="H109" s="28">
        <v>17.224880382775119</v>
      </c>
    </row>
    <row r="110" spans="1:8" x14ac:dyDescent="0.35">
      <c r="A110" s="1" t="s">
        <v>37</v>
      </c>
      <c r="B110" s="1" t="s">
        <v>101</v>
      </c>
      <c r="C110" s="28">
        <v>0</v>
      </c>
      <c r="D110" s="28">
        <v>0</v>
      </c>
      <c r="E110" s="28">
        <v>25</v>
      </c>
      <c r="F110" s="28">
        <v>23.157894736842106</v>
      </c>
      <c r="G110" s="28">
        <v>0</v>
      </c>
      <c r="H110" s="28">
        <v>15.311004784688995</v>
      </c>
    </row>
    <row r="111" spans="1:8" x14ac:dyDescent="0.35">
      <c r="A111" s="1" t="s">
        <v>102</v>
      </c>
      <c r="C111" s="2">
        <v>4132</v>
      </c>
      <c r="D111" s="2">
        <v>8339</v>
      </c>
      <c r="E111" s="2">
        <v>11804</v>
      </c>
      <c r="F111" s="2">
        <v>17390</v>
      </c>
      <c r="G111" s="2">
        <v>11558</v>
      </c>
      <c r="H111" s="2">
        <v>53223</v>
      </c>
    </row>
    <row r="112" spans="1:8" x14ac:dyDescent="0.35">
      <c r="A112" s="1" t="s">
        <v>103</v>
      </c>
      <c r="C112" s="2">
        <v>3755</v>
      </c>
      <c r="D112" s="2">
        <v>8027</v>
      </c>
      <c r="E112" s="2">
        <v>10788</v>
      </c>
      <c r="F112" s="2">
        <v>14644</v>
      </c>
      <c r="G112" s="2">
        <v>9636</v>
      </c>
      <c r="H112" s="2">
        <v>46850</v>
      </c>
    </row>
    <row r="113" spans="1:8" x14ac:dyDescent="0.35">
      <c r="A113" s="1" t="s">
        <v>104</v>
      </c>
      <c r="C113" s="2">
        <v>3531</v>
      </c>
      <c r="D113" s="2">
        <v>7359</v>
      </c>
      <c r="E113" s="2">
        <v>9225</v>
      </c>
      <c r="F113" s="2">
        <v>10758</v>
      </c>
      <c r="G113" s="2">
        <v>7432</v>
      </c>
      <c r="H113" s="2">
        <v>38305</v>
      </c>
    </row>
    <row r="114" spans="1:8" x14ac:dyDescent="0.35">
      <c r="A114" s="1" t="s">
        <v>105</v>
      </c>
      <c r="C114" s="28">
        <v>90.876089060987425</v>
      </c>
      <c r="D114" s="28">
        <v>96.25854418995084</v>
      </c>
      <c r="E114" s="28">
        <v>91.392748220942053</v>
      </c>
      <c r="F114" s="28">
        <v>84.209315698677401</v>
      </c>
      <c r="G114" s="28">
        <v>83.370825402318744</v>
      </c>
      <c r="H114" s="28">
        <v>88.025853484395839</v>
      </c>
    </row>
    <row r="115" spans="1:8" x14ac:dyDescent="0.35">
      <c r="A115" s="1" t="s">
        <v>106</v>
      </c>
      <c r="C115" s="28">
        <v>85.454985479186831</v>
      </c>
      <c r="D115" s="28">
        <v>88.247991365871201</v>
      </c>
      <c r="E115" s="28">
        <v>78.151474076584208</v>
      </c>
      <c r="F115" s="28">
        <v>61.863139735480168</v>
      </c>
      <c r="G115" s="28">
        <v>64.301782315279468</v>
      </c>
      <c r="H115" s="28">
        <v>71.970764519098879</v>
      </c>
    </row>
    <row r="116" spans="1:8" x14ac:dyDescent="0.35">
      <c r="H116" s="1"/>
    </row>
    <row r="117" spans="1:8" x14ac:dyDescent="0.35">
      <c r="H117" s="1"/>
    </row>
    <row r="118" spans="1:8" x14ac:dyDescent="0.35">
      <c r="H118" s="1"/>
    </row>
    <row r="119" spans="1:8" x14ac:dyDescent="0.35">
      <c r="H119" s="1"/>
    </row>
    <row r="120" spans="1:8" x14ac:dyDescent="0.35">
      <c r="H120" s="1"/>
    </row>
    <row r="121" spans="1:8" x14ac:dyDescent="0.35">
      <c r="H121" s="1"/>
    </row>
    <row r="122" spans="1:8" x14ac:dyDescent="0.35">
      <c r="H122" s="1"/>
    </row>
    <row r="123" spans="1:8" x14ac:dyDescent="0.35">
      <c r="H123" s="1"/>
    </row>
    <row r="124" spans="1:8" x14ac:dyDescent="0.35">
      <c r="H124" s="1"/>
    </row>
    <row r="125" spans="1:8" x14ac:dyDescent="0.35">
      <c r="H125" s="1"/>
    </row>
    <row r="126" spans="1:8" x14ac:dyDescent="0.35">
      <c r="H126" s="1"/>
    </row>
    <row r="127" spans="1:8" x14ac:dyDescent="0.35">
      <c r="H127" s="1"/>
    </row>
    <row r="128" spans="1:8" x14ac:dyDescent="0.35">
      <c r="H128" s="1"/>
    </row>
  </sheetData>
  <sheetProtection selectLockedCells="1" pivotTables="0" selectUnlockedCells="1"/>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6C39-5682-4767-9F02-4B00C12E5262}">
  <sheetPr codeName="Sheet4">
    <tabColor theme="5"/>
  </sheetPr>
  <dimension ref="A1:H220"/>
  <sheetViews>
    <sheetView workbookViewId="0">
      <selection activeCell="B5" sqref="B5:C11"/>
    </sheetView>
  </sheetViews>
  <sheetFormatPr defaultColWidth="9.1796875" defaultRowHeight="14.5" x14ac:dyDescent="0.35"/>
  <cols>
    <col min="1" max="1" width="27.453125" style="1" bestFit="1" customWidth="1"/>
    <col min="2" max="2" width="28.90625" style="1" bestFit="1" customWidth="1"/>
    <col min="3" max="7" width="13.7265625" style="1" bestFit="1" customWidth="1"/>
    <col min="8" max="8" width="10.7265625" style="1" bestFit="1" customWidth="1"/>
    <col min="9" max="9" width="16.26953125" style="1" bestFit="1" customWidth="1"/>
    <col min="10" max="26" width="42.26953125" style="1" bestFit="1" customWidth="1"/>
    <col min="27" max="27" width="30.26953125" style="1" bestFit="1" customWidth="1"/>
    <col min="28" max="28" width="42.453125" style="1" bestFit="1" customWidth="1"/>
    <col min="29" max="29" width="49.453125" style="1" bestFit="1" customWidth="1"/>
    <col min="30" max="30" width="36" style="1" bestFit="1" customWidth="1"/>
    <col min="31" max="31" width="36.54296875" style="1" bestFit="1" customWidth="1"/>
    <col min="32" max="16384" width="9.1796875" style="1"/>
  </cols>
  <sheetData>
    <row r="1" spans="1:8" x14ac:dyDescent="0.35">
      <c r="A1" s="184" t="s">
        <v>107</v>
      </c>
      <c r="B1" s="1" t="s">
        <v>53</v>
      </c>
      <c r="C1" s="187" t="str">
        <f>IF(B1="(ALL)","All Ethnicities",B1)</f>
        <v>Pacific Peoples</v>
      </c>
      <c r="D1" s="1" t="str">
        <f>IF(AND(C1="All Ethnicities",C2="All Ethnicities"),"All Ethnicities",IF(C2="All Ethnicities",C1,C2))</f>
        <v>Pacific Peoples</v>
      </c>
    </row>
    <row r="2" spans="1:8" x14ac:dyDescent="0.35">
      <c r="A2" s="184" t="s">
        <v>92</v>
      </c>
      <c r="B2" s="1" t="s">
        <v>124</v>
      </c>
      <c r="C2" s="187" t="str">
        <f>IF(B2="(ALL)","All Ethnicities",B2)</f>
        <v>All Ethnicities</v>
      </c>
    </row>
    <row r="4" spans="1:8" x14ac:dyDescent="0.35">
      <c r="A4"/>
      <c r="B4"/>
      <c r="C4" s="184" t="s">
        <v>93</v>
      </c>
      <c r="D4"/>
      <c r="E4"/>
      <c r="F4"/>
      <c r="G4"/>
      <c r="H4"/>
    </row>
    <row r="5" spans="1:8" x14ac:dyDescent="0.35">
      <c r="A5" s="184" t="s">
        <v>94</v>
      </c>
      <c r="B5" s="184" t="s">
        <v>95</v>
      </c>
      <c r="C5" s="1" t="s">
        <v>2</v>
      </c>
      <c r="D5" s="1" t="s">
        <v>3</v>
      </c>
      <c r="E5" s="1" t="s">
        <v>4</v>
      </c>
      <c r="F5" s="1" t="s">
        <v>5</v>
      </c>
      <c r="G5" s="1" t="s">
        <v>6</v>
      </c>
      <c r="H5" s="1" t="s">
        <v>96</v>
      </c>
    </row>
    <row r="6" spans="1:8" x14ac:dyDescent="0.35">
      <c r="A6" s="1" t="s">
        <v>15</v>
      </c>
      <c r="B6" s="1" t="s">
        <v>97</v>
      </c>
      <c r="C6" s="2">
        <v>304</v>
      </c>
      <c r="D6" s="2">
        <v>542</v>
      </c>
      <c r="E6" s="2">
        <v>758</v>
      </c>
      <c r="F6" s="2">
        <v>837</v>
      </c>
      <c r="G6" s="2">
        <v>478</v>
      </c>
      <c r="H6" s="2">
        <v>2919</v>
      </c>
    </row>
    <row r="7" spans="1:8" x14ac:dyDescent="0.35">
      <c r="A7" s="1" t="s">
        <v>15</v>
      </c>
      <c r="B7" s="1" t="s">
        <v>98</v>
      </c>
      <c r="C7" s="2">
        <v>269</v>
      </c>
      <c r="D7" s="2">
        <v>494</v>
      </c>
      <c r="E7" s="2">
        <v>655</v>
      </c>
      <c r="F7" s="2">
        <v>650</v>
      </c>
      <c r="G7" s="2">
        <v>354</v>
      </c>
      <c r="H7" s="2">
        <v>2422</v>
      </c>
    </row>
    <row r="8" spans="1:8" x14ac:dyDescent="0.35">
      <c r="A8" s="1" t="s">
        <v>15</v>
      </c>
      <c r="B8" s="1" t="s">
        <v>99</v>
      </c>
      <c r="C8" s="2">
        <v>253</v>
      </c>
      <c r="D8" s="2">
        <v>433</v>
      </c>
      <c r="E8" s="2">
        <v>536</v>
      </c>
      <c r="F8" s="2">
        <v>428</v>
      </c>
      <c r="G8" s="2">
        <v>229</v>
      </c>
      <c r="H8" s="2">
        <v>1879</v>
      </c>
    </row>
    <row r="9" spans="1:8" x14ac:dyDescent="0.35">
      <c r="A9" s="1" t="s">
        <v>15</v>
      </c>
      <c r="B9" s="1" t="s">
        <v>100</v>
      </c>
      <c r="C9" s="28">
        <v>88.48684210526315</v>
      </c>
      <c r="D9" s="28">
        <v>91.14391143911439</v>
      </c>
      <c r="E9" s="28">
        <v>86.411609498680747</v>
      </c>
      <c r="F9" s="28">
        <v>77.658303464755079</v>
      </c>
      <c r="G9" s="28">
        <v>74.058577405857733</v>
      </c>
      <c r="H9" s="28">
        <v>82.973621103117495</v>
      </c>
    </row>
    <row r="10" spans="1:8" x14ac:dyDescent="0.35">
      <c r="A10" s="1" t="s">
        <v>15</v>
      </c>
      <c r="B10" s="1" t="s">
        <v>101</v>
      </c>
      <c r="C10" s="28">
        <v>83.223684210526315</v>
      </c>
      <c r="D10" s="28">
        <v>79.889298892988919</v>
      </c>
      <c r="E10" s="28">
        <v>70.712401055408975</v>
      </c>
      <c r="F10" s="28">
        <v>51.13500597371565</v>
      </c>
      <c r="G10" s="28">
        <v>47.90794979079498</v>
      </c>
      <c r="H10" s="28">
        <v>64.37136005481328</v>
      </c>
    </row>
    <row r="11" spans="1:8" x14ac:dyDescent="0.35">
      <c r="A11" s="1" t="s">
        <v>16</v>
      </c>
      <c r="B11" s="1" t="s">
        <v>97</v>
      </c>
      <c r="C11" s="2">
        <v>4812</v>
      </c>
      <c r="D11" s="2">
        <v>8947</v>
      </c>
      <c r="E11" s="2">
        <v>10406</v>
      </c>
      <c r="F11" s="2">
        <v>14638</v>
      </c>
      <c r="G11" s="2">
        <v>8063</v>
      </c>
      <c r="H11" s="2">
        <v>46866</v>
      </c>
    </row>
    <row r="12" spans="1:8" x14ac:dyDescent="0.35">
      <c r="A12" s="1" t="s">
        <v>16</v>
      </c>
      <c r="B12" s="1" t="s">
        <v>98</v>
      </c>
      <c r="C12" s="2">
        <v>4338</v>
      </c>
      <c r="D12" s="2">
        <v>8259</v>
      </c>
      <c r="E12" s="2">
        <v>8988</v>
      </c>
      <c r="F12" s="2">
        <v>12019</v>
      </c>
      <c r="G12" s="2">
        <v>6641</v>
      </c>
      <c r="H12" s="2">
        <v>40245</v>
      </c>
    </row>
    <row r="13" spans="1:8" x14ac:dyDescent="0.35">
      <c r="A13" s="1" t="s">
        <v>16</v>
      </c>
      <c r="B13" s="1" t="s">
        <v>99</v>
      </c>
      <c r="C13" s="2">
        <v>4129</v>
      </c>
      <c r="D13" s="2">
        <v>7673</v>
      </c>
      <c r="E13" s="2">
        <v>7834</v>
      </c>
      <c r="F13" s="2">
        <v>9239</v>
      </c>
      <c r="G13" s="2">
        <v>5240</v>
      </c>
      <c r="H13" s="2">
        <v>34115</v>
      </c>
    </row>
    <row r="14" spans="1:8" x14ac:dyDescent="0.35">
      <c r="A14" s="1" t="s">
        <v>16</v>
      </c>
      <c r="B14" s="1" t="s">
        <v>100</v>
      </c>
      <c r="C14" s="28">
        <v>90.149625935162092</v>
      </c>
      <c r="D14" s="28">
        <v>92.310271599418797</v>
      </c>
      <c r="E14" s="28">
        <v>86.373246204113002</v>
      </c>
      <c r="F14" s="28">
        <v>82.108211504303867</v>
      </c>
      <c r="G14" s="28">
        <v>82.363884410269122</v>
      </c>
      <c r="H14" s="28">
        <v>85.872487517603375</v>
      </c>
    </row>
    <row r="15" spans="1:8" x14ac:dyDescent="0.35">
      <c r="A15" s="1" t="s">
        <v>16</v>
      </c>
      <c r="B15" s="1" t="s">
        <v>101</v>
      </c>
      <c r="C15" s="28">
        <v>85.806317539484624</v>
      </c>
      <c r="D15" s="28">
        <v>85.76059014194702</v>
      </c>
      <c r="E15" s="28">
        <v>75.283490294061124</v>
      </c>
      <c r="F15" s="28">
        <v>63.116545976226256</v>
      </c>
      <c r="G15" s="28">
        <v>64.988217784943572</v>
      </c>
      <c r="H15" s="28">
        <v>72.792642854094652</v>
      </c>
    </row>
    <row r="16" spans="1:8" x14ac:dyDescent="0.35">
      <c r="A16" s="1" t="s">
        <v>17</v>
      </c>
      <c r="B16" s="1" t="s">
        <v>97</v>
      </c>
      <c r="C16" s="2">
        <v>10194</v>
      </c>
      <c r="D16" s="2">
        <v>20505</v>
      </c>
      <c r="E16" s="2">
        <v>26418</v>
      </c>
      <c r="F16" s="2">
        <v>37473</v>
      </c>
      <c r="G16" s="2">
        <v>21908</v>
      </c>
      <c r="H16" s="2">
        <v>116498</v>
      </c>
    </row>
    <row r="17" spans="1:8" x14ac:dyDescent="0.35">
      <c r="A17" s="1" t="s">
        <v>17</v>
      </c>
      <c r="B17" s="1" t="s">
        <v>98</v>
      </c>
      <c r="C17" s="2">
        <v>9129</v>
      </c>
      <c r="D17" s="2">
        <v>18810</v>
      </c>
      <c r="E17" s="2">
        <v>23086</v>
      </c>
      <c r="F17" s="2">
        <v>29797</v>
      </c>
      <c r="G17" s="2">
        <v>18152</v>
      </c>
      <c r="H17" s="2">
        <v>98974</v>
      </c>
    </row>
    <row r="18" spans="1:8" x14ac:dyDescent="0.35">
      <c r="A18" s="1" t="s">
        <v>17</v>
      </c>
      <c r="B18" s="1" t="s">
        <v>99</v>
      </c>
      <c r="C18" s="2">
        <v>8731</v>
      </c>
      <c r="D18" s="2">
        <v>17599</v>
      </c>
      <c r="E18" s="2">
        <v>20287</v>
      </c>
      <c r="F18" s="2">
        <v>22508</v>
      </c>
      <c r="G18" s="2">
        <v>14279</v>
      </c>
      <c r="H18" s="2">
        <v>83404</v>
      </c>
    </row>
    <row r="19" spans="1:8" x14ac:dyDescent="0.35">
      <c r="A19" s="1" t="s">
        <v>17</v>
      </c>
      <c r="B19" s="1" t="s">
        <v>100</v>
      </c>
      <c r="C19" s="28">
        <v>89.55267804590936</v>
      </c>
      <c r="D19" s="28">
        <v>91.733723482077551</v>
      </c>
      <c r="E19" s="28">
        <v>87.387387387387378</v>
      </c>
      <c r="F19" s="28">
        <v>79.515918127718621</v>
      </c>
      <c r="G19" s="28">
        <v>82.855577871097324</v>
      </c>
      <c r="H19" s="28">
        <v>84.957681676938662</v>
      </c>
    </row>
    <row r="20" spans="1:8" x14ac:dyDescent="0.35">
      <c r="A20" s="1" t="s">
        <v>17</v>
      </c>
      <c r="B20" s="1" t="s">
        <v>101</v>
      </c>
      <c r="C20" s="28">
        <v>85.648420639591919</v>
      </c>
      <c r="D20" s="28">
        <v>85.82784686661789</v>
      </c>
      <c r="E20" s="28">
        <v>76.792338557044431</v>
      </c>
      <c r="F20" s="28">
        <v>60.064579830811518</v>
      </c>
      <c r="G20" s="28">
        <v>65.177104254153733</v>
      </c>
      <c r="H20" s="28">
        <v>71.592645367302438</v>
      </c>
    </row>
    <row r="21" spans="1:8" x14ac:dyDescent="0.35">
      <c r="A21" s="1" t="s">
        <v>18</v>
      </c>
      <c r="B21" s="1" t="s">
        <v>97</v>
      </c>
      <c r="C21" s="2">
        <v>3562</v>
      </c>
      <c r="D21" s="2">
        <v>6753</v>
      </c>
      <c r="E21" s="2">
        <v>8661</v>
      </c>
      <c r="F21" s="2">
        <v>11671</v>
      </c>
      <c r="G21" s="2">
        <v>6926</v>
      </c>
      <c r="H21" s="2">
        <v>37573</v>
      </c>
    </row>
    <row r="22" spans="1:8" x14ac:dyDescent="0.35">
      <c r="A22" s="1" t="s">
        <v>18</v>
      </c>
      <c r="B22" s="1" t="s">
        <v>98</v>
      </c>
      <c r="C22" s="2">
        <v>3194</v>
      </c>
      <c r="D22" s="2">
        <v>6224</v>
      </c>
      <c r="E22" s="2">
        <v>7591</v>
      </c>
      <c r="F22" s="2">
        <v>9720</v>
      </c>
      <c r="G22" s="2">
        <v>5922</v>
      </c>
      <c r="H22" s="2">
        <v>32651</v>
      </c>
    </row>
    <row r="23" spans="1:8" x14ac:dyDescent="0.35">
      <c r="A23" s="1" t="s">
        <v>18</v>
      </c>
      <c r="B23" s="1" t="s">
        <v>99</v>
      </c>
      <c r="C23" s="2">
        <v>3048</v>
      </c>
      <c r="D23" s="2">
        <v>5822</v>
      </c>
      <c r="E23" s="2">
        <v>6768</v>
      </c>
      <c r="F23" s="2">
        <v>7375</v>
      </c>
      <c r="G23" s="2">
        <v>4687</v>
      </c>
      <c r="H23" s="2">
        <v>27700</v>
      </c>
    </row>
    <row r="24" spans="1:8" x14ac:dyDescent="0.35">
      <c r="A24" s="1" t="s">
        <v>18</v>
      </c>
      <c r="B24" s="1" t="s">
        <v>100</v>
      </c>
      <c r="C24" s="28">
        <v>89.668725435148787</v>
      </c>
      <c r="D24" s="28">
        <v>92.166444543166008</v>
      </c>
      <c r="E24" s="28">
        <v>87.645768387022287</v>
      </c>
      <c r="F24" s="28">
        <v>83.28335189786651</v>
      </c>
      <c r="G24" s="28">
        <v>85.503898354028294</v>
      </c>
      <c r="H24" s="28">
        <v>86.900167673595391</v>
      </c>
    </row>
    <row r="25" spans="1:8" x14ac:dyDescent="0.35">
      <c r="A25" s="1" t="s">
        <v>18</v>
      </c>
      <c r="B25" s="1" t="s">
        <v>101</v>
      </c>
      <c r="C25" s="28">
        <v>85.569904548006733</v>
      </c>
      <c r="D25" s="28">
        <v>86.213534725307269</v>
      </c>
      <c r="E25" s="28">
        <v>78.14340145479737</v>
      </c>
      <c r="F25" s="28">
        <v>63.190814840202215</v>
      </c>
      <c r="G25" s="28">
        <v>67.672538261622876</v>
      </c>
      <c r="H25" s="28">
        <v>73.723152263593533</v>
      </c>
    </row>
    <row r="26" spans="1:8" x14ac:dyDescent="0.35">
      <c r="A26" s="1" t="s">
        <v>20</v>
      </c>
      <c r="B26" s="1" t="s">
        <v>97</v>
      </c>
      <c r="C26" s="2">
        <v>939</v>
      </c>
      <c r="D26" s="2">
        <v>1819</v>
      </c>
      <c r="E26" s="2">
        <v>2730</v>
      </c>
      <c r="F26" s="2">
        <v>3357</v>
      </c>
      <c r="G26" s="2">
        <v>1833</v>
      </c>
      <c r="H26" s="2">
        <v>10678</v>
      </c>
    </row>
    <row r="27" spans="1:8" x14ac:dyDescent="0.35">
      <c r="A27" s="1" t="s">
        <v>20</v>
      </c>
      <c r="B27" s="1" t="s">
        <v>98</v>
      </c>
      <c r="C27" s="2">
        <v>903</v>
      </c>
      <c r="D27" s="2">
        <v>1675</v>
      </c>
      <c r="E27" s="2">
        <v>2433</v>
      </c>
      <c r="F27" s="2">
        <v>2779</v>
      </c>
      <c r="G27" s="2">
        <v>1526</v>
      </c>
      <c r="H27" s="2">
        <v>9316</v>
      </c>
    </row>
    <row r="28" spans="1:8" x14ac:dyDescent="0.35">
      <c r="A28" s="1" t="s">
        <v>20</v>
      </c>
      <c r="B28" s="1" t="s">
        <v>99</v>
      </c>
      <c r="C28" s="2">
        <v>845</v>
      </c>
      <c r="D28" s="2">
        <v>1547</v>
      </c>
      <c r="E28" s="2">
        <v>2113</v>
      </c>
      <c r="F28" s="2">
        <v>2059</v>
      </c>
      <c r="G28" s="2">
        <v>1188</v>
      </c>
      <c r="H28" s="2">
        <v>7752</v>
      </c>
    </row>
    <row r="29" spans="1:8" x14ac:dyDescent="0.35">
      <c r="A29" s="1" t="s">
        <v>20</v>
      </c>
      <c r="B29" s="1" t="s">
        <v>100</v>
      </c>
      <c r="C29" s="28">
        <v>96.166134185303505</v>
      </c>
      <c r="D29" s="28">
        <v>92.08356239692138</v>
      </c>
      <c r="E29" s="28">
        <v>89.120879120879124</v>
      </c>
      <c r="F29" s="28">
        <v>82.782246053023528</v>
      </c>
      <c r="G29" s="28">
        <v>83.251500272776866</v>
      </c>
      <c r="H29" s="28">
        <v>87.244802397452702</v>
      </c>
    </row>
    <row r="30" spans="1:8" x14ac:dyDescent="0.35">
      <c r="A30" s="1" t="s">
        <v>20</v>
      </c>
      <c r="B30" s="1" t="s">
        <v>101</v>
      </c>
      <c r="C30" s="28">
        <v>89.989350372736951</v>
      </c>
      <c r="D30" s="28">
        <v>85.046728971962608</v>
      </c>
      <c r="E30" s="28">
        <v>77.399267399267401</v>
      </c>
      <c r="F30" s="28">
        <v>61.334524873398863</v>
      </c>
      <c r="G30" s="28">
        <v>64.81178396072012</v>
      </c>
      <c r="H30" s="28">
        <v>72.59786476868328</v>
      </c>
    </row>
    <row r="31" spans="1:8" x14ac:dyDescent="0.35">
      <c r="A31" s="1" t="s">
        <v>21</v>
      </c>
      <c r="B31" s="1" t="s">
        <v>97</v>
      </c>
      <c r="C31" s="2">
        <v>281</v>
      </c>
      <c r="D31" s="2">
        <v>590</v>
      </c>
      <c r="E31" s="2">
        <v>978</v>
      </c>
      <c r="F31" s="2">
        <v>1159</v>
      </c>
      <c r="G31" s="2">
        <v>668</v>
      </c>
      <c r="H31" s="2">
        <v>3676</v>
      </c>
    </row>
    <row r="32" spans="1:8" x14ac:dyDescent="0.35">
      <c r="A32" s="1" t="s">
        <v>21</v>
      </c>
      <c r="B32" s="1" t="s">
        <v>98</v>
      </c>
      <c r="C32" s="2">
        <v>249</v>
      </c>
      <c r="D32" s="2">
        <v>575</v>
      </c>
      <c r="E32" s="2">
        <v>1258</v>
      </c>
      <c r="F32" s="2">
        <v>1533</v>
      </c>
      <c r="G32" s="2">
        <v>483</v>
      </c>
      <c r="H32" s="2">
        <v>4098</v>
      </c>
    </row>
    <row r="33" spans="1:8" x14ac:dyDescent="0.35">
      <c r="A33" s="1" t="s">
        <v>21</v>
      </c>
      <c r="B33" s="1" t="s">
        <v>99</v>
      </c>
      <c r="C33" s="2">
        <v>236</v>
      </c>
      <c r="D33" s="2">
        <v>514</v>
      </c>
      <c r="E33" s="2">
        <v>1081</v>
      </c>
      <c r="F33" s="2">
        <v>1200</v>
      </c>
      <c r="G33" s="2">
        <v>315</v>
      </c>
      <c r="H33" s="2">
        <v>3346</v>
      </c>
    </row>
    <row r="34" spans="1:8" x14ac:dyDescent="0.35">
      <c r="A34" s="1" t="s">
        <v>21</v>
      </c>
      <c r="B34" s="1" t="s">
        <v>100</v>
      </c>
      <c r="C34" s="28">
        <v>88.612099644128122</v>
      </c>
      <c r="D34" s="28">
        <v>97.457627118644069</v>
      </c>
      <c r="E34" s="28">
        <v>128.62985685071575</v>
      </c>
      <c r="F34" s="28">
        <v>132.26919758412424</v>
      </c>
      <c r="G34" s="28">
        <v>72.305389221556879</v>
      </c>
      <c r="H34" s="28">
        <v>111.47986942328617</v>
      </c>
    </row>
    <row r="35" spans="1:8" x14ac:dyDescent="0.35">
      <c r="A35" s="1" t="s">
        <v>21</v>
      </c>
      <c r="B35" s="1" t="s">
        <v>101</v>
      </c>
      <c r="C35" s="28">
        <v>83.985765124555158</v>
      </c>
      <c r="D35" s="28">
        <v>87.118644067796609</v>
      </c>
      <c r="E35" s="28">
        <v>110.53169734151329</v>
      </c>
      <c r="F35" s="28">
        <v>103.53753235547887</v>
      </c>
      <c r="G35" s="28">
        <v>47.155688622754496</v>
      </c>
      <c r="H35" s="28">
        <v>91.022850924918387</v>
      </c>
    </row>
    <row r="36" spans="1:8" x14ac:dyDescent="0.35">
      <c r="A36" s="1" t="s">
        <v>22</v>
      </c>
      <c r="B36" s="1" t="s">
        <v>97</v>
      </c>
      <c r="C36" s="2">
        <v>60</v>
      </c>
      <c r="D36" s="2">
        <v>201</v>
      </c>
      <c r="E36" s="2">
        <v>248</v>
      </c>
      <c r="F36" s="2">
        <v>295</v>
      </c>
      <c r="G36" s="2">
        <v>121</v>
      </c>
      <c r="H36" s="2">
        <v>925</v>
      </c>
    </row>
    <row r="37" spans="1:8" x14ac:dyDescent="0.35">
      <c r="A37" s="1" t="s">
        <v>22</v>
      </c>
      <c r="B37" s="1" t="s">
        <v>98</v>
      </c>
      <c r="C37" s="2">
        <v>62</v>
      </c>
      <c r="D37" s="2">
        <v>191</v>
      </c>
      <c r="E37" s="2">
        <v>233</v>
      </c>
      <c r="F37" s="2">
        <v>277</v>
      </c>
      <c r="G37" s="2">
        <v>101</v>
      </c>
      <c r="H37" s="2">
        <v>864</v>
      </c>
    </row>
    <row r="38" spans="1:8" x14ac:dyDescent="0.35">
      <c r="A38" s="1" t="s">
        <v>22</v>
      </c>
      <c r="B38" s="1" t="s">
        <v>99</v>
      </c>
      <c r="C38" s="2">
        <v>60</v>
      </c>
      <c r="D38" s="2">
        <v>179</v>
      </c>
      <c r="E38" s="2">
        <v>194</v>
      </c>
      <c r="F38" s="2">
        <v>189</v>
      </c>
      <c r="G38" s="2">
        <v>61</v>
      </c>
      <c r="H38" s="2">
        <v>683</v>
      </c>
    </row>
    <row r="39" spans="1:8" x14ac:dyDescent="0.35">
      <c r="A39" s="1" t="s">
        <v>22</v>
      </c>
      <c r="B39" s="1" t="s">
        <v>100</v>
      </c>
      <c r="C39" s="28">
        <v>103.33333333333334</v>
      </c>
      <c r="D39" s="28">
        <v>95.024875621890544</v>
      </c>
      <c r="E39" s="28">
        <v>93.951612903225808</v>
      </c>
      <c r="F39" s="28">
        <v>93.898305084745758</v>
      </c>
      <c r="G39" s="28">
        <v>83.471074380165291</v>
      </c>
      <c r="H39" s="28">
        <v>93.405405405405403</v>
      </c>
    </row>
    <row r="40" spans="1:8" x14ac:dyDescent="0.35">
      <c r="A40" s="1" t="s">
        <v>22</v>
      </c>
      <c r="B40" s="1" t="s">
        <v>101</v>
      </c>
      <c r="C40" s="28">
        <v>100</v>
      </c>
      <c r="D40" s="28">
        <v>89.054726368159209</v>
      </c>
      <c r="E40" s="28">
        <v>78.225806451612897</v>
      </c>
      <c r="F40" s="28">
        <v>64.067796610169495</v>
      </c>
      <c r="G40" s="28">
        <v>50.413223140495866</v>
      </c>
      <c r="H40" s="28">
        <v>73.837837837837839</v>
      </c>
    </row>
    <row r="41" spans="1:8" x14ac:dyDescent="0.35">
      <c r="A41" s="1" t="s">
        <v>23</v>
      </c>
      <c r="B41" s="1" t="s">
        <v>97</v>
      </c>
      <c r="C41" s="2">
        <v>195</v>
      </c>
      <c r="D41" s="2">
        <v>453</v>
      </c>
      <c r="E41" s="2">
        <v>601</v>
      </c>
      <c r="F41" s="2">
        <v>688</v>
      </c>
      <c r="G41" s="2">
        <v>344</v>
      </c>
      <c r="H41" s="2">
        <v>2281</v>
      </c>
    </row>
    <row r="42" spans="1:8" x14ac:dyDescent="0.35">
      <c r="A42" s="1" t="s">
        <v>23</v>
      </c>
      <c r="B42" s="1" t="s">
        <v>98</v>
      </c>
      <c r="C42" s="2">
        <v>198</v>
      </c>
      <c r="D42" s="2">
        <v>405</v>
      </c>
      <c r="E42" s="2">
        <v>505</v>
      </c>
      <c r="F42" s="2">
        <v>496</v>
      </c>
      <c r="G42" s="2">
        <v>260</v>
      </c>
      <c r="H42" s="2">
        <v>1864</v>
      </c>
    </row>
    <row r="43" spans="1:8" x14ac:dyDescent="0.35">
      <c r="A43" s="1" t="s">
        <v>23</v>
      </c>
      <c r="B43" s="1" t="s">
        <v>99</v>
      </c>
      <c r="C43" s="2">
        <v>188</v>
      </c>
      <c r="D43" s="2">
        <v>365</v>
      </c>
      <c r="E43" s="2">
        <v>430</v>
      </c>
      <c r="F43" s="2">
        <v>363</v>
      </c>
      <c r="G43" s="2">
        <v>174</v>
      </c>
      <c r="H43" s="2">
        <v>1520</v>
      </c>
    </row>
    <row r="44" spans="1:8" x14ac:dyDescent="0.35">
      <c r="A44" s="1" t="s">
        <v>23</v>
      </c>
      <c r="B44" s="1" t="s">
        <v>100</v>
      </c>
      <c r="C44" s="28">
        <v>101.53846153846153</v>
      </c>
      <c r="D44" s="28">
        <v>89.403973509933778</v>
      </c>
      <c r="E44" s="28">
        <v>84.026622296173045</v>
      </c>
      <c r="F44" s="28">
        <v>72.093023255813947</v>
      </c>
      <c r="G44" s="28">
        <v>75.581395348837205</v>
      </c>
      <c r="H44" s="28">
        <v>81.718544498027185</v>
      </c>
    </row>
    <row r="45" spans="1:8" x14ac:dyDescent="0.35">
      <c r="A45" s="1" t="s">
        <v>23</v>
      </c>
      <c r="B45" s="1" t="s">
        <v>101</v>
      </c>
      <c r="C45" s="28">
        <v>96.410256410256409</v>
      </c>
      <c r="D45" s="28">
        <v>80.573951434878595</v>
      </c>
      <c r="E45" s="28">
        <v>71.547420965058237</v>
      </c>
      <c r="F45" s="28">
        <v>52.761627906976749</v>
      </c>
      <c r="G45" s="28">
        <v>50.581395348837212</v>
      </c>
      <c r="H45" s="28">
        <v>66.637439719421309</v>
      </c>
    </row>
    <row r="46" spans="1:8" x14ac:dyDescent="0.35">
      <c r="A46" s="1" t="s">
        <v>24</v>
      </c>
      <c r="B46" s="1" t="s">
        <v>97</v>
      </c>
      <c r="C46" s="2">
        <v>77</v>
      </c>
      <c r="D46" s="2">
        <v>191</v>
      </c>
      <c r="E46" s="2">
        <v>331</v>
      </c>
      <c r="F46" s="2">
        <v>389</v>
      </c>
      <c r="G46" s="2">
        <v>261</v>
      </c>
      <c r="H46" s="2">
        <v>1249</v>
      </c>
    </row>
    <row r="47" spans="1:8" x14ac:dyDescent="0.35">
      <c r="A47" s="1" t="s">
        <v>24</v>
      </c>
      <c r="B47" s="1" t="s">
        <v>98</v>
      </c>
      <c r="C47" s="2">
        <v>64</v>
      </c>
      <c r="D47" s="2">
        <v>169</v>
      </c>
      <c r="E47" s="2">
        <v>302</v>
      </c>
      <c r="F47" s="2">
        <v>315</v>
      </c>
      <c r="G47" s="2">
        <v>207</v>
      </c>
      <c r="H47" s="2">
        <v>1057</v>
      </c>
    </row>
    <row r="48" spans="1:8" x14ac:dyDescent="0.35">
      <c r="A48" s="1" t="s">
        <v>24</v>
      </c>
      <c r="B48" s="1" t="s">
        <v>99</v>
      </c>
      <c r="C48" s="2">
        <v>57</v>
      </c>
      <c r="D48" s="2">
        <v>149</v>
      </c>
      <c r="E48" s="2">
        <v>245</v>
      </c>
      <c r="F48" s="2">
        <v>219</v>
      </c>
      <c r="G48" s="2">
        <v>145</v>
      </c>
      <c r="H48" s="2">
        <v>815</v>
      </c>
    </row>
    <row r="49" spans="1:8" x14ac:dyDescent="0.35">
      <c r="A49" s="1" t="s">
        <v>24</v>
      </c>
      <c r="B49" s="1" t="s">
        <v>100</v>
      </c>
      <c r="C49" s="28">
        <v>83.116883116883116</v>
      </c>
      <c r="D49" s="28">
        <v>88.481675392670155</v>
      </c>
      <c r="E49" s="28">
        <v>91.238670694864041</v>
      </c>
      <c r="F49" s="28">
        <v>80.976863753213365</v>
      </c>
      <c r="G49" s="28">
        <v>79.310344827586206</v>
      </c>
      <c r="H49" s="28">
        <v>84.627702161729374</v>
      </c>
    </row>
    <row r="50" spans="1:8" x14ac:dyDescent="0.35">
      <c r="A50" s="1" t="s">
        <v>24</v>
      </c>
      <c r="B50" s="1" t="s">
        <v>101</v>
      </c>
      <c r="C50" s="28">
        <v>74.025974025974023</v>
      </c>
      <c r="D50" s="28">
        <v>78.010471204188477</v>
      </c>
      <c r="E50" s="28">
        <v>74.018126888217523</v>
      </c>
      <c r="F50" s="28">
        <v>56.29820051413882</v>
      </c>
      <c r="G50" s="28">
        <v>55.555555555555557</v>
      </c>
      <c r="H50" s="28">
        <v>65.252201761409125</v>
      </c>
    </row>
    <row r="51" spans="1:8" x14ac:dyDescent="0.35">
      <c r="A51" s="1" t="s">
        <v>26</v>
      </c>
      <c r="B51" s="1" t="s">
        <v>97</v>
      </c>
      <c r="C51" s="2">
        <v>96</v>
      </c>
      <c r="D51" s="2">
        <v>237</v>
      </c>
      <c r="E51" s="2">
        <v>327</v>
      </c>
      <c r="F51" s="2">
        <v>454</v>
      </c>
      <c r="G51" s="2">
        <v>232</v>
      </c>
      <c r="H51" s="2">
        <v>1346</v>
      </c>
    </row>
    <row r="52" spans="1:8" x14ac:dyDescent="0.35">
      <c r="A52" s="1" t="s">
        <v>26</v>
      </c>
      <c r="B52" s="1" t="s">
        <v>98</v>
      </c>
      <c r="C52" s="2">
        <v>78</v>
      </c>
      <c r="D52" s="2">
        <v>202</v>
      </c>
      <c r="E52" s="2">
        <v>276</v>
      </c>
      <c r="F52" s="2">
        <v>294</v>
      </c>
      <c r="G52" s="2">
        <v>187</v>
      </c>
      <c r="H52" s="2">
        <v>1037</v>
      </c>
    </row>
    <row r="53" spans="1:8" x14ac:dyDescent="0.35">
      <c r="A53" s="1" t="s">
        <v>26</v>
      </c>
      <c r="B53" s="1" t="s">
        <v>99</v>
      </c>
      <c r="C53" s="2">
        <v>74</v>
      </c>
      <c r="D53" s="2">
        <v>175</v>
      </c>
      <c r="E53" s="2">
        <v>231</v>
      </c>
      <c r="F53" s="2">
        <v>219</v>
      </c>
      <c r="G53" s="2">
        <v>142</v>
      </c>
      <c r="H53" s="2">
        <v>841</v>
      </c>
    </row>
    <row r="54" spans="1:8" x14ac:dyDescent="0.35">
      <c r="A54" s="1" t="s">
        <v>26</v>
      </c>
      <c r="B54" s="1" t="s">
        <v>100</v>
      </c>
      <c r="C54" s="28">
        <v>81.25</v>
      </c>
      <c r="D54" s="28">
        <v>85.232067510548532</v>
      </c>
      <c r="E54" s="28">
        <v>84.403669724770651</v>
      </c>
      <c r="F54" s="28">
        <v>64.757709251101332</v>
      </c>
      <c r="G54" s="28">
        <v>80.603448275862064</v>
      </c>
      <c r="H54" s="28">
        <v>77.043090638930167</v>
      </c>
    </row>
    <row r="55" spans="1:8" x14ac:dyDescent="0.35">
      <c r="A55" s="1" t="s">
        <v>26</v>
      </c>
      <c r="B55" s="1" t="s">
        <v>101</v>
      </c>
      <c r="C55" s="28">
        <v>77.083333333333343</v>
      </c>
      <c r="D55" s="28">
        <v>73.839662447257382</v>
      </c>
      <c r="E55" s="28">
        <v>70.642201834862391</v>
      </c>
      <c r="F55" s="28">
        <v>48.237885462555063</v>
      </c>
      <c r="G55" s="28">
        <v>61.206896551724135</v>
      </c>
      <c r="H55" s="28">
        <v>62.481426448736997</v>
      </c>
    </row>
    <row r="56" spans="1:8" x14ac:dyDescent="0.35">
      <c r="A56" s="1" t="s">
        <v>27</v>
      </c>
      <c r="B56" s="1" t="s">
        <v>97</v>
      </c>
      <c r="C56" s="2">
        <v>367</v>
      </c>
      <c r="D56" s="2">
        <v>796</v>
      </c>
      <c r="E56" s="2">
        <v>1173</v>
      </c>
      <c r="F56" s="2">
        <v>1710</v>
      </c>
      <c r="G56" s="2">
        <v>963</v>
      </c>
      <c r="H56" s="2">
        <v>5009</v>
      </c>
    </row>
    <row r="57" spans="1:8" x14ac:dyDescent="0.35">
      <c r="A57" s="1" t="s">
        <v>27</v>
      </c>
      <c r="B57" s="1" t="s">
        <v>98</v>
      </c>
      <c r="C57" s="2">
        <v>339</v>
      </c>
      <c r="D57" s="2">
        <v>769</v>
      </c>
      <c r="E57" s="2">
        <v>1424</v>
      </c>
      <c r="F57" s="2">
        <v>2001</v>
      </c>
      <c r="G57" s="2">
        <v>755</v>
      </c>
      <c r="H57" s="2">
        <v>5288</v>
      </c>
    </row>
    <row r="58" spans="1:8" x14ac:dyDescent="0.35">
      <c r="A58" s="1" t="s">
        <v>27</v>
      </c>
      <c r="B58" s="1" t="s">
        <v>99</v>
      </c>
      <c r="C58" s="2">
        <v>312</v>
      </c>
      <c r="D58" s="2">
        <v>696</v>
      </c>
      <c r="E58" s="2">
        <v>1272</v>
      </c>
      <c r="F58" s="2">
        <v>1598</v>
      </c>
      <c r="G58" s="2">
        <v>574</v>
      </c>
      <c r="H58" s="2">
        <v>4452</v>
      </c>
    </row>
    <row r="59" spans="1:8" x14ac:dyDescent="0.35">
      <c r="A59" s="1" t="s">
        <v>27</v>
      </c>
      <c r="B59" s="1" t="s">
        <v>100</v>
      </c>
      <c r="C59" s="28">
        <v>92.370572207084464</v>
      </c>
      <c r="D59" s="28">
        <v>96.608040201005025</v>
      </c>
      <c r="E59" s="28">
        <v>121.39812446717816</v>
      </c>
      <c r="F59" s="28">
        <v>117.01754385964914</v>
      </c>
      <c r="G59" s="28">
        <v>78.400830737279335</v>
      </c>
      <c r="H59" s="28">
        <v>105.56997404671591</v>
      </c>
    </row>
    <row r="60" spans="1:8" x14ac:dyDescent="0.35">
      <c r="A60" s="1" t="s">
        <v>27</v>
      </c>
      <c r="B60" s="1" t="s">
        <v>101</v>
      </c>
      <c r="C60" s="28">
        <v>85.013623978201636</v>
      </c>
      <c r="D60" s="28">
        <v>87.437185929648237</v>
      </c>
      <c r="E60" s="28">
        <v>108.43989769820972</v>
      </c>
      <c r="F60" s="28">
        <v>93.450292397660817</v>
      </c>
      <c r="G60" s="28">
        <v>59.60539979231568</v>
      </c>
      <c r="H60" s="28">
        <v>88.880015971251751</v>
      </c>
    </row>
    <row r="61" spans="1:8" x14ac:dyDescent="0.35">
      <c r="A61" s="1" t="s">
        <v>28</v>
      </c>
      <c r="B61" s="1" t="s">
        <v>97</v>
      </c>
      <c r="C61" s="2">
        <v>387</v>
      </c>
      <c r="D61" s="2">
        <v>712</v>
      </c>
      <c r="E61" s="2">
        <v>1047</v>
      </c>
      <c r="F61" s="2">
        <v>1439</v>
      </c>
      <c r="G61" s="2">
        <v>883</v>
      </c>
      <c r="H61" s="2">
        <v>4468</v>
      </c>
    </row>
    <row r="62" spans="1:8" x14ac:dyDescent="0.35">
      <c r="A62" s="1" t="s">
        <v>28</v>
      </c>
      <c r="B62" s="1" t="s">
        <v>98</v>
      </c>
      <c r="C62" s="2">
        <v>375</v>
      </c>
      <c r="D62" s="2">
        <v>657</v>
      </c>
      <c r="E62" s="2">
        <v>905</v>
      </c>
      <c r="F62" s="2">
        <v>1212</v>
      </c>
      <c r="G62" s="2">
        <v>725</v>
      </c>
      <c r="H62" s="2">
        <v>3874</v>
      </c>
    </row>
    <row r="63" spans="1:8" x14ac:dyDescent="0.35">
      <c r="A63" s="1" t="s">
        <v>28</v>
      </c>
      <c r="B63" s="1" t="s">
        <v>99</v>
      </c>
      <c r="C63" s="2">
        <v>355</v>
      </c>
      <c r="D63" s="2">
        <v>600</v>
      </c>
      <c r="E63" s="2">
        <v>754</v>
      </c>
      <c r="F63" s="2">
        <v>879</v>
      </c>
      <c r="G63" s="2">
        <v>540</v>
      </c>
      <c r="H63" s="2">
        <v>3128</v>
      </c>
    </row>
    <row r="64" spans="1:8" x14ac:dyDescent="0.35">
      <c r="A64" s="1" t="s">
        <v>28</v>
      </c>
      <c r="B64" s="1" t="s">
        <v>100</v>
      </c>
      <c r="C64" s="28">
        <v>96.899224806201545</v>
      </c>
      <c r="D64" s="28">
        <v>92.275280898876403</v>
      </c>
      <c r="E64" s="28">
        <v>86.43744030563515</v>
      </c>
      <c r="F64" s="28">
        <v>84.225156358582353</v>
      </c>
      <c r="G64" s="28">
        <v>82.10645526613817</v>
      </c>
      <c r="H64" s="28">
        <v>86.705461056401077</v>
      </c>
    </row>
    <row r="65" spans="1:8" x14ac:dyDescent="0.35">
      <c r="A65" s="1" t="s">
        <v>28</v>
      </c>
      <c r="B65" s="1" t="s">
        <v>101</v>
      </c>
      <c r="C65" s="28">
        <v>91.731266149870805</v>
      </c>
      <c r="D65" s="28">
        <v>84.269662921348313</v>
      </c>
      <c r="E65" s="28">
        <v>72.015281757402107</v>
      </c>
      <c r="F65" s="28">
        <v>61.084086170952048</v>
      </c>
      <c r="G65" s="28">
        <v>61.155152887882224</v>
      </c>
      <c r="H65" s="28">
        <v>70.008952551477165</v>
      </c>
    </row>
    <row r="66" spans="1:8" x14ac:dyDescent="0.35">
      <c r="A66" s="1" t="s">
        <v>29</v>
      </c>
      <c r="B66" s="1" t="s">
        <v>97</v>
      </c>
      <c r="C66" s="2">
        <v>60</v>
      </c>
      <c r="D66" s="2">
        <v>144</v>
      </c>
      <c r="E66" s="2">
        <v>205</v>
      </c>
      <c r="F66" s="2">
        <v>228</v>
      </c>
      <c r="G66" s="2">
        <v>164</v>
      </c>
      <c r="H66" s="2">
        <v>801</v>
      </c>
    </row>
    <row r="67" spans="1:8" x14ac:dyDescent="0.35">
      <c r="A67" s="1" t="s">
        <v>29</v>
      </c>
      <c r="B67" s="1" t="s">
        <v>98</v>
      </c>
      <c r="C67" s="2">
        <v>63</v>
      </c>
      <c r="D67" s="2">
        <v>142</v>
      </c>
      <c r="E67" s="2">
        <v>161</v>
      </c>
      <c r="F67" s="2">
        <v>180</v>
      </c>
      <c r="G67" s="2">
        <v>119</v>
      </c>
      <c r="H67" s="2">
        <v>665</v>
      </c>
    </row>
    <row r="68" spans="1:8" x14ac:dyDescent="0.35">
      <c r="A68" s="1" t="s">
        <v>29</v>
      </c>
      <c r="B68" s="1" t="s">
        <v>99</v>
      </c>
      <c r="C68" s="2">
        <v>64</v>
      </c>
      <c r="D68" s="2">
        <v>131</v>
      </c>
      <c r="E68" s="2">
        <v>134</v>
      </c>
      <c r="F68" s="2">
        <v>132</v>
      </c>
      <c r="G68" s="2">
        <v>84</v>
      </c>
      <c r="H68" s="2">
        <v>545</v>
      </c>
    </row>
    <row r="69" spans="1:8" x14ac:dyDescent="0.35">
      <c r="A69" s="1" t="s">
        <v>29</v>
      </c>
      <c r="B69" s="1" t="s">
        <v>100</v>
      </c>
      <c r="C69" s="28">
        <v>105</v>
      </c>
      <c r="D69" s="28">
        <v>98.611111111111114</v>
      </c>
      <c r="E69" s="28">
        <v>78.536585365853668</v>
      </c>
      <c r="F69" s="28">
        <v>78.94736842105263</v>
      </c>
      <c r="G69" s="28">
        <v>72.560975609756099</v>
      </c>
      <c r="H69" s="28">
        <v>83.021223470661681</v>
      </c>
    </row>
    <row r="70" spans="1:8" x14ac:dyDescent="0.35">
      <c r="A70" s="1" t="s">
        <v>29</v>
      </c>
      <c r="B70" s="1" t="s">
        <v>101</v>
      </c>
      <c r="C70" s="28">
        <v>106.66666666666667</v>
      </c>
      <c r="D70" s="28">
        <v>90.972222222222214</v>
      </c>
      <c r="E70" s="28">
        <v>65.365853658536594</v>
      </c>
      <c r="F70" s="28">
        <v>57.894736842105267</v>
      </c>
      <c r="G70" s="28">
        <v>51.219512195121951</v>
      </c>
      <c r="H70" s="28">
        <v>68.039950062421966</v>
      </c>
    </row>
    <row r="71" spans="1:8" x14ac:dyDescent="0.35">
      <c r="A71" s="1" t="s">
        <v>30</v>
      </c>
      <c r="B71" s="1" t="s">
        <v>97</v>
      </c>
      <c r="C71" s="2">
        <v>1054</v>
      </c>
      <c r="D71" s="2">
        <v>1804</v>
      </c>
      <c r="E71" s="2">
        <v>2476</v>
      </c>
      <c r="F71" s="2">
        <v>2880</v>
      </c>
      <c r="G71" s="2">
        <v>1678</v>
      </c>
      <c r="H71" s="2">
        <v>9892</v>
      </c>
    </row>
    <row r="72" spans="1:8" x14ac:dyDescent="0.35">
      <c r="A72" s="1" t="s">
        <v>30</v>
      </c>
      <c r="B72" s="1" t="s">
        <v>98</v>
      </c>
      <c r="C72" s="2">
        <v>961</v>
      </c>
      <c r="D72" s="2">
        <v>1648</v>
      </c>
      <c r="E72" s="2">
        <v>2102</v>
      </c>
      <c r="F72" s="2">
        <v>2067</v>
      </c>
      <c r="G72" s="2">
        <v>1347</v>
      </c>
      <c r="H72" s="2">
        <v>8125</v>
      </c>
    </row>
    <row r="73" spans="1:8" x14ac:dyDescent="0.35">
      <c r="A73" s="1" t="s">
        <v>30</v>
      </c>
      <c r="B73" s="1" t="s">
        <v>99</v>
      </c>
      <c r="C73" s="2">
        <v>921</v>
      </c>
      <c r="D73" s="2">
        <v>1538</v>
      </c>
      <c r="E73" s="2">
        <v>1808</v>
      </c>
      <c r="F73" s="2">
        <v>1550</v>
      </c>
      <c r="G73" s="2">
        <v>1045</v>
      </c>
      <c r="H73" s="2">
        <v>6862</v>
      </c>
    </row>
    <row r="74" spans="1:8" x14ac:dyDescent="0.35">
      <c r="A74" s="1" t="s">
        <v>30</v>
      </c>
      <c r="B74" s="1" t="s">
        <v>100</v>
      </c>
      <c r="C74" s="28">
        <v>91.17647058823529</v>
      </c>
      <c r="D74" s="28">
        <v>91.352549889135261</v>
      </c>
      <c r="E74" s="28">
        <v>84.894991922455574</v>
      </c>
      <c r="F74" s="28">
        <v>71.770833333333329</v>
      </c>
      <c r="G74" s="28">
        <v>80.274135876042905</v>
      </c>
      <c r="H74" s="28">
        <v>82.137080469065921</v>
      </c>
    </row>
    <row r="75" spans="1:8" x14ac:dyDescent="0.35">
      <c r="A75" s="1" t="s">
        <v>30</v>
      </c>
      <c r="B75" s="1" t="s">
        <v>101</v>
      </c>
      <c r="C75" s="28">
        <v>87.381404174573049</v>
      </c>
      <c r="D75" s="28">
        <v>85.254988913525494</v>
      </c>
      <c r="E75" s="28">
        <v>73.021001615508879</v>
      </c>
      <c r="F75" s="28">
        <v>53.819444444444443</v>
      </c>
      <c r="G75" s="28">
        <v>62.276519666269373</v>
      </c>
      <c r="H75" s="28">
        <v>69.369187221997578</v>
      </c>
    </row>
    <row r="76" spans="1:8" x14ac:dyDescent="0.35">
      <c r="A76" s="1" t="s">
        <v>31</v>
      </c>
      <c r="B76" s="1" t="s">
        <v>97</v>
      </c>
      <c r="C76" s="2">
        <v>2028</v>
      </c>
      <c r="D76" s="2">
        <v>3607</v>
      </c>
      <c r="E76" s="2">
        <v>4430</v>
      </c>
      <c r="F76" s="2">
        <v>5958</v>
      </c>
      <c r="G76" s="2">
        <v>3154</v>
      </c>
      <c r="H76" s="2">
        <v>19177</v>
      </c>
    </row>
    <row r="77" spans="1:8" x14ac:dyDescent="0.35">
      <c r="A77" s="1" t="s">
        <v>31</v>
      </c>
      <c r="B77" s="1" t="s">
        <v>98</v>
      </c>
      <c r="C77" s="2">
        <v>1909</v>
      </c>
      <c r="D77" s="2">
        <v>3281</v>
      </c>
      <c r="E77" s="2">
        <v>3699</v>
      </c>
      <c r="F77" s="2">
        <v>4546</v>
      </c>
      <c r="G77" s="2">
        <v>2506</v>
      </c>
      <c r="H77" s="2">
        <v>15941</v>
      </c>
    </row>
    <row r="78" spans="1:8" x14ac:dyDescent="0.35">
      <c r="A78" s="1" t="s">
        <v>31</v>
      </c>
      <c r="B78" s="1" t="s">
        <v>99</v>
      </c>
      <c r="C78" s="2">
        <v>1836</v>
      </c>
      <c r="D78" s="2">
        <v>3069</v>
      </c>
      <c r="E78" s="2">
        <v>3121</v>
      </c>
      <c r="F78" s="2">
        <v>3362</v>
      </c>
      <c r="G78" s="2">
        <v>1892</v>
      </c>
      <c r="H78" s="2">
        <v>13280</v>
      </c>
    </row>
    <row r="79" spans="1:8" x14ac:dyDescent="0.35">
      <c r="A79" s="1" t="s">
        <v>31</v>
      </c>
      <c r="B79" s="1" t="s">
        <v>100</v>
      </c>
      <c r="C79" s="28">
        <v>94.132149901380672</v>
      </c>
      <c r="D79" s="28">
        <v>90.962018297754369</v>
      </c>
      <c r="E79" s="28">
        <v>83.49887133182844</v>
      </c>
      <c r="F79" s="28">
        <v>76.300772071164829</v>
      </c>
      <c r="G79" s="28">
        <v>79.454660748256174</v>
      </c>
      <c r="H79" s="28">
        <v>83.125619231370919</v>
      </c>
    </row>
    <row r="80" spans="1:8" x14ac:dyDescent="0.35">
      <c r="A80" s="1" t="s">
        <v>31</v>
      </c>
      <c r="B80" s="1" t="s">
        <v>101</v>
      </c>
      <c r="C80" s="28">
        <v>90.532544378698219</v>
      </c>
      <c r="D80" s="28">
        <v>85.08455780426948</v>
      </c>
      <c r="E80" s="28">
        <v>70.45146726862302</v>
      </c>
      <c r="F80" s="28">
        <v>56.428331654917763</v>
      </c>
      <c r="G80" s="28">
        <v>59.987317691819911</v>
      </c>
      <c r="H80" s="28">
        <v>69.249621942952501</v>
      </c>
    </row>
    <row r="81" spans="1:8" x14ac:dyDescent="0.35">
      <c r="A81" s="1" t="s">
        <v>33</v>
      </c>
      <c r="B81" s="1" t="s">
        <v>97</v>
      </c>
      <c r="C81" s="2">
        <v>109</v>
      </c>
      <c r="D81" s="2">
        <v>294</v>
      </c>
      <c r="E81" s="2">
        <v>571</v>
      </c>
      <c r="F81" s="2">
        <v>726</v>
      </c>
      <c r="G81" s="2">
        <v>400</v>
      </c>
      <c r="H81" s="2">
        <v>2100</v>
      </c>
    </row>
    <row r="82" spans="1:8" x14ac:dyDescent="0.35">
      <c r="A82" s="1" t="s">
        <v>33</v>
      </c>
      <c r="B82" s="1" t="s">
        <v>98</v>
      </c>
      <c r="C82" s="2">
        <v>110</v>
      </c>
      <c r="D82" s="2">
        <v>337</v>
      </c>
      <c r="E82" s="2">
        <v>1170</v>
      </c>
      <c r="F82" s="2">
        <v>1701</v>
      </c>
      <c r="G82" s="2">
        <v>340</v>
      </c>
      <c r="H82" s="2">
        <v>3658</v>
      </c>
    </row>
    <row r="83" spans="1:8" x14ac:dyDescent="0.35">
      <c r="A83" s="1" t="s">
        <v>33</v>
      </c>
      <c r="B83" s="1" t="s">
        <v>99</v>
      </c>
      <c r="C83" s="2">
        <v>107</v>
      </c>
      <c r="D83" s="2">
        <v>303</v>
      </c>
      <c r="E83" s="2">
        <v>1077</v>
      </c>
      <c r="F83" s="2">
        <v>1488</v>
      </c>
      <c r="G83" s="2">
        <v>266</v>
      </c>
      <c r="H83" s="2">
        <v>3241</v>
      </c>
    </row>
    <row r="84" spans="1:8" x14ac:dyDescent="0.35">
      <c r="A84" s="1" t="s">
        <v>33</v>
      </c>
      <c r="B84" s="1" t="s">
        <v>100</v>
      </c>
      <c r="C84" s="28">
        <v>100.91743119266054</v>
      </c>
      <c r="D84" s="28">
        <v>114.62585034013605</v>
      </c>
      <c r="E84" s="28">
        <v>204.90367775831874</v>
      </c>
      <c r="F84" s="28">
        <v>234.29752066115702</v>
      </c>
      <c r="G84" s="28">
        <v>85</v>
      </c>
      <c r="H84" s="28">
        <v>174.19047619047618</v>
      </c>
    </row>
    <row r="85" spans="1:8" x14ac:dyDescent="0.35">
      <c r="A85" s="1" t="s">
        <v>33</v>
      </c>
      <c r="B85" s="1" t="s">
        <v>101</v>
      </c>
      <c r="C85" s="28">
        <v>98.165137614678898</v>
      </c>
      <c r="D85" s="28">
        <v>103.0612244897959</v>
      </c>
      <c r="E85" s="28">
        <v>188.61646234676007</v>
      </c>
      <c r="F85" s="28">
        <v>204.95867768595039</v>
      </c>
      <c r="G85" s="28">
        <v>66.5</v>
      </c>
      <c r="H85" s="28">
        <v>154.33333333333331</v>
      </c>
    </row>
    <row r="86" spans="1:8" x14ac:dyDescent="0.35">
      <c r="A86" s="1" t="s">
        <v>34</v>
      </c>
      <c r="B86" s="1" t="s">
        <v>97</v>
      </c>
      <c r="C86" s="2">
        <v>0</v>
      </c>
      <c r="D86" s="2">
        <v>40</v>
      </c>
      <c r="E86" s="2">
        <v>86</v>
      </c>
      <c r="F86" s="2">
        <v>65</v>
      </c>
      <c r="G86" s="2">
        <v>57</v>
      </c>
      <c r="H86" s="2">
        <v>248</v>
      </c>
    </row>
    <row r="87" spans="1:8" x14ac:dyDescent="0.35">
      <c r="A87" s="1" t="s">
        <v>34</v>
      </c>
      <c r="B87" s="1" t="s">
        <v>98</v>
      </c>
      <c r="C87" s="2">
        <v>6</v>
      </c>
      <c r="D87" s="2">
        <v>32</v>
      </c>
      <c r="E87" s="2">
        <v>72</v>
      </c>
      <c r="F87" s="2">
        <v>65</v>
      </c>
      <c r="G87" s="2">
        <v>32</v>
      </c>
      <c r="H87" s="2">
        <v>207</v>
      </c>
    </row>
    <row r="88" spans="1:8" x14ac:dyDescent="0.35">
      <c r="A88" s="1" t="s">
        <v>34</v>
      </c>
      <c r="B88" s="1" t="s">
        <v>99</v>
      </c>
      <c r="C88" s="2">
        <v>6</v>
      </c>
      <c r="D88" s="2">
        <v>27</v>
      </c>
      <c r="E88" s="2">
        <v>62</v>
      </c>
      <c r="F88" s="2">
        <v>47</v>
      </c>
      <c r="G88" s="2">
        <v>16</v>
      </c>
      <c r="H88" s="2">
        <v>158</v>
      </c>
    </row>
    <row r="89" spans="1:8" x14ac:dyDescent="0.35">
      <c r="A89" s="1" t="s">
        <v>34</v>
      </c>
      <c r="B89" s="1" t="s">
        <v>100</v>
      </c>
      <c r="C89" s="28">
        <v>0</v>
      </c>
      <c r="D89" s="28">
        <v>80</v>
      </c>
      <c r="E89" s="28">
        <v>83.720930232558146</v>
      </c>
      <c r="F89" s="28">
        <v>100</v>
      </c>
      <c r="G89" s="28">
        <v>56.140350877192979</v>
      </c>
      <c r="H89" s="28">
        <v>83.467741935483872</v>
      </c>
    </row>
    <row r="90" spans="1:8" x14ac:dyDescent="0.35">
      <c r="A90" s="1" t="s">
        <v>34</v>
      </c>
      <c r="B90" s="1" t="s">
        <v>101</v>
      </c>
      <c r="C90" s="28">
        <v>0</v>
      </c>
      <c r="D90" s="28">
        <v>67.5</v>
      </c>
      <c r="E90" s="28">
        <v>72.093023255813947</v>
      </c>
      <c r="F90" s="28">
        <v>72.307692307692307</v>
      </c>
      <c r="G90" s="28">
        <v>28.07017543859649</v>
      </c>
      <c r="H90" s="28">
        <v>63.70967741935484</v>
      </c>
    </row>
    <row r="91" spans="1:8" x14ac:dyDescent="0.35">
      <c r="A91" s="1" t="s">
        <v>35</v>
      </c>
      <c r="B91" s="1" t="s">
        <v>97</v>
      </c>
      <c r="C91" s="2">
        <v>863</v>
      </c>
      <c r="D91" s="2">
        <v>1920</v>
      </c>
      <c r="E91" s="2">
        <v>3108</v>
      </c>
      <c r="F91" s="2">
        <v>4484</v>
      </c>
      <c r="G91" s="2">
        <v>2362</v>
      </c>
      <c r="H91" s="2">
        <v>12737</v>
      </c>
    </row>
    <row r="92" spans="1:8" x14ac:dyDescent="0.35">
      <c r="A92" s="1" t="s">
        <v>35</v>
      </c>
      <c r="B92" s="1" t="s">
        <v>98</v>
      </c>
      <c r="C92" s="2">
        <v>829</v>
      </c>
      <c r="D92" s="2">
        <v>1787</v>
      </c>
      <c r="E92" s="2">
        <v>2834</v>
      </c>
      <c r="F92" s="2">
        <v>3672</v>
      </c>
      <c r="G92" s="2">
        <v>1968</v>
      </c>
      <c r="H92" s="2">
        <v>11090</v>
      </c>
    </row>
    <row r="93" spans="1:8" x14ac:dyDescent="0.35">
      <c r="A93" s="1" t="s">
        <v>35</v>
      </c>
      <c r="B93" s="1" t="s">
        <v>99</v>
      </c>
      <c r="C93" s="2">
        <v>783</v>
      </c>
      <c r="D93" s="2">
        <v>1634</v>
      </c>
      <c r="E93" s="2">
        <v>2338</v>
      </c>
      <c r="F93" s="2">
        <v>2523</v>
      </c>
      <c r="G93" s="2">
        <v>1437</v>
      </c>
      <c r="H93" s="2">
        <v>8715</v>
      </c>
    </row>
    <row r="94" spans="1:8" x14ac:dyDescent="0.35">
      <c r="A94" s="1" t="s">
        <v>35</v>
      </c>
      <c r="B94" s="1" t="s">
        <v>100</v>
      </c>
      <c r="C94" s="28">
        <v>96.060254924681345</v>
      </c>
      <c r="D94" s="28">
        <v>93.072916666666671</v>
      </c>
      <c r="E94" s="28">
        <v>91.184041184041192</v>
      </c>
      <c r="F94" s="28">
        <v>81.891168599464763</v>
      </c>
      <c r="G94" s="28">
        <v>83.319220999153259</v>
      </c>
      <c r="H94" s="28">
        <v>87.069168564026072</v>
      </c>
    </row>
    <row r="95" spans="1:8" x14ac:dyDescent="0.35">
      <c r="A95" s="1" t="s">
        <v>35</v>
      </c>
      <c r="B95" s="1" t="s">
        <v>101</v>
      </c>
      <c r="C95" s="28">
        <v>90.730011587485521</v>
      </c>
      <c r="D95" s="28">
        <v>85.104166666666671</v>
      </c>
      <c r="E95" s="28">
        <v>75.225225225225216</v>
      </c>
      <c r="F95" s="28">
        <v>56.26672613737734</v>
      </c>
      <c r="G95" s="28">
        <v>60.838272650296354</v>
      </c>
      <c r="H95" s="28">
        <v>68.422705503650789</v>
      </c>
    </row>
    <row r="96" spans="1:8" x14ac:dyDescent="0.35">
      <c r="A96" s="1" t="s">
        <v>36</v>
      </c>
      <c r="B96" s="1" t="s">
        <v>97</v>
      </c>
      <c r="C96" s="2">
        <v>25</v>
      </c>
      <c r="D96" s="2">
        <v>76</v>
      </c>
      <c r="E96" s="2">
        <v>244</v>
      </c>
      <c r="F96" s="2">
        <v>319</v>
      </c>
      <c r="G96" s="2">
        <v>139</v>
      </c>
      <c r="H96" s="2">
        <v>803</v>
      </c>
    </row>
    <row r="97" spans="1:8" x14ac:dyDescent="0.35">
      <c r="A97" s="1" t="s">
        <v>36</v>
      </c>
      <c r="B97" s="1" t="s">
        <v>98</v>
      </c>
      <c r="C97" s="2">
        <v>18</v>
      </c>
      <c r="D97" s="2">
        <v>78</v>
      </c>
      <c r="E97" s="2">
        <v>247</v>
      </c>
      <c r="F97" s="2">
        <v>314</v>
      </c>
      <c r="G97" s="2">
        <v>124</v>
      </c>
      <c r="H97" s="2">
        <v>781</v>
      </c>
    </row>
    <row r="98" spans="1:8" x14ac:dyDescent="0.35">
      <c r="A98" s="1" t="s">
        <v>36</v>
      </c>
      <c r="B98" s="1" t="s">
        <v>99</v>
      </c>
      <c r="C98" s="2">
        <v>18</v>
      </c>
      <c r="D98" s="2">
        <v>68</v>
      </c>
      <c r="E98" s="2">
        <v>221</v>
      </c>
      <c r="F98" s="2">
        <v>233</v>
      </c>
      <c r="G98" s="2">
        <v>99</v>
      </c>
      <c r="H98" s="2">
        <v>639</v>
      </c>
    </row>
    <row r="99" spans="1:8" x14ac:dyDescent="0.35">
      <c r="A99" s="1" t="s">
        <v>36</v>
      </c>
      <c r="B99" s="1" t="s">
        <v>100</v>
      </c>
      <c r="C99" s="28">
        <v>72</v>
      </c>
      <c r="D99" s="28">
        <v>102.63157894736842</v>
      </c>
      <c r="E99" s="28">
        <v>101.22950819672131</v>
      </c>
      <c r="F99" s="28">
        <v>98.432601880877741</v>
      </c>
      <c r="G99" s="28">
        <v>89.208633093525179</v>
      </c>
      <c r="H99" s="28">
        <v>97.260273972602747</v>
      </c>
    </row>
    <row r="100" spans="1:8" x14ac:dyDescent="0.35">
      <c r="A100" s="1" t="s">
        <v>36</v>
      </c>
      <c r="B100" s="1" t="s">
        <v>101</v>
      </c>
      <c r="C100" s="28">
        <v>72</v>
      </c>
      <c r="D100" s="28">
        <v>89.473684210526315</v>
      </c>
      <c r="E100" s="28">
        <v>90.573770491803273</v>
      </c>
      <c r="F100" s="28">
        <v>73.040752351097183</v>
      </c>
      <c r="G100" s="28">
        <v>71.223021582733821</v>
      </c>
      <c r="H100" s="28">
        <v>79.576587795765874</v>
      </c>
    </row>
    <row r="101" spans="1:8" x14ac:dyDescent="0.35">
      <c r="A101" s="1" t="s">
        <v>32</v>
      </c>
      <c r="B101" s="1" t="s">
        <v>97</v>
      </c>
      <c r="C101" s="2">
        <v>389</v>
      </c>
      <c r="D101" s="2">
        <v>822</v>
      </c>
      <c r="E101" s="2">
        <v>1483</v>
      </c>
      <c r="F101" s="2">
        <v>2079</v>
      </c>
      <c r="G101" s="2">
        <v>1258</v>
      </c>
      <c r="H101" s="2">
        <v>6031</v>
      </c>
    </row>
    <row r="102" spans="1:8" x14ac:dyDescent="0.35">
      <c r="A102" s="1" t="s">
        <v>32</v>
      </c>
      <c r="B102" s="1" t="s">
        <v>98</v>
      </c>
      <c r="C102" s="2">
        <v>364</v>
      </c>
      <c r="D102" s="2">
        <v>773</v>
      </c>
      <c r="E102" s="2">
        <v>1437</v>
      </c>
      <c r="F102" s="2">
        <v>2109</v>
      </c>
      <c r="G102" s="2">
        <v>1058</v>
      </c>
      <c r="H102" s="2">
        <v>5741</v>
      </c>
    </row>
    <row r="103" spans="1:8" x14ac:dyDescent="0.35">
      <c r="A103" s="1" t="s">
        <v>32</v>
      </c>
      <c r="B103" s="1" t="s">
        <v>99</v>
      </c>
      <c r="C103" s="2">
        <v>355</v>
      </c>
      <c r="D103" s="2">
        <v>719</v>
      </c>
      <c r="E103" s="2">
        <v>1249</v>
      </c>
      <c r="F103" s="2">
        <v>1626</v>
      </c>
      <c r="G103" s="2">
        <v>800</v>
      </c>
      <c r="H103" s="2">
        <v>4749</v>
      </c>
    </row>
    <row r="104" spans="1:8" x14ac:dyDescent="0.35">
      <c r="A104" s="1" t="s">
        <v>32</v>
      </c>
      <c r="B104" s="1" t="s">
        <v>100</v>
      </c>
      <c r="C104" s="28">
        <v>93.573264781491005</v>
      </c>
      <c r="D104" s="28">
        <v>94.038929440389296</v>
      </c>
      <c r="E104" s="28">
        <v>96.898179366149691</v>
      </c>
      <c r="F104" s="28">
        <v>101.44300144300145</v>
      </c>
      <c r="G104" s="28">
        <v>84.101748807631154</v>
      </c>
      <c r="H104" s="28">
        <v>95.191510528933847</v>
      </c>
    </row>
    <row r="105" spans="1:8" x14ac:dyDescent="0.35">
      <c r="A105" s="1" t="s">
        <v>32</v>
      </c>
      <c r="B105" s="1" t="s">
        <v>101</v>
      </c>
      <c r="C105" s="28">
        <v>91.25964010282776</v>
      </c>
      <c r="D105" s="28">
        <v>87.469586374695865</v>
      </c>
      <c r="E105" s="28">
        <v>84.2211732973702</v>
      </c>
      <c r="F105" s="28">
        <v>78.210678210678211</v>
      </c>
      <c r="G105" s="28">
        <v>63.593004769475357</v>
      </c>
      <c r="H105" s="28">
        <v>78.743160338252366</v>
      </c>
    </row>
    <row r="106" spans="1:8" x14ac:dyDescent="0.35">
      <c r="A106" s="1" t="s">
        <v>37</v>
      </c>
      <c r="B106" s="1" t="s">
        <v>97</v>
      </c>
      <c r="C106" s="2">
        <v>89</v>
      </c>
      <c r="D106" s="2">
        <v>183</v>
      </c>
      <c r="E106" s="2">
        <v>322</v>
      </c>
      <c r="F106" s="2">
        <v>442</v>
      </c>
      <c r="G106" s="2">
        <v>94</v>
      </c>
      <c r="H106" s="2">
        <v>1130</v>
      </c>
    </row>
    <row r="107" spans="1:8" x14ac:dyDescent="0.35">
      <c r="A107" s="1" t="s">
        <v>37</v>
      </c>
      <c r="B107" s="1" t="s">
        <v>98</v>
      </c>
      <c r="C107" s="2">
        <v>0</v>
      </c>
      <c r="D107" s="2">
        <v>23</v>
      </c>
      <c r="E107" s="2">
        <v>101</v>
      </c>
      <c r="F107" s="2">
        <v>148</v>
      </c>
      <c r="G107" s="2">
        <v>11</v>
      </c>
      <c r="H107" s="2">
        <v>283</v>
      </c>
    </row>
    <row r="108" spans="1:8" x14ac:dyDescent="0.35">
      <c r="A108" s="1" t="s">
        <v>37</v>
      </c>
      <c r="B108" s="1" t="s">
        <v>99</v>
      </c>
      <c r="C108" s="2">
        <v>0</v>
      </c>
      <c r="D108" s="2">
        <v>14</v>
      </c>
      <c r="E108" s="2">
        <v>98</v>
      </c>
      <c r="F108" s="2">
        <v>140</v>
      </c>
      <c r="G108" s="2">
        <v>8</v>
      </c>
      <c r="H108" s="2">
        <v>260</v>
      </c>
    </row>
    <row r="109" spans="1:8" x14ac:dyDescent="0.35">
      <c r="A109" s="1" t="s">
        <v>37</v>
      </c>
      <c r="B109" s="1" t="s">
        <v>100</v>
      </c>
      <c r="C109" s="28">
        <v>0</v>
      </c>
      <c r="D109" s="28">
        <v>12.568306010928962</v>
      </c>
      <c r="E109" s="28">
        <v>31.366459627329192</v>
      </c>
      <c r="F109" s="28">
        <v>33.484162895927597</v>
      </c>
      <c r="G109" s="28">
        <v>11.702127659574469</v>
      </c>
      <c r="H109" s="28">
        <v>25.044247787610619</v>
      </c>
    </row>
    <row r="110" spans="1:8" x14ac:dyDescent="0.35">
      <c r="A110" s="1" t="s">
        <v>37</v>
      </c>
      <c r="B110" s="1" t="s">
        <v>101</v>
      </c>
      <c r="C110" s="28">
        <v>0</v>
      </c>
      <c r="D110" s="28">
        <v>7.6502732240437163</v>
      </c>
      <c r="E110" s="28">
        <v>30.434782608695656</v>
      </c>
      <c r="F110" s="28">
        <v>31.674208144796378</v>
      </c>
      <c r="G110" s="28">
        <v>8.5106382978723403</v>
      </c>
      <c r="H110" s="28">
        <v>23.008849557522122</v>
      </c>
    </row>
    <row r="111" spans="1:8" x14ac:dyDescent="0.35">
      <c r="A111" s="1" t="s">
        <v>102</v>
      </c>
      <c r="B111"/>
      <c r="C111" s="2">
        <v>25891</v>
      </c>
      <c r="D111" s="2">
        <v>50636</v>
      </c>
      <c r="E111" s="2">
        <v>66603</v>
      </c>
      <c r="F111" s="2">
        <v>91291</v>
      </c>
      <c r="G111" s="2">
        <v>51986</v>
      </c>
      <c r="H111" s="2">
        <v>286407</v>
      </c>
    </row>
    <row r="112" spans="1:8" x14ac:dyDescent="0.35">
      <c r="A112" s="1" t="s">
        <v>103</v>
      </c>
      <c r="B112"/>
      <c r="C112" s="2">
        <v>23458</v>
      </c>
      <c r="D112" s="2">
        <v>46531</v>
      </c>
      <c r="E112" s="2">
        <v>59479</v>
      </c>
      <c r="F112" s="2">
        <v>75895</v>
      </c>
      <c r="G112" s="2">
        <v>42818</v>
      </c>
      <c r="H112" s="2">
        <v>248181</v>
      </c>
    </row>
    <row r="113" spans="1:8" x14ac:dyDescent="0.35">
      <c r="A113" s="1" t="s">
        <v>104</v>
      </c>
      <c r="B113"/>
      <c r="C113" s="2">
        <v>22378</v>
      </c>
      <c r="D113" s="2">
        <v>43255</v>
      </c>
      <c r="E113" s="2">
        <v>51853</v>
      </c>
      <c r="F113" s="2">
        <v>57377</v>
      </c>
      <c r="G113" s="2">
        <v>33221</v>
      </c>
      <c r="H113" s="2">
        <v>208084</v>
      </c>
    </row>
    <row r="114" spans="1:8" x14ac:dyDescent="0.35">
      <c r="A114" s="1" t="s">
        <v>105</v>
      </c>
      <c r="B114"/>
      <c r="C114" s="28">
        <v>90.602912208875679</v>
      </c>
      <c r="D114" s="28">
        <v>91.893119519709302</v>
      </c>
      <c r="E114" s="28">
        <v>89.303785114784617</v>
      </c>
      <c r="F114" s="28">
        <v>83.135248819708409</v>
      </c>
      <c r="G114" s="28">
        <v>82.364482745354522</v>
      </c>
      <c r="H114" s="28">
        <v>86.653259173134728</v>
      </c>
    </row>
    <row r="115" spans="1:8" x14ac:dyDescent="0.35">
      <c r="A115" s="1" t="s">
        <v>106</v>
      </c>
      <c r="B115"/>
      <c r="C115" s="28">
        <v>86.431578540805688</v>
      </c>
      <c r="D115" s="28">
        <v>85.42341417173553</v>
      </c>
      <c r="E115" s="28">
        <v>77.853850427157937</v>
      </c>
      <c r="F115" s="28">
        <v>62.850664359027718</v>
      </c>
      <c r="G115" s="28">
        <v>63.903743315508024</v>
      </c>
      <c r="H115" s="28">
        <v>72.653252190065189</v>
      </c>
    </row>
    <row r="116" spans="1:8" x14ac:dyDescent="0.35">
      <c r="A116"/>
      <c r="B116"/>
      <c r="C116"/>
    </row>
    <row r="117" spans="1:8" x14ac:dyDescent="0.35">
      <c r="A117"/>
      <c r="B117"/>
      <c r="C117"/>
    </row>
    <row r="118" spans="1:8" x14ac:dyDescent="0.35">
      <c r="A118"/>
      <c r="B118"/>
      <c r="C118"/>
    </row>
    <row r="119" spans="1:8" x14ac:dyDescent="0.35">
      <c r="A119"/>
      <c r="B119"/>
      <c r="C119"/>
    </row>
    <row r="120" spans="1:8" x14ac:dyDescent="0.35">
      <c r="A120"/>
      <c r="B120"/>
      <c r="C120"/>
    </row>
    <row r="121" spans="1:8" x14ac:dyDescent="0.35">
      <c r="A121"/>
      <c r="B121"/>
      <c r="C121"/>
    </row>
    <row r="122" spans="1:8" x14ac:dyDescent="0.35">
      <c r="A122"/>
      <c r="B122"/>
      <c r="C122"/>
    </row>
    <row r="123" spans="1:8" x14ac:dyDescent="0.35">
      <c r="A123"/>
      <c r="B123"/>
      <c r="C123"/>
    </row>
    <row r="124" spans="1:8" x14ac:dyDescent="0.35">
      <c r="A124"/>
      <c r="B124"/>
      <c r="C124"/>
    </row>
    <row r="125" spans="1:8" x14ac:dyDescent="0.35">
      <c r="A125"/>
      <c r="B125"/>
      <c r="C125"/>
    </row>
    <row r="126" spans="1:8" x14ac:dyDescent="0.35">
      <c r="A126"/>
      <c r="B126"/>
      <c r="C126"/>
    </row>
    <row r="127" spans="1:8" x14ac:dyDescent="0.35">
      <c r="A127"/>
      <c r="B127"/>
      <c r="C127"/>
    </row>
    <row r="128" spans="1:8" x14ac:dyDescent="0.35">
      <c r="A128"/>
      <c r="B128"/>
      <c r="C128"/>
    </row>
    <row r="129" spans="1:3" x14ac:dyDescent="0.35">
      <c r="A129"/>
      <c r="B129"/>
      <c r="C129"/>
    </row>
    <row r="130" spans="1:3" x14ac:dyDescent="0.35">
      <c r="A130"/>
      <c r="B130"/>
      <c r="C130"/>
    </row>
    <row r="131" spans="1:3" x14ac:dyDescent="0.35">
      <c r="A131"/>
      <c r="B131"/>
      <c r="C131"/>
    </row>
    <row r="132" spans="1:3" x14ac:dyDescent="0.35">
      <c r="A132"/>
      <c r="B132"/>
      <c r="C132"/>
    </row>
    <row r="133" spans="1:3" x14ac:dyDescent="0.35">
      <c r="A133"/>
      <c r="B133"/>
      <c r="C133"/>
    </row>
    <row r="134" spans="1:3" x14ac:dyDescent="0.35">
      <c r="A134"/>
      <c r="B134"/>
      <c r="C134"/>
    </row>
    <row r="135" spans="1:3" x14ac:dyDescent="0.35">
      <c r="A135"/>
      <c r="B135"/>
      <c r="C135"/>
    </row>
    <row r="136" spans="1:3" x14ac:dyDescent="0.35">
      <c r="A136"/>
      <c r="B136"/>
      <c r="C136"/>
    </row>
    <row r="137" spans="1:3" x14ac:dyDescent="0.35">
      <c r="A137"/>
      <c r="B137"/>
      <c r="C137"/>
    </row>
    <row r="138" spans="1:3" x14ac:dyDescent="0.35">
      <c r="A138"/>
      <c r="B138"/>
      <c r="C138"/>
    </row>
    <row r="139" spans="1:3" x14ac:dyDescent="0.35">
      <c r="A139"/>
      <c r="B139"/>
      <c r="C139"/>
    </row>
    <row r="140" spans="1:3" x14ac:dyDescent="0.35">
      <c r="A140"/>
      <c r="B140"/>
      <c r="C140"/>
    </row>
    <row r="141" spans="1:3" x14ac:dyDescent="0.35">
      <c r="A141"/>
      <c r="B141"/>
      <c r="C141"/>
    </row>
    <row r="142" spans="1:3" x14ac:dyDescent="0.35">
      <c r="A142"/>
      <c r="B142"/>
      <c r="C142"/>
    </row>
    <row r="143" spans="1:3" x14ac:dyDescent="0.35">
      <c r="A143"/>
      <c r="B143"/>
      <c r="C143"/>
    </row>
    <row r="144" spans="1:3" x14ac:dyDescent="0.35">
      <c r="A144"/>
      <c r="B144"/>
      <c r="C144"/>
    </row>
    <row r="145" spans="1:3" x14ac:dyDescent="0.35">
      <c r="A145"/>
      <c r="B145"/>
      <c r="C145"/>
    </row>
    <row r="146" spans="1:3" x14ac:dyDescent="0.35">
      <c r="A146"/>
      <c r="B146"/>
      <c r="C146"/>
    </row>
    <row r="147" spans="1:3" x14ac:dyDescent="0.35">
      <c r="A147"/>
      <c r="B147"/>
      <c r="C147"/>
    </row>
    <row r="148" spans="1:3" x14ac:dyDescent="0.35">
      <c r="A148"/>
      <c r="B148"/>
      <c r="C148"/>
    </row>
    <row r="149" spans="1:3" x14ac:dyDescent="0.35">
      <c r="A149"/>
      <c r="B149"/>
      <c r="C149"/>
    </row>
    <row r="150" spans="1:3" x14ac:dyDescent="0.35">
      <c r="A150"/>
      <c r="B150"/>
      <c r="C150"/>
    </row>
    <row r="151" spans="1:3" x14ac:dyDescent="0.35">
      <c r="A151"/>
      <c r="B151"/>
      <c r="C151"/>
    </row>
    <row r="152" spans="1:3" x14ac:dyDescent="0.35">
      <c r="A152"/>
      <c r="B152"/>
      <c r="C152"/>
    </row>
    <row r="153" spans="1:3" x14ac:dyDescent="0.35">
      <c r="A153"/>
      <c r="B153"/>
      <c r="C153"/>
    </row>
    <row r="154" spans="1:3" x14ac:dyDescent="0.35">
      <c r="A154"/>
      <c r="B154"/>
      <c r="C154"/>
    </row>
    <row r="155" spans="1:3" x14ac:dyDescent="0.35">
      <c r="A155"/>
      <c r="B155"/>
      <c r="C155"/>
    </row>
    <row r="156" spans="1:3" x14ac:dyDescent="0.35">
      <c r="A156"/>
      <c r="B156"/>
      <c r="C156"/>
    </row>
    <row r="157" spans="1:3" x14ac:dyDescent="0.35">
      <c r="A157"/>
      <c r="B157"/>
      <c r="C157"/>
    </row>
    <row r="158" spans="1:3" x14ac:dyDescent="0.35">
      <c r="A158"/>
      <c r="B158"/>
      <c r="C158"/>
    </row>
    <row r="159" spans="1:3" x14ac:dyDescent="0.35">
      <c r="A159"/>
      <c r="B159"/>
      <c r="C159"/>
    </row>
    <row r="160" spans="1:3" x14ac:dyDescent="0.35">
      <c r="A160"/>
      <c r="B160"/>
      <c r="C160"/>
    </row>
    <row r="161" spans="1:3" x14ac:dyDescent="0.35">
      <c r="A161"/>
      <c r="B161"/>
      <c r="C161"/>
    </row>
    <row r="162" spans="1:3" x14ac:dyDescent="0.35">
      <c r="A162"/>
      <c r="B162"/>
      <c r="C162"/>
    </row>
    <row r="163" spans="1:3" x14ac:dyDescent="0.35">
      <c r="A163"/>
      <c r="B163"/>
      <c r="C163"/>
    </row>
    <row r="164" spans="1:3" x14ac:dyDescent="0.35">
      <c r="A164"/>
      <c r="B164"/>
      <c r="C164"/>
    </row>
    <row r="165" spans="1:3" x14ac:dyDescent="0.35">
      <c r="A165"/>
      <c r="B165"/>
      <c r="C165"/>
    </row>
    <row r="166" spans="1:3" x14ac:dyDescent="0.35">
      <c r="A166"/>
      <c r="B166"/>
      <c r="C166"/>
    </row>
    <row r="167" spans="1:3" x14ac:dyDescent="0.35">
      <c r="A167"/>
      <c r="B167"/>
      <c r="C167"/>
    </row>
    <row r="168" spans="1:3" x14ac:dyDescent="0.35">
      <c r="A168"/>
      <c r="B168"/>
      <c r="C168"/>
    </row>
    <row r="169" spans="1:3" x14ac:dyDescent="0.35">
      <c r="A169"/>
      <c r="B169"/>
      <c r="C169"/>
    </row>
    <row r="170" spans="1:3" x14ac:dyDescent="0.35">
      <c r="A170"/>
      <c r="B170"/>
      <c r="C170"/>
    </row>
    <row r="171" spans="1:3" x14ac:dyDescent="0.35">
      <c r="A171"/>
      <c r="B171"/>
      <c r="C171"/>
    </row>
    <row r="172" spans="1:3" x14ac:dyDescent="0.35">
      <c r="A172"/>
      <c r="B172"/>
      <c r="C172"/>
    </row>
    <row r="173" spans="1:3" x14ac:dyDescent="0.35">
      <c r="A173"/>
      <c r="B173"/>
      <c r="C173"/>
    </row>
    <row r="174" spans="1:3" x14ac:dyDescent="0.35">
      <c r="A174"/>
      <c r="B174"/>
      <c r="C174"/>
    </row>
    <row r="175" spans="1:3" x14ac:dyDescent="0.35">
      <c r="A175"/>
      <c r="B175"/>
      <c r="C175"/>
    </row>
    <row r="176" spans="1:3" x14ac:dyDescent="0.35">
      <c r="A176"/>
      <c r="B176"/>
      <c r="C176"/>
    </row>
    <row r="177" spans="1:3" x14ac:dyDescent="0.35">
      <c r="A177"/>
      <c r="B177"/>
      <c r="C177"/>
    </row>
    <row r="178" spans="1:3" x14ac:dyDescent="0.35">
      <c r="A178"/>
      <c r="B178"/>
      <c r="C178"/>
    </row>
    <row r="179" spans="1:3" x14ac:dyDescent="0.35">
      <c r="A179"/>
      <c r="B179"/>
      <c r="C179"/>
    </row>
    <row r="180" spans="1:3" x14ac:dyDescent="0.35">
      <c r="A180"/>
      <c r="B180"/>
      <c r="C180"/>
    </row>
    <row r="181" spans="1:3" x14ac:dyDescent="0.35">
      <c r="A181"/>
      <c r="B181"/>
      <c r="C181"/>
    </row>
    <row r="182" spans="1:3" x14ac:dyDescent="0.35">
      <c r="A182"/>
      <c r="B182"/>
      <c r="C182"/>
    </row>
    <row r="183" spans="1:3" x14ac:dyDescent="0.35">
      <c r="A183"/>
      <c r="B183"/>
      <c r="C183"/>
    </row>
    <row r="184" spans="1:3" x14ac:dyDescent="0.35">
      <c r="A184"/>
      <c r="B184"/>
      <c r="C184"/>
    </row>
    <row r="185" spans="1:3" x14ac:dyDescent="0.35">
      <c r="A185"/>
      <c r="B185"/>
      <c r="C185"/>
    </row>
    <row r="186" spans="1:3" x14ac:dyDescent="0.35">
      <c r="A186"/>
      <c r="B186"/>
      <c r="C186"/>
    </row>
    <row r="187" spans="1:3" x14ac:dyDescent="0.35">
      <c r="A187"/>
      <c r="B187"/>
      <c r="C187"/>
    </row>
    <row r="188" spans="1:3" x14ac:dyDescent="0.35">
      <c r="A188"/>
      <c r="B188"/>
      <c r="C188"/>
    </row>
    <row r="189" spans="1:3" x14ac:dyDescent="0.35">
      <c r="A189"/>
      <c r="B189"/>
      <c r="C189"/>
    </row>
    <row r="190" spans="1:3" x14ac:dyDescent="0.35">
      <c r="A190"/>
      <c r="B190"/>
      <c r="C190"/>
    </row>
    <row r="191" spans="1:3" x14ac:dyDescent="0.35">
      <c r="A191"/>
      <c r="B191"/>
      <c r="C191"/>
    </row>
    <row r="192" spans="1:3"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sheetData>
  <sheetProtection selectLockedCells="1" pivotTables="0" selectUnlockedCells="1"/>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758BB-48E2-4112-8849-B8957AF6C9A8}">
  <sheetPr codeName="Sheet5">
    <tabColor theme="8"/>
  </sheetPr>
  <dimension ref="A1:H220"/>
  <sheetViews>
    <sheetView workbookViewId="0">
      <selection activeCell="B5" sqref="B5:C11"/>
    </sheetView>
  </sheetViews>
  <sheetFormatPr defaultColWidth="9.1796875" defaultRowHeight="14.5" x14ac:dyDescent="0.35"/>
  <cols>
    <col min="1" max="1" width="27.453125" style="1" bestFit="1" customWidth="1"/>
    <col min="2" max="2" width="28.90625" style="1" bestFit="1" customWidth="1"/>
    <col min="3" max="7" width="13.7265625" style="1" bestFit="1" customWidth="1"/>
    <col min="8" max="8" width="10.7265625" style="1" bestFit="1" customWidth="1"/>
    <col min="9" max="9" width="16.26953125" style="1" bestFit="1" customWidth="1"/>
    <col min="10" max="26" width="42.26953125" style="1" bestFit="1" customWidth="1"/>
    <col min="27" max="27" width="30.26953125" style="1" bestFit="1" customWidth="1"/>
    <col min="28" max="28" width="42.453125" style="1" bestFit="1" customWidth="1"/>
    <col min="29" max="29" width="49.453125" style="1" bestFit="1" customWidth="1"/>
    <col min="30" max="30" width="36" style="1" bestFit="1" customWidth="1"/>
    <col min="31" max="31" width="36.54296875" style="1" bestFit="1" customWidth="1"/>
    <col min="32" max="16384" width="9.1796875" style="1"/>
  </cols>
  <sheetData>
    <row r="1" spans="1:8" x14ac:dyDescent="0.35">
      <c r="A1" s="184" t="s">
        <v>107</v>
      </c>
      <c r="B1" s="1" t="s">
        <v>53</v>
      </c>
      <c r="C1" s="187" t="str">
        <f>IF(B1="(ALL)","All Ethnicities",B1)</f>
        <v>Pacific Peoples</v>
      </c>
      <c r="D1" s="1" t="str">
        <f>IF(AND(C1="All Ethnicities",C2="All Ethnicities"),"All Ethnicities",IF(C2="All Ethnicities",C1,C2))</f>
        <v>Fijian</v>
      </c>
    </row>
    <row r="2" spans="1:8" x14ac:dyDescent="0.35">
      <c r="A2" s="184" t="s">
        <v>92</v>
      </c>
      <c r="B2" s="1" t="s">
        <v>55</v>
      </c>
      <c r="C2" s="187" t="str">
        <f>IF(B2="(ALL)","All Ethnicities",B2)</f>
        <v>Fijian</v>
      </c>
    </row>
    <row r="4" spans="1:8" x14ac:dyDescent="0.35">
      <c r="A4"/>
      <c r="B4"/>
      <c r="C4" s="184" t="s">
        <v>93</v>
      </c>
      <c r="D4"/>
      <c r="E4"/>
      <c r="F4"/>
      <c r="G4"/>
      <c r="H4"/>
    </row>
    <row r="5" spans="1:8" x14ac:dyDescent="0.35">
      <c r="A5" s="184" t="s">
        <v>94</v>
      </c>
      <c r="B5" s="184" t="s">
        <v>95</v>
      </c>
      <c r="C5" s="1" t="s">
        <v>2</v>
      </c>
      <c r="D5" s="1" t="s">
        <v>3</v>
      </c>
      <c r="E5" s="1" t="s">
        <v>4</v>
      </c>
      <c r="F5" s="1" t="s">
        <v>5</v>
      </c>
      <c r="G5" s="1" t="s">
        <v>6</v>
      </c>
      <c r="H5" s="1" t="s">
        <v>96</v>
      </c>
    </row>
    <row r="6" spans="1:8" x14ac:dyDescent="0.35">
      <c r="A6" s="1" t="s">
        <v>15</v>
      </c>
      <c r="B6" s="1" t="s">
        <v>97</v>
      </c>
      <c r="C6" s="2">
        <v>54</v>
      </c>
      <c r="D6" s="2">
        <v>86</v>
      </c>
      <c r="E6" s="2">
        <v>158</v>
      </c>
      <c r="F6" s="2">
        <v>153</v>
      </c>
      <c r="G6" s="2">
        <v>81</v>
      </c>
      <c r="H6" s="2">
        <v>532</v>
      </c>
    </row>
    <row r="7" spans="1:8" x14ac:dyDescent="0.35">
      <c r="A7" s="1" t="s">
        <v>15</v>
      </c>
      <c r="B7" s="1" t="s">
        <v>98</v>
      </c>
      <c r="C7" s="2">
        <v>51</v>
      </c>
      <c r="D7" s="2">
        <v>72</v>
      </c>
      <c r="E7" s="2">
        <v>132</v>
      </c>
      <c r="F7" s="2">
        <v>127</v>
      </c>
      <c r="G7" s="2">
        <v>71</v>
      </c>
      <c r="H7" s="2">
        <v>453</v>
      </c>
    </row>
    <row r="8" spans="1:8" x14ac:dyDescent="0.35">
      <c r="A8" s="1" t="s">
        <v>15</v>
      </c>
      <c r="B8" s="1" t="s">
        <v>99</v>
      </c>
      <c r="C8" s="2">
        <v>46</v>
      </c>
      <c r="D8" s="2">
        <v>67</v>
      </c>
      <c r="E8" s="2">
        <v>117</v>
      </c>
      <c r="F8" s="2">
        <v>87</v>
      </c>
      <c r="G8" s="2">
        <v>46</v>
      </c>
      <c r="H8" s="2">
        <v>363</v>
      </c>
    </row>
    <row r="9" spans="1:8" x14ac:dyDescent="0.35">
      <c r="A9" s="1" t="s">
        <v>15</v>
      </c>
      <c r="B9" s="1" t="s">
        <v>100</v>
      </c>
      <c r="C9" s="28">
        <v>94.444444444444443</v>
      </c>
      <c r="D9" s="28">
        <v>83.720930232558146</v>
      </c>
      <c r="E9" s="28">
        <v>83.544303797468359</v>
      </c>
      <c r="F9" s="28">
        <v>83.006535947712422</v>
      </c>
      <c r="G9" s="28">
        <v>87.654320987654316</v>
      </c>
      <c r="H9" s="28">
        <v>85.150375939849624</v>
      </c>
    </row>
    <row r="10" spans="1:8" x14ac:dyDescent="0.35">
      <c r="A10" s="1" t="s">
        <v>15</v>
      </c>
      <c r="B10" s="1" t="s">
        <v>101</v>
      </c>
      <c r="C10" s="28">
        <v>85.18518518518519</v>
      </c>
      <c r="D10" s="28">
        <v>77.906976744186053</v>
      </c>
      <c r="E10" s="28">
        <v>74.050632911392398</v>
      </c>
      <c r="F10" s="28">
        <v>56.862745098039213</v>
      </c>
      <c r="G10" s="28">
        <v>56.79012345679012</v>
      </c>
      <c r="H10" s="28">
        <v>68.233082706766908</v>
      </c>
    </row>
    <row r="11" spans="1:8" x14ac:dyDescent="0.35">
      <c r="A11" s="1" t="s">
        <v>16</v>
      </c>
      <c r="B11" s="1" t="s">
        <v>97</v>
      </c>
      <c r="C11" s="2">
        <v>508</v>
      </c>
      <c r="D11" s="2">
        <v>825</v>
      </c>
      <c r="E11" s="2">
        <v>1209</v>
      </c>
      <c r="F11" s="2">
        <v>1189</v>
      </c>
      <c r="G11" s="2">
        <v>455</v>
      </c>
      <c r="H11" s="2">
        <v>4186</v>
      </c>
    </row>
    <row r="12" spans="1:8" x14ac:dyDescent="0.35">
      <c r="A12" s="1" t="s">
        <v>16</v>
      </c>
      <c r="B12" s="1" t="s">
        <v>98</v>
      </c>
      <c r="C12" s="2">
        <v>462</v>
      </c>
      <c r="D12" s="2">
        <v>779</v>
      </c>
      <c r="E12" s="2">
        <v>1104</v>
      </c>
      <c r="F12" s="2">
        <v>1056</v>
      </c>
      <c r="G12" s="2">
        <v>431</v>
      </c>
      <c r="H12" s="2">
        <v>3832</v>
      </c>
    </row>
    <row r="13" spans="1:8" x14ac:dyDescent="0.35">
      <c r="A13" s="1" t="s">
        <v>16</v>
      </c>
      <c r="B13" s="1" t="s">
        <v>99</v>
      </c>
      <c r="C13" s="2">
        <v>448</v>
      </c>
      <c r="D13" s="2">
        <v>728</v>
      </c>
      <c r="E13" s="2">
        <v>1030</v>
      </c>
      <c r="F13" s="2">
        <v>921</v>
      </c>
      <c r="G13" s="2">
        <v>352</v>
      </c>
      <c r="H13" s="2">
        <v>3479</v>
      </c>
    </row>
    <row r="14" spans="1:8" x14ac:dyDescent="0.35">
      <c r="A14" s="1" t="s">
        <v>16</v>
      </c>
      <c r="B14" s="1" t="s">
        <v>100</v>
      </c>
      <c r="C14" s="28">
        <v>90.944881889763778</v>
      </c>
      <c r="D14" s="28">
        <v>94.424242424242422</v>
      </c>
      <c r="E14" s="28">
        <v>91.315136476426801</v>
      </c>
      <c r="F14" s="28">
        <v>88.814129520605562</v>
      </c>
      <c r="G14" s="28">
        <v>94.725274725274716</v>
      </c>
      <c r="H14" s="28">
        <v>91.543239369326329</v>
      </c>
    </row>
    <row r="15" spans="1:8" x14ac:dyDescent="0.35">
      <c r="A15" s="1" t="s">
        <v>16</v>
      </c>
      <c r="B15" s="1" t="s">
        <v>101</v>
      </c>
      <c r="C15" s="28">
        <v>88.188976377952756</v>
      </c>
      <c r="D15" s="28">
        <v>88.242424242424249</v>
      </c>
      <c r="E15" s="28">
        <v>85.194375516956171</v>
      </c>
      <c r="F15" s="28">
        <v>77.460050462573591</v>
      </c>
      <c r="G15" s="28">
        <v>77.362637362637372</v>
      </c>
      <c r="H15" s="28">
        <v>83.110367892976583</v>
      </c>
    </row>
    <row r="16" spans="1:8" x14ac:dyDescent="0.35">
      <c r="A16" s="1" t="s">
        <v>17</v>
      </c>
      <c r="B16" s="1" t="s">
        <v>97</v>
      </c>
      <c r="C16" s="2">
        <v>1472</v>
      </c>
      <c r="D16" s="2">
        <v>3194</v>
      </c>
      <c r="E16" s="2">
        <v>4542</v>
      </c>
      <c r="F16" s="2">
        <v>3879</v>
      </c>
      <c r="G16" s="2">
        <v>1564</v>
      </c>
      <c r="H16" s="2">
        <v>14651</v>
      </c>
    </row>
    <row r="17" spans="1:8" x14ac:dyDescent="0.35">
      <c r="A17" s="1" t="s">
        <v>17</v>
      </c>
      <c r="B17" s="1" t="s">
        <v>98</v>
      </c>
      <c r="C17" s="2">
        <v>1471</v>
      </c>
      <c r="D17" s="2">
        <v>3168</v>
      </c>
      <c r="E17" s="2">
        <v>4475</v>
      </c>
      <c r="F17" s="2">
        <v>3534</v>
      </c>
      <c r="G17" s="2">
        <v>1568</v>
      </c>
      <c r="H17" s="2">
        <v>14216</v>
      </c>
    </row>
    <row r="18" spans="1:8" x14ac:dyDescent="0.35">
      <c r="A18" s="1" t="s">
        <v>17</v>
      </c>
      <c r="B18" s="1" t="s">
        <v>99</v>
      </c>
      <c r="C18" s="2">
        <v>1451</v>
      </c>
      <c r="D18" s="2">
        <v>3051</v>
      </c>
      <c r="E18" s="2">
        <v>4270</v>
      </c>
      <c r="F18" s="2">
        <v>3126</v>
      </c>
      <c r="G18" s="2">
        <v>1351</v>
      </c>
      <c r="H18" s="2">
        <v>13249</v>
      </c>
    </row>
    <row r="19" spans="1:8" x14ac:dyDescent="0.35">
      <c r="A19" s="1" t="s">
        <v>17</v>
      </c>
      <c r="B19" s="1" t="s">
        <v>100</v>
      </c>
      <c r="C19" s="28">
        <v>99.932065217391312</v>
      </c>
      <c r="D19" s="28">
        <v>99.185973700688791</v>
      </c>
      <c r="E19" s="28">
        <v>98.524878907970063</v>
      </c>
      <c r="F19" s="28">
        <v>91.105955143078106</v>
      </c>
      <c r="G19" s="28">
        <v>100.25575447570331</v>
      </c>
      <c r="H19" s="28">
        <v>97.030919391167842</v>
      </c>
    </row>
    <row r="20" spans="1:8" x14ac:dyDescent="0.35">
      <c r="A20" s="1" t="s">
        <v>17</v>
      </c>
      <c r="B20" s="1" t="s">
        <v>101</v>
      </c>
      <c r="C20" s="28">
        <v>98.573369565217391</v>
      </c>
      <c r="D20" s="28">
        <v>95.522855353788344</v>
      </c>
      <c r="E20" s="28">
        <v>94.011448701012768</v>
      </c>
      <c r="F20" s="28">
        <v>80.587780355761794</v>
      </c>
      <c r="G20" s="28">
        <v>86.381074168797952</v>
      </c>
      <c r="H20" s="28">
        <v>90.430687325097253</v>
      </c>
    </row>
    <row r="21" spans="1:8" x14ac:dyDescent="0.35">
      <c r="A21" s="1" t="s">
        <v>18</v>
      </c>
      <c r="B21" s="1" t="s">
        <v>97</v>
      </c>
      <c r="C21" s="2">
        <v>494</v>
      </c>
      <c r="D21" s="2">
        <v>835</v>
      </c>
      <c r="E21" s="2">
        <v>1410</v>
      </c>
      <c r="F21" s="2">
        <v>1225</v>
      </c>
      <c r="G21" s="2">
        <v>665</v>
      </c>
      <c r="H21" s="2">
        <v>4629</v>
      </c>
    </row>
    <row r="22" spans="1:8" x14ac:dyDescent="0.35">
      <c r="A22" s="1" t="s">
        <v>18</v>
      </c>
      <c r="B22" s="1" t="s">
        <v>98</v>
      </c>
      <c r="C22" s="2">
        <v>463</v>
      </c>
      <c r="D22" s="2">
        <v>781</v>
      </c>
      <c r="E22" s="2">
        <v>1341</v>
      </c>
      <c r="F22" s="2">
        <v>1178</v>
      </c>
      <c r="G22" s="2">
        <v>596</v>
      </c>
      <c r="H22" s="2">
        <v>4359</v>
      </c>
    </row>
    <row r="23" spans="1:8" x14ac:dyDescent="0.35">
      <c r="A23" s="1" t="s">
        <v>18</v>
      </c>
      <c r="B23" s="1" t="s">
        <v>99</v>
      </c>
      <c r="C23" s="2">
        <v>446</v>
      </c>
      <c r="D23" s="2">
        <v>748</v>
      </c>
      <c r="E23" s="2">
        <v>1236</v>
      </c>
      <c r="F23" s="2">
        <v>1014</v>
      </c>
      <c r="G23" s="2">
        <v>511</v>
      </c>
      <c r="H23" s="2">
        <v>3955</v>
      </c>
    </row>
    <row r="24" spans="1:8" x14ac:dyDescent="0.35">
      <c r="A24" s="1" t="s">
        <v>18</v>
      </c>
      <c r="B24" s="1" t="s">
        <v>100</v>
      </c>
      <c r="C24" s="28">
        <v>93.724696356275302</v>
      </c>
      <c r="D24" s="28">
        <v>93.532934131736525</v>
      </c>
      <c r="E24" s="28">
        <v>95.106382978723403</v>
      </c>
      <c r="F24" s="28">
        <v>96.16326530612244</v>
      </c>
      <c r="G24" s="28">
        <v>89.624060150375939</v>
      </c>
      <c r="H24" s="28">
        <v>94.167206740116654</v>
      </c>
    </row>
    <row r="25" spans="1:8" x14ac:dyDescent="0.35">
      <c r="A25" s="1" t="s">
        <v>18</v>
      </c>
      <c r="B25" s="1" t="s">
        <v>101</v>
      </c>
      <c r="C25" s="28">
        <v>90.283400809716596</v>
      </c>
      <c r="D25" s="28">
        <v>89.580838323353291</v>
      </c>
      <c r="E25" s="28">
        <v>87.659574468085111</v>
      </c>
      <c r="F25" s="28">
        <v>82.775510204081641</v>
      </c>
      <c r="G25" s="28">
        <v>76.84210526315789</v>
      </c>
      <c r="H25" s="28">
        <v>85.439619788291211</v>
      </c>
    </row>
    <row r="26" spans="1:8" x14ac:dyDescent="0.35">
      <c r="A26" s="1" t="s">
        <v>20</v>
      </c>
      <c r="B26" s="1" t="s">
        <v>97</v>
      </c>
      <c r="C26" s="2">
        <v>188</v>
      </c>
      <c r="D26" s="2">
        <v>353</v>
      </c>
      <c r="E26" s="2">
        <v>741</v>
      </c>
      <c r="F26" s="2">
        <v>631</v>
      </c>
      <c r="G26" s="2">
        <v>289</v>
      </c>
      <c r="H26" s="2">
        <v>2202</v>
      </c>
    </row>
    <row r="27" spans="1:8" x14ac:dyDescent="0.35">
      <c r="A27" s="1" t="s">
        <v>20</v>
      </c>
      <c r="B27" s="1" t="s">
        <v>98</v>
      </c>
      <c r="C27" s="2">
        <v>176</v>
      </c>
      <c r="D27" s="2">
        <v>340</v>
      </c>
      <c r="E27" s="2">
        <v>716</v>
      </c>
      <c r="F27" s="2">
        <v>583</v>
      </c>
      <c r="G27" s="2">
        <v>277</v>
      </c>
      <c r="H27" s="2">
        <v>2092</v>
      </c>
    </row>
    <row r="28" spans="1:8" x14ac:dyDescent="0.35">
      <c r="A28" s="1" t="s">
        <v>20</v>
      </c>
      <c r="B28" s="1" t="s">
        <v>99</v>
      </c>
      <c r="C28" s="2">
        <v>172</v>
      </c>
      <c r="D28" s="2">
        <v>327</v>
      </c>
      <c r="E28" s="2">
        <v>664</v>
      </c>
      <c r="F28" s="2">
        <v>495</v>
      </c>
      <c r="G28" s="2">
        <v>232</v>
      </c>
      <c r="H28" s="2">
        <v>1890</v>
      </c>
    </row>
    <row r="29" spans="1:8" x14ac:dyDescent="0.35">
      <c r="A29" s="1" t="s">
        <v>20</v>
      </c>
      <c r="B29" s="1" t="s">
        <v>100</v>
      </c>
      <c r="C29" s="28">
        <v>93.61702127659575</v>
      </c>
      <c r="D29" s="28">
        <v>96.317280453257794</v>
      </c>
      <c r="E29" s="28">
        <v>96.62618083670715</v>
      </c>
      <c r="F29" s="28">
        <v>92.393026941362919</v>
      </c>
      <c r="G29" s="28">
        <v>95.847750865051907</v>
      </c>
      <c r="H29" s="28">
        <v>95.004541326067212</v>
      </c>
    </row>
    <row r="30" spans="1:8" x14ac:dyDescent="0.35">
      <c r="A30" s="1" t="s">
        <v>20</v>
      </c>
      <c r="B30" s="1" t="s">
        <v>101</v>
      </c>
      <c r="C30" s="28">
        <v>91.489361702127653</v>
      </c>
      <c r="D30" s="28">
        <v>92.634560906515588</v>
      </c>
      <c r="E30" s="28">
        <v>89.608636977058026</v>
      </c>
      <c r="F30" s="28">
        <v>78.44690966719493</v>
      </c>
      <c r="G30" s="28">
        <v>80.27681660899654</v>
      </c>
      <c r="H30" s="28">
        <v>85.83106267029973</v>
      </c>
    </row>
    <row r="31" spans="1:8" x14ac:dyDescent="0.35">
      <c r="A31" s="1" t="s">
        <v>21</v>
      </c>
      <c r="B31" s="1" t="s">
        <v>97</v>
      </c>
      <c r="C31" s="2">
        <v>47</v>
      </c>
      <c r="D31" s="2">
        <v>70</v>
      </c>
      <c r="E31" s="2">
        <v>132</v>
      </c>
      <c r="F31" s="2">
        <v>130</v>
      </c>
      <c r="G31" s="2">
        <v>65</v>
      </c>
      <c r="H31" s="2">
        <v>444</v>
      </c>
    </row>
    <row r="32" spans="1:8" x14ac:dyDescent="0.35">
      <c r="A32" s="1" t="s">
        <v>21</v>
      </c>
      <c r="B32" s="1" t="s">
        <v>98</v>
      </c>
      <c r="C32" s="2">
        <v>53</v>
      </c>
      <c r="D32" s="2">
        <v>64</v>
      </c>
      <c r="E32" s="2">
        <v>165</v>
      </c>
      <c r="F32" s="2">
        <v>156</v>
      </c>
      <c r="G32" s="2">
        <v>59</v>
      </c>
      <c r="H32" s="2">
        <v>497</v>
      </c>
    </row>
    <row r="33" spans="1:8" x14ac:dyDescent="0.35">
      <c r="A33" s="1" t="s">
        <v>21</v>
      </c>
      <c r="B33" s="1" t="s">
        <v>99</v>
      </c>
      <c r="C33" s="2">
        <v>50</v>
      </c>
      <c r="D33" s="2">
        <v>58</v>
      </c>
      <c r="E33" s="2">
        <v>150</v>
      </c>
      <c r="F33" s="2">
        <v>130</v>
      </c>
      <c r="G33" s="2">
        <v>39</v>
      </c>
      <c r="H33" s="2">
        <v>427</v>
      </c>
    </row>
    <row r="34" spans="1:8" x14ac:dyDescent="0.35">
      <c r="A34" s="1" t="s">
        <v>21</v>
      </c>
      <c r="B34" s="1" t="s">
        <v>100</v>
      </c>
      <c r="C34" s="28">
        <v>112.7659574468085</v>
      </c>
      <c r="D34" s="28">
        <v>91.428571428571431</v>
      </c>
      <c r="E34" s="28">
        <v>125</v>
      </c>
      <c r="F34" s="28">
        <v>120</v>
      </c>
      <c r="G34" s="28">
        <v>90.769230769230774</v>
      </c>
      <c r="H34" s="28">
        <v>111.93693693693693</v>
      </c>
    </row>
    <row r="35" spans="1:8" x14ac:dyDescent="0.35">
      <c r="A35" s="1" t="s">
        <v>21</v>
      </c>
      <c r="B35" s="1" t="s">
        <v>101</v>
      </c>
      <c r="C35" s="28">
        <v>106.38297872340425</v>
      </c>
      <c r="D35" s="28">
        <v>82.857142857142861</v>
      </c>
      <c r="E35" s="28">
        <v>113.63636363636364</v>
      </c>
      <c r="F35" s="28">
        <v>100</v>
      </c>
      <c r="G35" s="28">
        <v>60</v>
      </c>
      <c r="H35" s="28">
        <v>96.171171171171167</v>
      </c>
    </row>
    <row r="36" spans="1:8" x14ac:dyDescent="0.35">
      <c r="A36" s="1" t="s">
        <v>22</v>
      </c>
      <c r="B36" s="1" t="s">
        <v>97</v>
      </c>
      <c r="C36" s="2">
        <v>8</v>
      </c>
      <c r="D36" s="2">
        <v>25</v>
      </c>
      <c r="E36" s="2">
        <v>39</v>
      </c>
      <c r="F36" s="2">
        <v>42</v>
      </c>
      <c r="G36" s="2">
        <v>9</v>
      </c>
      <c r="H36" s="2">
        <v>123</v>
      </c>
    </row>
    <row r="37" spans="1:8" x14ac:dyDescent="0.35">
      <c r="A37" s="1" t="s">
        <v>22</v>
      </c>
      <c r="B37" s="1" t="s">
        <v>98</v>
      </c>
      <c r="C37" s="2">
        <v>9</v>
      </c>
      <c r="D37" s="2">
        <v>28</v>
      </c>
      <c r="E37" s="2">
        <v>47</v>
      </c>
      <c r="F37" s="2">
        <v>56</v>
      </c>
      <c r="G37" s="2">
        <v>7</v>
      </c>
      <c r="H37" s="2">
        <v>147</v>
      </c>
    </row>
    <row r="38" spans="1:8" x14ac:dyDescent="0.35">
      <c r="A38" s="1" t="s">
        <v>22</v>
      </c>
      <c r="B38" s="1" t="s">
        <v>99</v>
      </c>
      <c r="C38" s="2">
        <v>9</v>
      </c>
      <c r="D38" s="2">
        <v>28</v>
      </c>
      <c r="E38" s="2">
        <v>37</v>
      </c>
      <c r="F38" s="2">
        <v>31</v>
      </c>
      <c r="G38" s="2">
        <v>0</v>
      </c>
      <c r="H38" s="2">
        <v>105</v>
      </c>
    </row>
    <row r="39" spans="1:8" x14ac:dyDescent="0.35">
      <c r="A39" s="1" t="s">
        <v>22</v>
      </c>
      <c r="B39" s="1" t="s">
        <v>100</v>
      </c>
      <c r="C39" s="28">
        <v>112.5</v>
      </c>
      <c r="D39" s="28">
        <v>112.00000000000001</v>
      </c>
      <c r="E39" s="28">
        <v>120.51282051282051</v>
      </c>
      <c r="F39" s="28">
        <v>133.33333333333331</v>
      </c>
      <c r="G39" s="28">
        <v>77.777777777777786</v>
      </c>
      <c r="H39" s="28">
        <v>119.51219512195121</v>
      </c>
    </row>
    <row r="40" spans="1:8" x14ac:dyDescent="0.35">
      <c r="A40" s="1" t="s">
        <v>22</v>
      </c>
      <c r="B40" s="1" t="s">
        <v>101</v>
      </c>
      <c r="C40" s="28">
        <v>112.5</v>
      </c>
      <c r="D40" s="28">
        <v>112.00000000000001</v>
      </c>
      <c r="E40" s="28">
        <v>94.871794871794862</v>
      </c>
      <c r="F40" s="28">
        <v>73.80952380952381</v>
      </c>
      <c r="G40" s="28">
        <v>0</v>
      </c>
      <c r="H40" s="28">
        <v>85.365853658536579</v>
      </c>
    </row>
    <row r="41" spans="1:8" x14ac:dyDescent="0.35">
      <c r="A41" s="1" t="s">
        <v>23</v>
      </c>
      <c r="B41" s="1" t="s">
        <v>97</v>
      </c>
      <c r="C41" s="2">
        <v>25</v>
      </c>
      <c r="D41" s="2">
        <v>73</v>
      </c>
      <c r="E41" s="2">
        <v>179</v>
      </c>
      <c r="F41" s="2">
        <v>155</v>
      </c>
      <c r="G41" s="2">
        <v>70</v>
      </c>
      <c r="H41" s="2">
        <v>502</v>
      </c>
    </row>
    <row r="42" spans="1:8" x14ac:dyDescent="0.35">
      <c r="A42" s="1" t="s">
        <v>23</v>
      </c>
      <c r="B42" s="1" t="s">
        <v>98</v>
      </c>
      <c r="C42" s="2">
        <v>27</v>
      </c>
      <c r="D42" s="2">
        <v>64</v>
      </c>
      <c r="E42" s="2">
        <v>161</v>
      </c>
      <c r="F42" s="2">
        <v>126</v>
      </c>
      <c r="G42" s="2">
        <v>56</v>
      </c>
      <c r="H42" s="2">
        <v>434</v>
      </c>
    </row>
    <row r="43" spans="1:8" x14ac:dyDescent="0.35">
      <c r="A43" s="1" t="s">
        <v>23</v>
      </c>
      <c r="B43" s="1" t="s">
        <v>99</v>
      </c>
      <c r="C43" s="2">
        <v>25</v>
      </c>
      <c r="D43" s="2">
        <v>58</v>
      </c>
      <c r="E43" s="2">
        <v>141</v>
      </c>
      <c r="F43" s="2">
        <v>99</v>
      </c>
      <c r="G43" s="2">
        <v>38</v>
      </c>
      <c r="H43" s="2">
        <v>361</v>
      </c>
    </row>
    <row r="44" spans="1:8" x14ac:dyDescent="0.35">
      <c r="A44" s="1" t="s">
        <v>23</v>
      </c>
      <c r="B44" s="1" t="s">
        <v>100</v>
      </c>
      <c r="C44" s="28">
        <v>108</v>
      </c>
      <c r="D44" s="28">
        <v>87.671232876712324</v>
      </c>
      <c r="E44" s="28">
        <v>89.944134078212286</v>
      </c>
      <c r="F44" s="28">
        <v>81.290322580645153</v>
      </c>
      <c r="G44" s="28">
        <v>80</v>
      </c>
      <c r="H44" s="28">
        <v>86.454183266932276</v>
      </c>
    </row>
    <row r="45" spans="1:8" x14ac:dyDescent="0.35">
      <c r="A45" s="1" t="s">
        <v>23</v>
      </c>
      <c r="B45" s="1" t="s">
        <v>101</v>
      </c>
      <c r="C45" s="28">
        <v>100</v>
      </c>
      <c r="D45" s="28">
        <v>79.452054794520549</v>
      </c>
      <c r="E45" s="28">
        <v>78.770949720670387</v>
      </c>
      <c r="F45" s="28">
        <v>63.87096774193548</v>
      </c>
      <c r="G45" s="28">
        <v>54.285714285714285</v>
      </c>
      <c r="H45" s="28">
        <v>71.91235059760956</v>
      </c>
    </row>
    <row r="46" spans="1:8" x14ac:dyDescent="0.35">
      <c r="A46" s="1" t="s">
        <v>24</v>
      </c>
      <c r="B46" s="1" t="s">
        <v>97</v>
      </c>
      <c r="C46" s="2">
        <v>12</v>
      </c>
      <c r="D46" s="2">
        <v>39</v>
      </c>
      <c r="E46" s="2">
        <v>102</v>
      </c>
      <c r="F46" s="2">
        <v>106</v>
      </c>
      <c r="G46" s="2">
        <v>56</v>
      </c>
      <c r="H46" s="2">
        <v>315</v>
      </c>
    </row>
    <row r="47" spans="1:8" x14ac:dyDescent="0.35">
      <c r="A47" s="1" t="s">
        <v>24</v>
      </c>
      <c r="B47" s="1" t="s">
        <v>98</v>
      </c>
      <c r="C47" s="2">
        <v>10</v>
      </c>
      <c r="D47" s="2">
        <v>42</v>
      </c>
      <c r="E47" s="2">
        <v>93</v>
      </c>
      <c r="F47" s="2">
        <v>90</v>
      </c>
      <c r="G47" s="2">
        <v>50</v>
      </c>
      <c r="H47" s="2">
        <v>285</v>
      </c>
    </row>
    <row r="48" spans="1:8" x14ac:dyDescent="0.35">
      <c r="A48" s="1" t="s">
        <v>24</v>
      </c>
      <c r="B48" s="1" t="s">
        <v>99</v>
      </c>
      <c r="C48" s="2">
        <v>10</v>
      </c>
      <c r="D48" s="2">
        <v>39</v>
      </c>
      <c r="E48" s="2">
        <v>84</v>
      </c>
      <c r="F48" s="2">
        <v>63</v>
      </c>
      <c r="G48" s="2">
        <v>40</v>
      </c>
      <c r="H48" s="2">
        <v>236</v>
      </c>
    </row>
    <row r="49" spans="1:8" x14ac:dyDescent="0.35">
      <c r="A49" s="1" t="s">
        <v>24</v>
      </c>
      <c r="B49" s="1" t="s">
        <v>100</v>
      </c>
      <c r="C49" s="28">
        <v>83.333333333333343</v>
      </c>
      <c r="D49" s="28">
        <v>107.69230769230769</v>
      </c>
      <c r="E49" s="28">
        <v>91.17647058823529</v>
      </c>
      <c r="F49" s="28">
        <v>84.905660377358487</v>
      </c>
      <c r="G49" s="28">
        <v>89.285714285714292</v>
      </c>
      <c r="H49" s="28">
        <v>90.476190476190482</v>
      </c>
    </row>
    <row r="50" spans="1:8" x14ac:dyDescent="0.35">
      <c r="A50" s="1" t="s">
        <v>24</v>
      </c>
      <c r="B50" s="1" t="s">
        <v>101</v>
      </c>
      <c r="C50" s="28">
        <v>83.333333333333343</v>
      </c>
      <c r="D50" s="28">
        <v>100</v>
      </c>
      <c r="E50" s="28">
        <v>82.35294117647058</v>
      </c>
      <c r="F50" s="28">
        <v>59.433962264150942</v>
      </c>
      <c r="G50" s="28">
        <v>71.428571428571431</v>
      </c>
      <c r="H50" s="28">
        <v>74.920634920634924</v>
      </c>
    </row>
    <row r="51" spans="1:8" x14ac:dyDescent="0.35">
      <c r="A51" s="1" t="s">
        <v>26</v>
      </c>
      <c r="B51" s="1" t="s">
        <v>97</v>
      </c>
      <c r="C51" s="2">
        <v>21</v>
      </c>
      <c r="D51" s="2">
        <v>64</v>
      </c>
      <c r="E51" s="2">
        <v>78</v>
      </c>
      <c r="F51" s="2">
        <v>96</v>
      </c>
      <c r="G51" s="2">
        <v>43</v>
      </c>
      <c r="H51" s="2">
        <v>302</v>
      </c>
    </row>
    <row r="52" spans="1:8" x14ac:dyDescent="0.35">
      <c r="A52" s="1" t="s">
        <v>26</v>
      </c>
      <c r="B52" s="1" t="s">
        <v>98</v>
      </c>
      <c r="C52" s="2">
        <v>16</v>
      </c>
      <c r="D52" s="2">
        <v>61</v>
      </c>
      <c r="E52" s="2">
        <v>71</v>
      </c>
      <c r="F52" s="2">
        <v>68</v>
      </c>
      <c r="G52" s="2">
        <v>37</v>
      </c>
      <c r="H52" s="2">
        <v>253</v>
      </c>
    </row>
    <row r="53" spans="1:8" x14ac:dyDescent="0.35">
      <c r="A53" s="1" t="s">
        <v>26</v>
      </c>
      <c r="B53" s="1" t="s">
        <v>99</v>
      </c>
      <c r="C53" s="2">
        <v>16</v>
      </c>
      <c r="D53" s="2">
        <v>51</v>
      </c>
      <c r="E53" s="2">
        <v>60</v>
      </c>
      <c r="F53" s="2">
        <v>48</v>
      </c>
      <c r="G53" s="2">
        <v>24</v>
      </c>
      <c r="H53" s="2">
        <v>199</v>
      </c>
    </row>
    <row r="54" spans="1:8" x14ac:dyDescent="0.35">
      <c r="A54" s="1" t="s">
        <v>26</v>
      </c>
      <c r="B54" s="1" t="s">
        <v>100</v>
      </c>
      <c r="C54" s="28">
        <v>76.19047619047619</v>
      </c>
      <c r="D54" s="28">
        <v>95.3125</v>
      </c>
      <c r="E54" s="28">
        <v>91.025641025641022</v>
      </c>
      <c r="F54" s="28">
        <v>70.833333333333343</v>
      </c>
      <c r="G54" s="28">
        <v>86.04651162790698</v>
      </c>
      <c r="H54" s="28">
        <v>83.774834437086085</v>
      </c>
    </row>
    <row r="55" spans="1:8" x14ac:dyDescent="0.35">
      <c r="A55" s="1" t="s">
        <v>26</v>
      </c>
      <c r="B55" s="1" t="s">
        <v>101</v>
      </c>
      <c r="C55" s="28">
        <v>76.19047619047619</v>
      </c>
      <c r="D55" s="28">
        <v>79.6875</v>
      </c>
      <c r="E55" s="28">
        <v>76.923076923076934</v>
      </c>
      <c r="F55" s="28">
        <v>50</v>
      </c>
      <c r="G55" s="28">
        <v>55.813953488372093</v>
      </c>
      <c r="H55" s="28">
        <v>65.894039735099341</v>
      </c>
    </row>
    <row r="56" spans="1:8" x14ac:dyDescent="0.35">
      <c r="A56" s="1" t="s">
        <v>27</v>
      </c>
      <c r="B56" s="1" t="s">
        <v>97</v>
      </c>
      <c r="C56" s="2">
        <v>21</v>
      </c>
      <c r="D56" s="2">
        <v>60</v>
      </c>
      <c r="E56" s="2">
        <v>93</v>
      </c>
      <c r="F56" s="2">
        <v>97</v>
      </c>
      <c r="G56" s="2">
        <v>52</v>
      </c>
      <c r="H56" s="2">
        <v>323</v>
      </c>
    </row>
    <row r="57" spans="1:8" x14ac:dyDescent="0.35">
      <c r="A57" s="1" t="s">
        <v>27</v>
      </c>
      <c r="B57" s="1" t="s">
        <v>98</v>
      </c>
      <c r="C57" s="2">
        <v>23</v>
      </c>
      <c r="D57" s="2">
        <v>53</v>
      </c>
      <c r="E57" s="2">
        <v>106</v>
      </c>
      <c r="F57" s="2">
        <v>124</v>
      </c>
      <c r="G57" s="2">
        <v>45</v>
      </c>
      <c r="H57" s="2">
        <v>351</v>
      </c>
    </row>
    <row r="58" spans="1:8" x14ac:dyDescent="0.35">
      <c r="A58" s="1" t="s">
        <v>27</v>
      </c>
      <c r="B58" s="1" t="s">
        <v>99</v>
      </c>
      <c r="C58" s="2">
        <v>22</v>
      </c>
      <c r="D58" s="2">
        <v>47</v>
      </c>
      <c r="E58" s="2">
        <v>97</v>
      </c>
      <c r="F58" s="2">
        <v>100</v>
      </c>
      <c r="G58" s="2">
        <v>34</v>
      </c>
      <c r="H58" s="2">
        <v>300</v>
      </c>
    </row>
    <row r="59" spans="1:8" x14ac:dyDescent="0.35">
      <c r="A59" s="1" t="s">
        <v>27</v>
      </c>
      <c r="B59" s="1" t="s">
        <v>100</v>
      </c>
      <c r="C59" s="28">
        <v>109.52380952380953</v>
      </c>
      <c r="D59" s="28">
        <v>88.333333333333329</v>
      </c>
      <c r="E59" s="28">
        <v>113.97849462365592</v>
      </c>
      <c r="F59" s="28">
        <v>127.83505154639174</v>
      </c>
      <c r="G59" s="28">
        <v>86.538461538461547</v>
      </c>
      <c r="H59" s="28">
        <v>108.66873065015479</v>
      </c>
    </row>
    <row r="60" spans="1:8" x14ac:dyDescent="0.35">
      <c r="A60" s="1" t="s">
        <v>27</v>
      </c>
      <c r="B60" s="1" t="s">
        <v>101</v>
      </c>
      <c r="C60" s="28">
        <v>104.76190476190477</v>
      </c>
      <c r="D60" s="28">
        <v>78.333333333333329</v>
      </c>
      <c r="E60" s="28">
        <v>104.3010752688172</v>
      </c>
      <c r="F60" s="28">
        <v>103.09278350515463</v>
      </c>
      <c r="G60" s="28">
        <v>65.384615384615387</v>
      </c>
      <c r="H60" s="28">
        <v>92.879256965944265</v>
      </c>
    </row>
    <row r="61" spans="1:8" x14ac:dyDescent="0.35">
      <c r="A61" s="1" t="s">
        <v>28</v>
      </c>
      <c r="B61" s="1" t="s">
        <v>97</v>
      </c>
      <c r="C61" s="2">
        <v>55</v>
      </c>
      <c r="D61" s="2">
        <v>111</v>
      </c>
      <c r="E61" s="2">
        <v>177</v>
      </c>
      <c r="F61" s="2">
        <v>182</v>
      </c>
      <c r="G61" s="2">
        <v>71</v>
      </c>
      <c r="H61" s="2">
        <v>596</v>
      </c>
    </row>
    <row r="62" spans="1:8" x14ac:dyDescent="0.35">
      <c r="A62" s="1" t="s">
        <v>28</v>
      </c>
      <c r="B62" s="1" t="s">
        <v>98</v>
      </c>
      <c r="C62" s="2">
        <v>49</v>
      </c>
      <c r="D62" s="2">
        <v>100</v>
      </c>
      <c r="E62" s="2">
        <v>162</v>
      </c>
      <c r="F62" s="2">
        <v>178</v>
      </c>
      <c r="G62" s="2">
        <v>72</v>
      </c>
      <c r="H62" s="2">
        <v>561</v>
      </c>
    </row>
    <row r="63" spans="1:8" x14ac:dyDescent="0.35">
      <c r="A63" s="1" t="s">
        <v>28</v>
      </c>
      <c r="B63" s="1" t="s">
        <v>99</v>
      </c>
      <c r="C63" s="2">
        <v>48</v>
      </c>
      <c r="D63" s="2">
        <v>96</v>
      </c>
      <c r="E63" s="2">
        <v>148</v>
      </c>
      <c r="F63" s="2">
        <v>146</v>
      </c>
      <c r="G63" s="2">
        <v>60</v>
      </c>
      <c r="H63" s="2">
        <v>498</v>
      </c>
    </row>
    <row r="64" spans="1:8" x14ac:dyDescent="0.35">
      <c r="A64" s="1" t="s">
        <v>28</v>
      </c>
      <c r="B64" s="1" t="s">
        <v>100</v>
      </c>
      <c r="C64" s="28">
        <v>89.090909090909093</v>
      </c>
      <c r="D64" s="28">
        <v>90.090090090090087</v>
      </c>
      <c r="E64" s="28">
        <v>91.525423728813564</v>
      </c>
      <c r="F64" s="28">
        <v>97.802197802197796</v>
      </c>
      <c r="G64" s="28">
        <v>101.40845070422534</v>
      </c>
      <c r="H64" s="28">
        <v>94.127516778523486</v>
      </c>
    </row>
    <row r="65" spans="1:8" x14ac:dyDescent="0.35">
      <c r="A65" s="1" t="s">
        <v>28</v>
      </c>
      <c r="B65" s="1" t="s">
        <v>101</v>
      </c>
      <c r="C65" s="28">
        <v>87.272727272727266</v>
      </c>
      <c r="D65" s="28">
        <v>86.486486486486484</v>
      </c>
      <c r="E65" s="28">
        <v>83.615819209039543</v>
      </c>
      <c r="F65" s="28">
        <v>80.219780219780219</v>
      </c>
      <c r="G65" s="28">
        <v>84.507042253521121</v>
      </c>
      <c r="H65" s="28">
        <v>83.557046979865774</v>
      </c>
    </row>
    <row r="66" spans="1:8" x14ac:dyDescent="0.35">
      <c r="A66" s="1" t="s">
        <v>29</v>
      </c>
      <c r="B66" s="1" t="s">
        <v>97</v>
      </c>
      <c r="C66" s="2">
        <v>8</v>
      </c>
      <c r="D66" s="2">
        <v>13</v>
      </c>
      <c r="E66" s="2">
        <v>36</v>
      </c>
      <c r="F66" s="2">
        <v>20</v>
      </c>
      <c r="G66" s="2">
        <v>20</v>
      </c>
      <c r="H66" s="2">
        <v>97</v>
      </c>
    </row>
    <row r="67" spans="1:8" x14ac:dyDescent="0.35">
      <c r="A67" s="1" t="s">
        <v>29</v>
      </c>
      <c r="B67" s="1" t="s">
        <v>98</v>
      </c>
      <c r="C67" s="2">
        <v>7</v>
      </c>
      <c r="D67" s="2">
        <v>18</v>
      </c>
      <c r="E67" s="2">
        <v>33</v>
      </c>
      <c r="F67" s="2">
        <v>21</v>
      </c>
      <c r="G67" s="2">
        <v>13</v>
      </c>
      <c r="H67" s="2">
        <v>92</v>
      </c>
    </row>
    <row r="68" spans="1:8" x14ac:dyDescent="0.35">
      <c r="A68" s="1" t="s">
        <v>29</v>
      </c>
      <c r="B68" s="1" t="s">
        <v>99</v>
      </c>
      <c r="C68" s="2">
        <v>7</v>
      </c>
      <c r="D68" s="2">
        <v>19</v>
      </c>
      <c r="E68" s="2">
        <v>27</v>
      </c>
      <c r="F68" s="2">
        <v>15</v>
      </c>
      <c r="G68" s="2">
        <v>9</v>
      </c>
      <c r="H68" s="2">
        <v>77</v>
      </c>
    </row>
    <row r="69" spans="1:8" x14ac:dyDescent="0.35">
      <c r="A69" s="1" t="s">
        <v>29</v>
      </c>
      <c r="B69" s="1" t="s">
        <v>100</v>
      </c>
      <c r="C69" s="28">
        <v>87.5</v>
      </c>
      <c r="D69" s="28">
        <v>138.46153846153845</v>
      </c>
      <c r="E69" s="28">
        <v>91.666666666666657</v>
      </c>
      <c r="F69" s="28">
        <v>105</v>
      </c>
      <c r="G69" s="28">
        <v>65</v>
      </c>
      <c r="H69" s="28">
        <v>94.845360824742258</v>
      </c>
    </row>
    <row r="70" spans="1:8" x14ac:dyDescent="0.35">
      <c r="A70" s="1" t="s">
        <v>29</v>
      </c>
      <c r="B70" s="1" t="s">
        <v>101</v>
      </c>
      <c r="C70" s="28">
        <v>87.5</v>
      </c>
      <c r="D70" s="28">
        <v>146.15384615384613</v>
      </c>
      <c r="E70" s="28">
        <v>75</v>
      </c>
      <c r="F70" s="28">
        <v>75</v>
      </c>
      <c r="G70" s="28">
        <v>45</v>
      </c>
      <c r="H70" s="28">
        <v>79.381443298969074</v>
      </c>
    </row>
    <row r="71" spans="1:8" x14ac:dyDescent="0.35">
      <c r="A71" s="1" t="s">
        <v>30</v>
      </c>
      <c r="B71" s="1" t="s">
        <v>97</v>
      </c>
      <c r="C71" s="2">
        <v>68</v>
      </c>
      <c r="D71" s="2">
        <v>149</v>
      </c>
      <c r="E71" s="2">
        <v>297</v>
      </c>
      <c r="F71" s="2">
        <v>233</v>
      </c>
      <c r="G71" s="2">
        <v>96</v>
      </c>
      <c r="H71" s="2">
        <v>843</v>
      </c>
    </row>
    <row r="72" spans="1:8" x14ac:dyDescent="0.35">
      <c r="A72" s="1" t="s">
        <v>30</v>
      </c>
      <c r="B72" s="1" t="s">
        <v>98</v>
      </c>
      <c r="C72" s="2">
        <v>63</v>
      </c>
      <c r="D72" s="2">
        <v>143</v>
      </c>
      <c r="E72" s="2">
        <v>293</v>
      </c>
      <c r="F72" s="2">
        <v>199</v>
      </c>
      <c r="G72" s="2">
        <v>91</v>
      </c>
      <c r="H72" s="2">
        <v>789</v>
      </c>
    </row>
    <row r="73" spans="1:8" x14ac:dyDescent="0.35">
      <c r="A73" s="1" t="s">
        <v>30</v>
      </c>
      <c r="B73" s="1" t="s">
        <v>99</v>
      </c>
      <c r="C73" s="2">
        <v>63</v>
      </c>
      <c r="D73" s="2">
        <v>134</v>
      </c>
      <c r="E73" s="2">
        <v>266</v>
      </c>
      <c r="F73" s="2">
        <v>173</v>
      </c>
      <c r="G73" s="2">
        <v>77</v>
      </c>
      <c r="H73" s="2">
        <v>713</v>
      </c>
    </row>
    <row r="74" spans="1:8" x14ac:dyDescent="0.35">
      <c r="A74" s="1" t="s">
        <v>30</v>
      </c>
      <c r="B74" s="1" t="s">
        <v>100</v>
      </c>
      <c r="C74" s="28">
        <v>92.64705882352942</v>
      </c>
      <c r="D74" s="28">
        <v>95.973154362416096</v>
      </c>
      <c r="E74" s="28">
        <v>98.653198653198643</v>
      </c>
      <c r="F74" s="28">
        <v>85.407725321888421</v>
      </c>
      <c r="G74" s="28">
        <v>94.791666666666657</v>
      </c>
      <c r="H74" s="28">
        <v>93.594306049822066</v>
      </c>
    </row>
    <row r="75" spans="1:8" x14ac:dyDescent="0.35">
      <c r="A75" s="1" t="s">
        <v>30</v>
      </c>
      <c r="B75" s="1" t="s">
        <v>101</v>
      </c>
      <c r="C75" s="28">
        <v>92.64705882352942</v>
      </c>
      <c r="D75" s="28">
        <v>89.932885906040269</v>
      </c>
      <c r="E75" s="28">
        <v>89.562289562289564</v>
      </c>
      <c r="F75" s="28">
        <v>74.248927038626604</v>
      </c>
      <c r="G75" s="28">
        <v>80.208333333333343</v>
      </c>
      <c r="H75" s="28">
        <v>84.578884934756829</v>
      </c>
    </row>
    <row r="76" spans="1:8" x14ac:dyDescent="0.35">
      <c r="A76" s="1" t="s">
        <v>31</v>
      </c>
      <c r="B76" s="1" t="s">
        <v>97</v>
      </c>
      <c r="C76" s="2">
        <v>125</v>
      </c>
      <c r="D76" s="2">
        <v>275</v>
      </c>
      <c r="E76" s="2">
        <v>379</v>
      </c>
      <c r="F76" s="2">
        <v>488</v>
      </c>
      <c r="G76" s="2">
        <v>146</v>
      </c>
      <c r="H76" s="2">
        <v>1413</v>
      </c>
    </row>
    <row r="77" spans="1:8" x14ac:dyDescent="0.35">
      <c r="A77" s="1" t="s">
        <v>31</v>
      </c>
      <c r="B77" s="1" t="s">
        <v>98</v>
      </c>
      <c r="C77" s="2">
        <v>118</v>
      </c>
      <c r="D77" s="2">
        <v>248</v>
      </c>
      <c r="E77" s="2">
        <v>388</v>
      </c>
      <c r="F77" s="2">
        <v>426</v>
      </c>
      <c r="G77" s="2">
        <v>145</v>
      </c>
      <c r="H77" s="2">
        <v>1325</v>
      </c>
    </row>
    <row r="78" spans="1:8" x14ac:dyDescent="0.35">
      <c r="A78" s="1" t="s">
        <v>31</v>
      </c>
      <c r="B78" s="1" t="s">
        <v>99</v>
      </c>
      <c r="C78" s="2">
        <v>118</v>
      </c>
      <c r="D78" s="2">
        <v>230</v>
      </c>
      <c r="E78" s="2">
        <v>348</v>
      </c>
      <c r="F78" s="2">
        <v>351</v>
      </c>
      <c r="G78" s="2">
        <v>113</v>
      </c>
      <c r="H78" s="2">
        <v>1160</v>
      </c>
    </row>
    <row r="79" spans="1:8" x14ac:dyDescent="0.35">
      <c r="A79" s="1" t="s">
        <v>31</v>
      </c>
      <c r="B79" s="1" t="s">
        <v>100</v>
      </c>
      <c r="C79" s="28">
        <v>94.399999999999991</v>
      </c>
      <c r="D79" s="28">
        <v>90.181818181818187</v>
      </c>
      <c r="E79" s="28">
        <v>102.37467018469657</v>
      </c>
      <c r="F79" s="28">
        <v>87.295081967213122</v>
      </c>
      <c r="G79" s="28">
        <v>99.315068493150676</v>
      </c>
      <c r="H79" s="28">
        <v>93.772116065109699</v>
      </c>
    </row>
    <row r="80" spans="1:8" x14ac:dyDescent="0.35">
      <c r="A80" s="1" t="s">
        <v>31</v>
      </c>
      <c r="B80" s="1" t="s">
        <v>101</v>
      </c>
      <c r="C80" s="28">
        <v>94.399999999999991</v>
      </c>
      <c r="D80" s="28">
        <v>83.636363636363626</v>
      </c>
      <c r="E80" s="28">
        <v>91.820580474934033</v>
      </c>
      <c r="F80" s="28">
        <v>71.926229508196727</v>
      </c>
      <c r="G80" s="28">
        <v>77.397260273972606</v>
      </c>
      <c r="H80" s="28">
        <v>82.094833687190373</v>
      </c>
    </row>
    <row r="81" spans="1:8" x14ac:dyDescent="0.35">
      <c r="A81" s="1" t="s">
        <v>33</v>
      </c>
      <c r="B81" s="1" t="s">
        <v>97</v>
      </c>
      <c r="C81" s="2">
        <v>22</v>
      </c>
      <c r="D81" s="2">
        <v>44</v>
      </c>
      <c r="E81" s="2">
        <v>85</v>
      </c>
      <c r="F81" s="2">
        <v>92</v>
      </c>
      <c r="G81" s="2">
        <v>31</v>
      </c>
      <c r="H81" s="2">
        <v>274</v>
      </c>
    </row>
    <row r="82" spans="1:8" x14ac:dyDescent="0.35">
      <c r="A82" s="1" t="s">
        <v>33</v>
      </c>
      <c r="B82" s="1" t="s">
        <v>98</v>
      </c>
      <c r="C82" s="2">
        <v>19</v>
      </c>
      <c r="D82" s="2">
        <v>49</v>
      </c>
      <c r="E82" s="2">
        <v>103</v>
      </c>
      <c r="F82" s="2">
        <v>125</v>
      </c>
      <c r="G82" s="2">
        <v>23</v>
      </c>
      <c r="H82" s="2">
        <v>319</v>
      </c>
    </row>
    <row r="83" spans="1:8" x14ac:dyDescent="0.35">
      <c r="A83" s="1" t="s">
        <v>33</v>
      </c>
      <c r="B83" s="1" t="s">
        <v>99</v>
      </c>
      <c r="C83" s="2">
        <v>19</v>
      </c>
      <c r="D83" s="2">
        <v>43</v>
      </c>
      <c r="E83" s="2">
        <v>93</v>
      </c>
      <c r="F83" s="2">
        <v>110</v>
      </c>
      <c r="G83" s="2">
        <v>23</v>
      </c>
      <c r="H83" s="2">
        <v>288</v>
      </c>
    </row>
    <row r="84" spans="1:8" x14ac:dyDescent="0.35">
      <c r="A84" s="1" t="s">
        <v>33</v>
      </c>
      <c r="B84" s="1" t="s">
        <v>100</v>
      </c>
      <c r="C84" s="28">
        <v>86.36363636363636</v>
      </c>
      <c r="D84" s="28">
        <v>111.36363636363636</v>
      </c>
      <c r="E84" s="28">
        <v>121.17647058823529</v>
      </c>
      <c r="F84" s="28">
        <v>135.86956521739131</v>
      </c>
      <c r="G84" s="28">
        <v>74.193548387096769</v>
      </c>
      <c r="H84" s="28">
        <v>116.42335766423358</v>
      </c>
    </row>
    <row r="85" spans="1:8" x14ac:dyDescent="0.35">
      <c r="A85" s="1" t="s">
        <v>33</v>
      </c>
      <c r="B85" s="1" t="s">
        <v>101</v>
      </c>
      <c r="C85" s="28">
        <v>86.36363636363636</v>
      </c>
      <c r="D85" s="28">
        <v>97.727272727272734</v>
      </c>
      <c r="E85" s="28">
        <v>109.41176470588236</v>
      </c>
      <c r="F85" s="28">
        <v>119.56521739130434</v>
      </c>
      <c r="G85" s="28">
        <v>74.193548387096769</v>
      </c>
      <c r="H85" s="28">
        <v>105.1094890510949</v>
      </c>
    </row>
    <row r="86" spans="1:8" x14ac:dyDescent="0.35">
      <c r="A86" s="1" t="s">
        <v>34</v>
      </c>
      <c r="B86" s="1" t="s">
        <v>97</v>
      </c>
      <c r="C86" s="2">
        <v>0</v>
      </c>
      <c r="D86" s="2">
        <v>7</v>
      </c>
      <c r="E86" s="2">
        <v>23</v>
      </c>
      <c r="F86" s="2">
        <v>28</v>
      </c>
      <c r="G86" s="2">
        <v>13</v>
      </c>
      <c r="H86" s="2">
        <v>71</v>
      </c>
    </row>
    <row r="87" spans="1:8" x14ac:dyDescent="0.35">
      <c r="A87" s="1" t="s">
        <v>34</v>
      </c>
      <c r="B87" s="1" t="s">
        <v>98</v>
      </c>
      <c r="C87" s="2">
        <v>0</v>
      </c>
      <c r="D87" s="2">
        <v>9</v>
      </c>
      <c r="E87" s="2">
        <v>26</v>
      </c>
      <c r="F87" s="2">
        <v>25</v>
      </c>
      <c r="G87" s="2">
        <v>11</v>
      </c>
      <c r="H87" s="2">
        <v>71</v>
      </c>
    </row>
    <row r="88" spans="1:8" x14ac:dyDescent="0.35">
      <c r="A88" s="1" t="s">
        <v>34</v>
      </c>
      <c r="B88" s="1" t="s">
        <v>99</v>
      </c>
      <c r="C88" s="2">
        <v>0</v>
      </c>
      <c r="D88" s="2">
        <v>8</v>
      </c>
      <c r="E88" s="2">
        <v>23</v>
      </c>
      <c r="F88" s="2">
        <v>22</v>
      </c>
      <c r="G88" s="2">
        <v>9</v>
      </c>
      <c r="H88" s="2">
        <v>62</v>
      </c>
    </row>
    <row r="89" spans="1:8" x14ac:dyDescent="0.35">
      <c r="A89" s="1" t="s">
        <v>34</v>
      </c>
      <c r="B89" s="1" t="s">
        <v>100</v>
      </c>
      <c r="C89" s="28">
        <v>0</v>
      </c>
      <c r="D89" s="28">
        <v>128.57142857142858</v>
      </c>
      <c r="E89" s="28">
        <v>113.04347826086956</v>
      </c>
      <c r="F89" s="28">
        <v>89.285714285714292</v>
      </c>
      <c r="G89" s="28">
        <v>84.615384615384613</v>
      </c>
      <c r="H89" s="28">
        <v>100</v>
      </c>
    </row>
    <row r="90" spans="1:8" x14ac:dyDescent="0.35">
      <c r="A90" s="1" t="s">
        <v>34</v>
      </c>
      <c r="B90" s="1" t="s">
        <v>101</v>
      </c>
      <c r="C90" s="28">
        <v>0</v>
      </c>
      <c r="D90" s="28">
        <v>114.28571428571428</v>
      </c>
      <c r="E90" s="28">
        <v>100</v>
      </c>
      <c r="F90" s="28">
        <v>78.571428571428569</v>
      </c>
      <c r="G90" s="28">
        <v>69.230769230769226</v>
      </c>
      <c r="H90" s="28">
        <v>87.323943661971825</v>
      </c>
    </row>
    <row r="91" spans="1:8" x14ac:dyDescent="0.35">
      <c r="A91" s="1" t="s">
        <v>35</v>
      </c>
      <c r="B91" s="1" t="s">
        <v>97</v>
      </c>
      <c r="C91" s="2">
        <v>92</v>
      </c>
      <c r="D91" s="2">
        <v>297</v>
      </c>
      <c r="E91" s="2">
        <v>566</v>
      </c>
      <c r="F91" s="2">
        <v>647</v>
      </c>
      <c r="G91" s="2">
        <v>305</v>
      </c>
      <c r="H91" s="2">
        <v>1907</v>
      </c>
    </row>
    <row r="92" spans="1:8" x14ac:dyDescent="0.35">
      <c r="A92" s="1" t="s">
        <v>35</v>
      </c>
      <c r="B92" s="1" t="s">
        <v>98</v>
      </c>
      <c r="C92" s="2">
        <v>86</v>
      </c>
      <c r="D92" s="2">
        <v>286</v>
      </c>
      <c r="E92" s="2">
        <v>597</v>
      </c>
      <c r="F92" s="2">
        <v>583</v>
      </c>
      <c r="G92" s="2">
        <v>251</v>
      </c>
      <c r="H92" s="2">
        <v>1803</v>
      </c>
    </row>
    <row r="93" spans="1:8" x14ac:dyDescent="0.35">
      <c r="A93" s="1" t="s">
        <v>35</v>
      </c>
      <c r="B93" s="1" t="s">
        <v>99</v>
      </c>
      <c r="C93" s="2">
        <v>87</v>
      </c>
      <c r="D93" s="2">
        <v>265</v>
      </c>
      <c r="E93" s="2">
        <v>519</v>
      </c>
      <c r="F93" s="2">
        <v>440</v>
      </c>
      <c r="G93" s="2">
        <v>185</v>
      </c>
      <c r="H93" s="2">
        <v>1496</v>
      </c>
    </row>
    <row r="94" spans="1:8" x14ac:dyDescent="0.35">
      <c r="A94" s="1" t="s">
        <v>35</v>
      </c>
      <c r="B94" s="1" t="s">
        <v>100</v>
      </c>
      <c r="C94" s="28">
        <v>93.478260869565219</v>
      </c>
      <c r="D94" s="28">
        <v>96.296296296296291</v>
      </c>
      <c r="E94" s="28">
        <v>105.47703180212014</v>
      </c>
      <c r="F94" s="28">
        <v>90.108191653786704</v>
      </c>
      <c r="G94" s="28">
        <v>82.295081967213108</v>
      </c>
      <c r="H94" s="28">
        <v>94.546407970634505</v>
      </c>
    </row>
    <row r="95" spans="1:8" x14ac:dyDescent="0.35">
      <c r="A95" s="1" t="s">
        <v>35</v>
      </c>
      <c r="B95" s="1" t="s">
        <v>101</v>
      </c>
      <c r="C95" s="28">
        <v>94.565217391304344</v>
      </c>
      <c r="D95" s="28">
        <v>89.225589225589232</v>
      </c>
      <c r="E95" s="28">
        <v>91.696113074204945</v>
      </c>
      <c r="F95" s="28">
        <v>68.006182380216387</v>
      </c>
      <c r="G95" s="28">
        <v>60.655737704918032</v>
      </c>
      <c r="H95" s="28">
        <v>78.447823807026737</v>
      </c>
    </row>
    <row r="96" spans="1:8" x14ac:dyDescent="0.35">
      <c r="A96" s="1" t="s">
        <v>36</v>
      </c>
      <c r="B96" s="1" t="s">
        <v>97</v>
      </c>
      <c r="C96" s="2">
        <v>7</v>
      </c>
      <c r="D96" s="2">
        <v>9</v>
      </c>
      <c r="E96" s="2">
        <v>63</v>
      </c>
      <c r="F96" s="2">
        <v>60</v>
      </c>
      <c r="G96" s="2">
        <v>21</v>
      </c>
      <c r="H96" s="2">
        <v>160</v>
      </c>
    </row>
    <row r="97" spans="1:8" x14ac:dyDescent="0.35">
      <c r="A97" s="1" t="s">
        <v>36</v>
      </c>
      <c r="B97" s="1" t="s">
        <v>98</v>
      </c>
      <c r="C97" s="2">
        <v>7</v>
      </c>
      <c r="D97" s="2">
        <v>12</v>
      </c>
      <c r="E97" s="2">
        <v>60</v>
      </c>
      <c r="F97" s="2">
        <v>55</v>
      </c>
      <c r="G97" s="2">
        <v>22</v>
      </c>
      <c r="H97" s="2">
        <v>156</v>
      </c>
    </row>
    <row r="98" spans="1:8" x14ac:dyDescent="0.35">
      <c r="A98" s="1" t="s">
        <v>36</v>
      </c>
      <c r="B98" s="1" t="s">
        <v>99</v>
      </c>
      <c r="C98" s="2">
        <v>7</v>
      </c>
      <c r="D98" s="2">
        <v>10</v>
      </c>
      <c r="E98" s="2">
        <v>51</v>
      </c>
      <c r="F98" s="2">
        <v>37</v>
      </c>
      <c r="G98" s="2">
        <v>19</v>
      </c>
      <c r="H98" s="2">
        <v>124</v>
      </c>
    </row>
    <row r="99" spans="1:8" x14ac:dyDescent="0.35">
      <c r="A99" s="1" t="s">
        <v>36</v>
      </c>
      <c r="B99" s="1" t="s">
        <v>100</v>
      </c>
      <c r="C99" s="28">
        <v>100</v>
      </c>
      <c r="D99" s="28">
        <v>133.33333333333331</v>
      </c>
      <c r="E99" s="28">
        <v>95.238095238095227</v>
      </c>
      <c r="F99" s="28">
        <v>91.666666666666657</v>
      </c>
      <c r="G99" s="28">
        <v>104.76190476190477</v>
      </c>
      <c r="H99" s="28">
        <v>97.5</v>
      </c>
    </row>
    <row r="100" spans="1:8" x14ac:dyDescent="0.35">
      <c r="A100" s="1" t="s">
        <v>36</v>
      </c>
      <c r="B100" s="1" t="s">
        <v>101</v>
      </c>
      <c r="C100" s="28">
        <v>100</v>
      </c>
      <c r="D100" s="28">
        <v>111.11111111111111</v>
      </c>
      <c r="E100" s="28">
        <v>80.952380952380949</v>
      </c>
      <c r="F100" s="28">
        <v>61.666666666666671</v>
      </c>
      <c r="G100" s="28">
        <v>90.476190476190482</v>
      </c>
      <c r="H100" s="28">
        <v>77.5</v>
      </c>
    </row>
    <row r="101" spans="1:8" x14ac:dyDescent="0.35">
      <c r="A101" s="1" t="s">
        <v>32</v>
      </c>
      <c r="B101" s="1" t="s">
        <v>97</v>
      </c>
      <c r="C101" s="2">
        <v>25</v>
      </c>
      <c r="D101" s="2">
        <v>113</v>
      </c>
      <c r="E101" s="2">
        <v>236</v>
      </c>
      <c r="F101" s="2">
        <v>273</v>
      </c>
      <c r="G101" s="2">
        <v>114</v>
      </c>
      <c r="H101" s="2">
        <v>761</v>
      </c>
    </row>
    <row r="102" spans="1:8" x14ac:dyDescent="0.35">
      <c r="A102" s="1" t="s">
        <v>32</v>
      </c>
      <c r="B102" s="1" t="s">
        <v>98</v>
      </c>
      <c r="C102" s="2">
        <v>25</v>
      </c>
      <c r="D102" s="2">
        <v>97</v>
      </c>
      <c r="E102" s="2">
        <v>241</v>
      </c>
      <c r="F102" s="2">
        <v>302</v>
      </c>
      <c r="G102" s="2">
        <v>113</v>
      </c>
      <c r="H102" s="2">
        <v>778</v>
      </c>
    </row>
    <row r="103" spans="1:8" x14ac:dyDescent="0.35">
      <c r="A103" s="1" t="s">
        <v>32</v>
      </c>
      <c r="B103" s="1" t="s">
        <v>99</v>
      </c>
      <c r="C103" s="2">
        <v>22</v>
      </c>
      <c r="D103" s="2">
        <v>93</v>
      </c>
      <c r="E103" s="2">
        <v>215</v>
      </c>
      <c r="F103" s="2">
        <v>246</v>
      </c>
      <c r="G103" s="2">
        <v>79</v>
      </c>
      <c r="H103" s="2">
        <v>655</v>
      </c>
    </row>
    <row r="104" spans="1:8" x14ac:dyDescent="0.35">
      <c r="A104" s="1" t="s">
        <v>32</v>
      </c>
      <c r="B104" s="1" t="s">
        <v>100</v>
      </c>
      <c r="C104" s="28">
        <v>100</v>
      </c>
      <c r="D104" s="28">
        <v>85.840707964601776</v>
      </c>
      <c r="E104" s="28">
        <v>102.11864406779661</v>
      </c>
      <c r="F104" s="28">
        <v>110.62271062271063</v>
      </c>
      <c r="G104" s="28">
        <v>99.122807017543863</v>
      </c>
      <c r="H104" s="28">
        <v>102.23390275952693</v>
      </c>
    </row>
    <row r="105" spans="1:8" x14ac:dyDescent="0.35">
      <c r="A105" s="1" t="s">
        <v>32</v>
      </c>
      <c r="B105" s="1" t="s">
        <v>101</v>
      </c>
      <c r="C105" s="28">
        <v>88</v>
      </c>
      <c r="D105" s="28">
        <v>82.30088495575221</v>
      </c>
      <c r="E105" s="28">
        <v>91.101694915254242</v>
      </c>
      <c r="F105" s="28">
        <v>90.109890109890117</v>
      </c>
      <c r="G105" s="28">
        <v>69.298245614035096</v>
      </c>
      <c r="H105" s="28">
        <v>86.070959264126145</v>
      </c>
    </row>
    <row r="106" spans="1:8" x14ac:dyDescent="0.35">
      <c r="A106" s="1" t="s">
        <v>37</v>
      </c>
      <c r="B106" s="1" t="s">
        <v>97</v>
      </c>
      <c r="C106" s="2">
        <v>14</v>
      </c>
      <c r="D106" s="2">
        <v>28</v>
      </c>
      <c r="E106" s="2">
        <v>31</v>
      </c>
      <c r="F106" s="2">
        <v>45</v>
      </c>
      <c r="G106" s="2">
        <v>9</v>
      </c>
      <c r="H106" s="2">
        <v>127</v>
      </c>
    </row>
    <row r="107" spans="1:8" x14ac:dyDescent="0.35">
      <c r="A107" s="1" t="s">
        <v>37</v>
      </c>
      <c r="B107" s="1" t="s">
        <v>98</v>
      </c>
      <c r="C107" s="2">
        <v>0</v>
      </c>
      <c r="D107" s="2">
        <v>0</v>
      </c>
      <c r="E107" s="2">
        <v>0</v>
      </c>
      <c r="F107" s="2">
        <v>0</v>
      </c>
      <c r="G107" s="2">
        <v>0</v>
      </c>
      <c r="H107" s="2">
        <v>0</v>
      </c>
    </row>
    <row r="108" spans="1:8" x14ac:dyDescent="0.35">
      <c r="A108" s="1" t="s">
        <v>37</v>
      </c>
      <c r="B108" s="1" t="s">
        <v>99</v>
      </c>
      <c r="C108" s="2">
        <v>0</v>
      </c>
      <c r="D108" s="2">
        <v>0</v>
      </c>
      <c r="E108" s="2">
        <v>0</v>
      </c>
      <c r="F108" s="2">
        <v>0</v>
      </c>
      <c r="G108" s="2">
        <v>0</v>
      </c>
      <c r="H108" s="2">
        <v>0</v>
      </c>
    </row>
    <row r="109" spans="1:8" x14ac:dyDescent="0.35">
      <c r="A109" s="1" t="s">
        <v>37</v>
      </c>
      <c r="B109" s="1" t="s">
        <v>100</v>
      </c>
      <c r="C109" s="28">
        <v>0</v>
      </c>
      <c r="D109" s="28">
        <v>0</v>
      </c>
      <c r="E109" s="28">
        <v>0</v>
      </c>
      <c r="F109" s="28">
        <v>0</v>
      </c>
      <c r="G109" s="28">
        <v>0</v>
      </c>
      <c r="H109" s="28">
        <v>0</v>
      </c>
    </row>
    <row r="110" spans="1:8" x14ac:dyDescent="0.35">
      <c r="A110" s="1" t="s">
        <v>37</v>
      </c>
      <c r="B110" s="1" t="s">
        <v>101</v>
      </c>
      <c r="C110" s="28">
        <v>0</v>
      </c>
      <c r="D110" s="28">
        <v>0</v>
      </c>
      <c r="E110" s="28">
        <v>0</v>
      </c>
      <c r="F110" s="28">
        <v>0</v>
      </c>
      <c r="G110" s="28">
        <v>0</v>
      </c>
      <c r="H110" s="28">
        <v>0</v>
      </c>
    </row>
    <row r="111" spans="1:8" x14ac:dyDescent="0.35">
      <c r="A111" s="1" t="s">
        <v>102</v>
      </c>
      <c r="B111"/>
      <c r="C111" s="2">
        <v>3266</v>
      </c>
      <c r="D111" s="2">
        <v>6670</v>
      </c>
      <c r="E111" s="2">
        <v>10576</v>
      </c>
      <c r="F111" s="2">
        <v>9771</v>
      </c>
      <c r="G111" s="2">
        <v>4175</v>
      </c>
      <c r="H111" s="2">
        <v>34458</v>
      </c>
    </row>
    <row r="112" spans="1:8" x14ac:dyDescent="0.35">
      <c r="A112" s="1" t="s">
        <v>103</v>
      </c>
      <c r="B112"/>
      <c r="C112" s="2">
        <v>3135</v>
      </c>
      <c r="D112" s="2">
        <v>6414</v>
      </c>
      <c r="E112" s="2">
        <v>10314</v>
      </c>
      <c r="F112" s="2">
        <v>9012</v>
      </c>
      <c r="G112" s="2">
        <v>3938</v>
      </c>
      <c r="H112" s="2">
        <v>32813</v>
      </c>
    </row>
    <row r="113" spans="1:8" x14ac:dyDescent="0.35">
      <c r="A113" s="1" t="s">
        <v>104</v>
      </c>
      <c r="B113"/>
      <c r="C113" s="2">
        <v>3066</v>
      </c>
      <c r="D113" s="2">
        <v>6100</v>
      </c>
      <c r="E113" s="2">
        <v>9576</v>
      </c>
      <c r="F113" s="2">
        <v>7654</v>
      </c>
      <c r="G113" s="2">
        <v>3241</v>
      </c>
      <c r="H113" s="2">
        <v>29637</v>
      </c>
    </row>
    <row r="114" spans="1:8" x14ac:dyDescent="0.35">
      <c r="A114" s="1" t="s">
        <v>105</v>
      </c>
      <c r="B114"/>
      <c r="C114" s="28">
        <v>95.988977342314769</v>
      </c>
      <c r="D114" s="28">
        <v>96.161919040479759</v>
      </c>
      <c r="E114" s="28">
        <v>97.52269288956127</v>
      </c>
      <c r="F114" s="28">
        <v>92.232115443659808</v>
      </c>
      <c r="G114" s="28">
        <v>94.323353293413163</v>
      </c>
      <c r="H114" s="28">
        <v>95.226072319925706</v>
      </c>
    </row>
    <row r="115" spans="1:8" x14ac:dyDescent="0.35">
      <c r="A115" s="1" t="s">
        <v>106</v>
      </c>
      <c r="B115"/>
      <c r="C115" s="28">
        <v>93.876301285976723</v>
      </c>
      <c r="D115" s="28">
        <v>91.454272863568221</v>
      </c>
      <c r="E115" s="28">
        <v>90.544629349470497</v>
      </c>
      <c r="F115" s="28">
        <v>78.333845051683554</v>
      </c>
      <c r="G115" s="28">
        <v>77.628742514970057</v>
      </c>
      <c r="H115" s="28">
        <v>86.009054501131814</v>
      </c>
    </row>
    <row r="116" spans="1:8" x14ac:dyDescent="0.35">
      <c r="A116"/>
      <c r="B116"/>
      <c r="C116"/>
    </row>
    <row r="117" spans="1:8" x14ac:dyDescent="0.35">
      <c r="A117"/>
      <c r="B117"/>
      <c r="C117"/>
    </row>
    <row r="118" spans="1:8" x14ac:dyDescent="0.35">
      <c r="A118"/>
      <c r="B118"/>
      <c r="C118"/>
    </row>
    <row r="119" spans="1:8" x14ac:dyDescent="0.35">
      <c r="A119"/>
      <c r="B119"/>
      <c r="C119"/>
    </row>
    <row r="120" spans="1:8" x14ac:dyDescent="0.35">
      <c r="A120"/>
      <c r="B120"/>
      <c r="C120"/>
    </row>
    <row r="121" spans="1:8" x14ac:dyDescent="0.35">
      <c r="A121"/>
      <c r="B121"/>
      <c r="C121"/>
    </row>
    <row r="122" spans="1:8" x14ac:dyDescent="0.35">
      <c r="A122"/>
      <c r="B122"/>
      <c r="C122"/>
    </row>
    <row r="123" spans="1:8" x14ac:dyDescent="0.35">
      <c r="A123"/>
      <c r="B123"/>
      <c r="C123"/>
    </row>
    <row r="124" spans="1:8" x14ac:dyDescent="0.35">
      <c r="A124"/>
      <c r="B124"/>
      <c r="C124"/>
    </row>
    <row r="125" spans="1:8" x14ac:dyDescent="0.35">
      <c r="A125"/>
      <c r="B125"/>
      <c r="C125"/>
    </row>
    <row r="126" spans="1:8" x14ac:dyDescent="0.35">
      <c r="A126"/>
      <c r="B126"/>
      <c r="C126"/>
    </row>
    <row r="127" spans="1:8" x14ac:dyDescent="0.35">
      <c r="A127"/>
      <c r="B127"/>
      <c r="C127"/>
    </row>
    <row r="128" spans="1:8" x14ac:dyDescent="0.35">
      <c r="A128"/>
      <c r="B128"/>
      <c r="C128"/>
    </row>
    <row r="129" spans="1:3" x14ac:dyDescent="0.35">
      <c r="A129"/>
      <c r="B129"/>
      <c r="C129"/>
    </row>
    <row r="130" spans="1:3" x14ac:dyDescent="0.35">
      <c r="A130"/>
      <c r="B130"/>
      <c r="C130"/>
    </row>
    <row r="131" spans="1:3" x14ac:dyDescent="0.35">
      <c r="A131"/>
      <c r="B131"/>
      <c r="C131"/>
    </row>
    <row r="132" spans="1:3" x14ac:dyDescent="0.35">
      <c r="A132"/>
      <c r="B132"/>
      <c r="C132"/>
    </row>
    <row r="133" spans="1:3" x14ac:dyDescent="0.35">
      <c r="A133"/>
      <c r="B133"/>
      <c r="C133"/>
    </row>
    <row r="134" spans="1:3" x14ac:dyDescent="0.35">
      <c r="A134"/>
      <c r="B134"/>
      <c r="C134"/>
    </row>
    <row r="135" spans="1:3" x14ac:dyDescent="0.35">
      <c r="A135"/>
      <c r="B135"/>
      <c r="C135"/>
    </row>
    <row r="136" spans="1:3" x14ac:dyDescent="0.35">
      <c r="A136"/>
      <c r="B136"/>
      <c r="C136"/>
    </row>
    <row r="137" spans="1:3" x14ac:dyDescent="0.35">
      <c r="A137"/>
      <c r="B137"/>
      <c r="C137"/>
    </row>
    <row r="138" spans="1:3" x14ac:dyDescent="0.35">
      <c r="A138"/>
      <c r="B138"/>
      <c r="C138"/>
    </row>
    <row r="139" spans="1:3" x14ac:dyDescent="0.35">
      <c r="A139"/>
      <c r="B139"/>
      <c r="C139"/>
    </row>
    <row r="140" spans="1:3" x14ac:dyDescent="0.35">
      <c r="A140"/>
      <c r="B140"/>
      <c r="C140"/>
    </row>
    <row r="141" spans="1:3" x14ac:dyDescent="0.35">
      <c r="A141"/>
      <c r="B141"/>
      <c r="C141"/>
    </row>
    <row r="142" spans="1:3" x14ac:dyDescent="0.35">
      <c r="A142"/>
      <c r="B142"/>
      <c r="C142"/>
    </row>
    <row r="143" spans="1:3" x14ac:dyDescent="0.35">
      <c r="A143"/>
      <c r="B143"/>
      <c r="C143"/>
    </row>
    <row r="144" spans="1:3" x14ac:dyDescent="0.35">
      <c r="A144"/>
      <c r="B144"/>
      <c r="C144"/>
    </row>
    <row r="145" spans="1:3" x14ac:dyDescent="0.35">
      <c r="A145"/>
      <c r="B145"/>
      <c r="C145"/>
    </row>
    <row r="146" spans="1:3" x14ac:dyDescent="0.35">
      <c r="A146"/>
      <c r="B146"/>
      <c r="C146"/>
    </row>
    <row r="147" spans="1:3" x14ac:dyDescent="0.35">
      <c r="A147"/>
      <c r="B147"/>
      <c r="C147"/>
    </row>
    <row r="148" spans="1:3" x14ac:dyDescent="0.35">
      <c r="A148"/>
      <c r="B148"/>
      <c r="C148"/>
    </row>
    <row r="149" spans="1:3" x14ac:dyDescent="0.35">
      <c r="A149"/>
      <c r="B149"/>
      <c r="C149"/>
    </row>
    <row r="150" spans="1:3" x14ac:dyDescent="0.35">
      <c r="A150"/>
      <c r="B150"/>
      <c r="C150"/>
    </row>
    <row r="151" spans="1:3" x14ac:dyDescent="0.35">
      <c r="A151"/>
      <c r="B151"/>
      <c r="C151"/>
    </row>
    <row r="152" spans="1:3" x14ac:dyDescent="0.35">
      <c r="A152"/>
      <c r="B152"/>
      <c r="C152"/>
    </row>
    <row r="153" spans="1:3" x14ac:dyDescent="0.35">
      <c r="A153"/>
      <c r="B153"/>
      <c r="C153"/>
    </row>
    <row r="154" spans="1:3" x14ac:dyDescent="0.35">
      <c r="A154"/>
      <c r="B154"/>
      <c r="C154"/>
    </row>
    <row r="155" spans="1:3" x14ac:dyDescent="0.35">
      <c r="A155"/>
      <c r="B155"/>
      <c r="C155"/>
    </row>
    <row r="156" spans="1:3" x14ac:dyDescent="0.35">
      <c r="A156"/>
      <c r="B156"/>
      <c r="C156"/>
    </row>
    <row r="157" spans="1:3" x14ac:dyDescent="0.35">
      <c r="A157"/>
      <c r="B157"/>
      <c r="C157"/>
    </row>
    <row r="158" spans="1:3" x14ac:dyDescent="0.35">
      <c r="A158"/>
      <c r="B158"/>
      <c r="C158"/>
    </row>
    <row r="159" spans="1:3" x14ac:dyDescent="0.35">
      <c r="A159"/>
      <c r="B159"/>
      <c r="C159"/>
    </row>
    <row r="160" spans="1:3" x14ac:dyDescent="0.35">
      <c r="A160"/>
      <c r="B160"/>
      <c r="C160"/>
    </row>
    <row r="161" spans="1:3" x14ac:dyDescent="0.35">
      <c r="A161"/>
      <c r="B161"/>
      <c r="C161"/>
    </row>
    <row r="162" spans="1:3" x14ac:dyDescent="0.35">
      <c r="A162"/>
      <c r="B162"/>
      <c r="C162"/>
    </row>
    <row r="163" spans="1:3" x14ac:dyDescent="0.35">
      <c r="A163"/>
      <c r="B163"/>
      <c r="C163"/>
    </row>
    <row r="164" spans="1:3" x14ac:dyDescent="0.35">
      <c r="A164"/>
      <c r="B164"/>
      <c r="C164"/>
    </row>
    <row r="165" spans="1:3" x14ac:dyDescent="0.35">
      <c r="A165"/>
      <c r="B165"/>
      <c r="C165"/>
    </row>
    <row r="166" spans="1:3" x14ac:dyDescent="0.35">
      <c r="A166"/>
      <c r="B166"/>
      <c r="C166"/>
    </row>
    <row r="167" spans="1:3" x14ac:dyDescent="0.35">
      <c r="A167"/>
      <c r="B167"/>
      <c r="C167"/>
    </row>
    <row r="168" spans="1:3" x14ac:dyDescent="0.35">
      <c r="A168"/>
      <c r="B168"/>
      <c r="C168"/>
    </row>
    <row r="169" spans="1:3" x14ac:dyDescent="0.35">
      <c r="A169"/>
      <c r="B169"/>
      <c r="C169"/>
    </row>
    <row r="170" spans="1:3" x14ac:dyDescent="0.35">
      <c r="A170"/>
      <c r="B170"/>
      <c r="C170"/>
    </row>
    <row r="171" spans="1:3" x14ac:dyDescent="0.35">
      <c r="A171"/>
      <c r="B171"/>
      <c r="C171"/>
    </row>
    <row r="172" spans="1:3" x14ac:dyDescent="0.35">
      <c r="A172"/>
      <c r="B172"/>
      <c r="C172"/>
    </row>
    <row r="173" spans="1:3" x14ac:dyDescent="0.35">
      <c r="A173"/>
      <c r="B173"/>
      <c r="C173"/>
    </row>
    <row r="174" spans="1:3" x14ac:dyDescent="0.35">
      <c r="A174"/>
      <c r="B174"/>
      <c r="C174"/>
    </row>
    <row r="175" spans="1:3" x14ac:dyDescent="0.35">
      <c r="A175"/>
      <c r="B175"/>
      <c r="C175"/>
    </row>
    <row r="176" spans="1:3" x14ac:dyDescent="0.35">
      <c r="A176"/>
      <c r="B176"/>
      <c r="C176"/>
    </row>
    <row r="177" spans="1:3" x14ac:dyDescent="0.35">
      <c r="A177"/>
      <c r="B177"/>
      <c r="C177"/>
    </row>
    <row r="178" spans="1:3" x14ac:dyDescent="0.35">
      <c r="A178"/>
      <c r="B178"/>
      <c r="C178"/>
    </row>
    <row r="179" spans="1:3" x14ac:dyDescent="0.35">
      <c r="A179"/>
      <c r="B179"/>
      <c r="C179"/>
    </row>
    <row r="180" spans="1:3" x14ac:dyDescent="0.35">
      <c r="A180"/>
      <c r="B180"/>
      <c r="C180"/>
    </row>
    <row r="181" spans="1:3" x14ac:dyDescent="0.35">
      <c r="A181"/>
      <c r="B181"/>
      <c r="C181"/>
    </row>
    <row r="182" spans="1:3" x14ac:dyDescent="0.35">
      <c r="A182"/>
      <c r="B182"/>
      <c r="C182"/>
    </row>
    <row r="183" spans="1:3" x14ac:dyDescent="0.35">
      <c r="A183"/>
      <c r="B183"/>
      <c r="C183"/>
    </row>
    <row r="184" spans="1:3" x14ac:dyDescent="0.35">
      <c r="A184"/>
      <c r="B184"/>
      <c r="C184"/>
    </row>
    <row r="185" spans="1:3" x14ac:dyDescent="0.35">
      <c r="A185"/>
      <c r="B185"/>
      <c r="C185"/>
    </row>
    <row r="186" spans="1:3" x14ac:dyDescent="0.35">
      <c r="A186"/>
      <c r="B186"/>
      <c r="C186"/>
    </row>
    <row r="187" spans="1:3" x14ac:dyDescent="0.35">
      <c r="A187"/>
      <c r="B187"/>
      <c r="C187"/>
    </row>
    <row r="188" spans="1:3" x14ac:dyDescent="0.35">
      <c r="A188"/>
      <c r="B188"/>
      <c r="C188"/>
    </row>
    <row r="189" spans="1:3" x14ac:dyDescent="0.35">
      <c r="A189"/>
      <c r="B189"/>
      <c r="C189"/>
    </row>
    <row r="190" spans="1:3" x14ac:dyDescent="0.35">
      <c r="A190"/>
      <c r="B190"/>
      <c r="C190"/>
    </row>
    <row r="191" spans="1:3" x14ac:dyDescent="0.35">
      <c r="A191"/>
      <c r="B191"/>
      <c r="C191"/>
    </row>
    <row r="192" spans="1:3" x14ac:dyDescent="0.35">
      <c r="A192"/>
      <c r="B192"/>
      <c r="C192"/>
    </row>
    <row r="193" spans="1:3" x14ac:dyDescent="0.35">
      <c r="A193"/>
      <c r="B193"/>
      <c r="C193"/>
    </row>
    <row r="194" spans="1:3" x14ac:dyDescent="0.35">
      <c r="A194"/>
      <c r="B194"/>
      <c r="C194"/>
    </row>
    <row r="195" spans="1:3" x14ac:dyDescent="0.35">
      <c r="A195"/>
      <c r="B195"/>
      <c r="C195"/>
    </row>
    <row r="196" spans="1:3" x14ac:dyDescent="0.35">
      <c r="A196"/>
      <c r="B196"/>
      <c r="C196"/>
    </row>
    <row r="197" spans="1:3" x14ac:dyDescent="0.35">
      <c r="A197"/>
      <c r="B197"/>
      <c r="C197"/>
    </row>
    <row r="198" spans="1:3" x14ac:dyDescent="0.35">
      <c r="A198"/>
      <c r="B198"/>
      <c r="C198"/>
    </row>
    <row r="199" spans="1:3" x14ac:dyDescent="0.35">
      <c r="A199"/>
      <c r="B199"/>
      <c r="C199"/>
    </row>
    <row r="200" spans="1:3" x14ac:dyDescent="0.35">
      <c r="A200"/>
      <c r="B200"/>
      <c r="C200"/>
    </row>
    <row r="201" spans="1:3" x14ac:dyDescent="0.35">
      <c r="A201"/>
      <c r="B201"/>
      <c r="C201"/>
    </row>
    <row r="202" spans="1:3" x14ac:dyDescent="0.35">
      <c r="A202"/>
      <c r="B202"/>
      <c r="C202"/>
    </row>
    <row r="203" spans="1:3" x14ac:dyDescent="0.35">
      <c r="A203"/>
      <c r="B203"/>
      <c r="C203"/>
    </row>
    <row r="204" spans="1:3" x14ac:dyDescent="0.35">
      <c r="A204"/>
      <c r="B204"/>
      <c r="C204"/>
    </row>
    <row r="205" spans="1:3" x14ac:dyDescent="0.35">
      <c r="A205"/>
      <c r="B205"/>
      <c r="C205"/>
    </row>
    <row r="206" spans="1:3" x14ac:dyDescent="0.35">
      <c r="A206"/>
      <c r="B206"/>
      <c r="C206"/>
    </row>
    <row r="207" spans="1:3" x14ac:dyDescent="0.35">
      <c r="A207"/>
      <c r="B207"/>
      <c r="C207"/>
    </row>
    <row r="208" spans="1:3" x14ac:dyDescent="0.35">
      <c r="A208"/>
      <c r="B208"/>
      <c r="C208"/>
    </row>
    <row r="209" spans="1:3" x14ac:dyDescent="0.35">
      <c r="A209"/>
      <c r="B209"/>
      <c r="C209"/>
    </row>
    <row r="210" spans="1:3" x14ac:dyDescent="0.35">
      <c r="A210"/>
      <c r="B210"/>
      <c r="C210"/>
    </row>
    <row r="211" spans="1:3" x14ac:dyDescent="0.35">
      <c r="A211"/>
      <c r="B211"/>
      <c r="C211"/>
    </row>
    <row r="212" spans="1:3" x14ac:dyDescent="0.35">
      <c r="A212"/>
      <c r="B212"/>
      <c r="C212"/>
    </row>
    <row r="213" spans="1:3" x14ac:dyDescent="0.35">
      <c r="A213"/>
      <c r="B213"/>
      <c r="C213"/>
    </row>
    <row r="214" spans="1:3" x14ac:dyDescent="0.35">
      <c r="A214"/>
      <c r="B214"/>
      <c r="C214"/>
    </row>
    <row r="215" spans="1:3" x14ac:dyDescent="0.35">
      <c r="A215"/>
      <c r="B215"/>
      <c r="C215"/>
    </row>
    <row r="216" spans="1:3" x14ac:dyDescent="0.35">
      <c r="A216"/>
      <c r="B216"/>
      <c r="C216"/>
    </row>
    <row r="217" spans="1:3" x14ac:dyDescent="0.35">
      <c r="A217"/>
      <c r="B217"/>
      <c r="C217"/>
    </row>
    <row r="218" spans="1:3" x14ac:dyDescent="0.35">
      <c r="A218"/>
      <c r="B218"/>
      <c r="C218"/>
    </row>
    <row r="219" spans="1:3" x14ac:dyDescent="0.35">
      <c r="A219"/>
      <c r="B219"/>
      <c r="C219"/>
    </row>
    <row r="220" spans="1:3" x14ac:dyDescent="0.35">
      <c r="A220"/>
      <c r="B220"/>
      <c r="C220"/>
    </row>
  </sheetData>
  <sheetProtection selectLockedCells="1" pivotTables="0" selectUnlockedCells="1"/>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F90E9-5A98-4488-A1BA-01C138D9AA9B}">
  <dimension ref="A1:G2572"/>
  <sheetViews>
    <sheetView workbookViewId="0">
      <selection activeCell="B5" sqref="B5:C11"/>
    </sheetView>
  </sheetViews>
  <sheetFormatPr defaultRowHeight="14.5" x14ac:dyDescent="0.35"/>
  <cols>
    <col min="1" max="1" width="16.453125" bestFit="1" customWidth="1"/>
    <col min="2" max="2" width="22.6328125" bestFit="1" customWidth="1"/>
    <col min="3" max="3" width="11.81640625" bestFit="1" customWidth="1"/>
    <col min="4" max="4" width="21.90625" bestFit="1" customWidth="1"/>
    <col min="5" max="5" width="19.1796875" bestFit="1" customWidth="1"/>
    <col min="6" max="6" width="24.6328125" bestFit="1" customWidth="1"/>
    <col min="7" max="7" width="16.08984375" bestFit="1" customWidth="1"/>
  </cols>
  <sheetData>
    <row r="1" spans="1:7" x14ac:dyDescent="0.35">
      <c r="A1" t="s">
        <v>107</v>
      </c>
      <c r="B1" t="s">
        <v>92</v>
      </c>
      <c r="C1" t="s">
        <v>93</v>
      </c>
      <c r="D1" t="s">
        <v>108</v>
      </c>
      <c r="E1" t="s">
        <v>109</v>
      </c>
      <c r="F1" t="s">
        <v>110</v>
      </c>
      <c r="G1" t="s">
        <v>111</v>
      </c>
    </row>
    <row r="2" spans="1:7" x14ac:dyDescent="0.35">
      <c r="A2" s="2" t="s">
        <v>62</v>
      </c>
      <c r="B2" s="2" t="s">
        <v>67</v>
      </c>
      <c r="C2" s="2" t="s">
        <v>6</v>
      </c>
      <c r="D2" s="2" t="s">
        <v>16</v>
      </c>
      <c r="E2" s="1">
        <v>246</v>
      </c>
      <c r="F2" s="1">
        <v>222</v>
      </c>
      <c r="G2" s="1">
        <v>265</v>
      </c>
    </row>
    <row r="3" spans="1:7" x14ac:dyDescent="0.35">
      <c r="A3" s="2" t="s">
        <v>62</v>
      </c>
      <c r="B3" s="2" t="s">
        <v>67</v>
      </c>
      <c r="C3" s="2" t="s">
        <v>6</v>
      </c>
      <c r="D3" s="2" t="s">
        <v>21</v>
      </c>
      <c r="E3" s="1">
        <v>83</v>
      </c>
      <c r="F3" s="1">
        <v>61</v>
      </c>
      <c r="G3" s="1">
        <v>76</v>
      </c>
    </row>
    <row r="4" spans="1:7" x14ac:dyDescent="0.35">
      <c r="A4" s="2" t="s">
        <v>62</v>
      </c>
      <c r="B4" s="2" t="s">
        <v>67</v>
      </c>
      <c r="C4" s="2" t="s">
        <v>6</v>
      </c>
      <c r="D4" s="2" t="s">
        <v>35</v>
      </c>
      <c r="E4" s="1">
        <v>324</v>
      </c>
      <c r="F4" s="1">
        <v>225</v>
      </c>
      <c r="G4" s="1">
        <v>357</v>
      </c>
    </row>
    <row r="5" spans="1:7" x14ac:dyDescent="0.35">
      <c r="A5" s="2" t="s">
        <v>62</v>
      </c>
      <c r="B5" s="2" t="s">
        <v>67</v>
      </c>
      <c r="C5" s="2" t="s">
        <v>6</v>
      </c>
      <c r="D5" s="2" t="s">
        <v>31</v>
      </c>
      <c r="E5" s="1">
        <v>208</v>
      </c>
      <c r="F5" s="1">
        <v>184</v>
      </c>
      <c r="G5" s="1">
        <v>215</v>
      </c>
    </row>
    <row r="6" spans="1:7" x14ac:dyDescent="0.35">
      <c r="A6" s="2" t="s">
        <v>62</v>
      </c>
      <c r="B6" s="2" t="s">
        <v>67</v>
      </c>
      <c r="C6" s="2" t="s">
        <v>6</v>
      </c>
      <c r="D6" s="2" t="s">
        <v>17</v>
      </c>
      <c r="E6" s="1">
        <v>307</v>
      </c>
      <c r="F6" s="1">
        <v>279</v>
      </c>
      <c r="G6" s="1">
        <v>327</v>
      </c>
    </row>
    <row r="7" spans="1:7" x14ac:dyDescent="0.35">
      <c r="A7" s="2" t="s">
        <v>62</v>
      </c>
      <c r="B7" s="2" t="s">
        <v>67</v>
      </c>
      <c r="C7" s="2" t="s">
        <v>6</v>
      </c>
      <c r="D7" s="2" t="s">
        <v>27</v>
      </c>
      <c r="E7" s="1">
        <v>55</v>
      </c>
      <c r="F7" s="1">
        <v>47</v>
      </c>
      <c r="G7" s="1">
        <v>44</v>
      </c>
    </row>
    <row r="8" spans="1:7" x14ac:dyDescent="0.35">
      <c r="A8" s="2" t="s">
        <v>62</v>
      </c>
      <c r="B8" s="2" t="s">
        <v>67</v>
      </c>
      <c r="C8" s="2" t="s">
        <v>6</v>
      </c>
      <c r="D8" s="2" t="s">
        <v>30</v>
      </c>
      <c r="E8" s="1">
        <v>75</v>
      </c>
      <c r="F8" s="1">
        <v>64</v>
      </c>
      <c r="G8" s="1">
        <v>86</v>
      </c>
    </row>
    <row r="9" spans="1:7" x14ac:dyDescent="0.35">
      <c r="A9" s="2" t="s">
        <v>62</v>
      </c>
      <c r="B9" s="2" t="s">
        <v>67</v>
      </c>
      <c r="C9" s="2" t="s">
        <v>6</v>
      </c>
      <c r="D9" s="2" t="s">
        <v>23</v>
      </c>
      <c r="E9" s="1">
        <v>67</v>
      </c>
      <c r="F9" s="1">
        <v>52</v>
      </c>
      <c r="G9" s="1">
        <v>57</v>
      </c>
    </row>
    <row r="10" spans="1:7" x14ac:dyDescent="0.35">
      <c r="A10" s="2" t="s">
        <v>62</v>
      </c>
      <c r="B10" s="2" t="s">
        <v>67</v>
      </c>
      <c r="C10" s="2" t="s">
        <v>6</v>
      </c>
      <c r="D10" s="2" t="s">
        <v>28</v>
      </c>
      <c r="E10" s="1">
        <v>116</v>
      </c>
      <c r="F10" s="1">
        <v>102</v>
      </c>
      <c r="G10" s="1">
        <v>128</v>
      </c>
    </row>
    <row r="11" spans="1:7" x14ac:dyDescent="0.35">
      <c r="A11" s="2" t="s">
        <v>62</v>
      </c>
      <c r="B11" s="2" t="s">
        <v>67</v>
      </c>
      <c r="C11" s="2" t="s">
        <v>6</v>
      </c>
      <c r="D11" s="2" t="s">
        <v>33</v>
      </c>
      <c r="E11" s="1">
        <v>98</v>
      </c>
      <c r="F11" s="1">
        <v>92</v>
      </c>
      <c r="G11" s="1">
        <v>130</v>
      </c>
    </row>
    <row r="12" spans="1:7" x14ac:dyDescent="0.35">
      <c r="A12" s="2" t="s">
        <v>62</v>
      </c>
      <c r="B12" s="2" t="s">
        <v>67</v>
      </c>
      <c r="C12" s="2" t="s">
        <v>6</v>
      </c>
      <c r="D12" s="2" t="s">
        <v>15</v>
      </c>
      <c r="E12" s="1">
        <v>26</v>
      </c>
      <c r="F12" s="1">
        <v>21</v>
      </c>
      <c r="G12" s="1">
        <v>26</v>
      </c>
    </row>
    <row r="13" spans="1:7" x14ac:dyDescent="0.35">
      <c r="A13" s="2" t="s">
        <v>62</v>
      </c>
      <c r="B13" s="2" t="s">
        <v>67</v>
      </c>
      <c r="C13" s="2" t="s">
        <v>6</v>
      </c>
      <c r="D13" s="2" t="s">
        <v>36</v>
      </c>
      <c r="E13" s="1">
        <v>35</v>
      </c>
      <c r="F13" s="1">
        <v>28</v>
      </c>
      <c r="G13" s="1">
        <v>39</v>
      </c>
    </row>
    <row r="14" spans="1:7" x14ac:dyDescent="0.35">
      <c r="A14" s="2" t="s">
        <v>62</v>
      </c>
      <c r="B14" s="2" t="s">
        <v>67</v>
      </c>
      <c r="C14" s="2" t="s">
        <v>6</v>
      </c>
      <c r="D14" s="2" t="s">
        <v>32</v>
      </c>
      <c r="E14" s="1">
        <v>212</v>
      </c>
      <c r="F14" s="1">
        <v>175</v>
      </c>
      <c r="G14" s="1">
        <v>213</v>
      </c>
    </row>
    <row r="15" spans="1:7" x14ac:dyDescent="0.35">
      <c r="A15" s="2" t="s">
        <v>62</v>
      </c>
      <c r="B15" s="2" t="s">
        <v>67</v>
      </c>
      <c r="C15" s="2" t="s">
        <v>6</v>
      </c>
      <c r="D15" s="2" t="s">
        <v>22</v>
      </c>
      <c r="E15" s="1">
        <v>7</v>
      </c>
      <c r="F15" s="1" t="s">
        <v>112</v>
      </c>
      <c r="G15" s="1">
        <v>6</v>
      </c>
    </row>
    <row r="16" spans="1:7" x14ac:dyDescent="0.35">
      <c r="A16" s="2" t="s">
        <v>62</v>
      </c>
      <c r="B16" s="2" t="s">
        <v>67</v>
      </c>
      <c r="C16" s="2" t="s">
        <v>6</v>
      </c>
      <c r="D16" s="2" t="s">
        <v>24</v>
      </c>
      <c r="E16" s="1">
        <v>45</v>
      </c>
      <c r="F16" s="1">
        <v>36</v>
      </c>
      <c r="G16" s="1">
        <v>46</v>
      </c>
    </row>
    <row r="17" spans="1:7" x14ac:dyDescent="0.35">
      <c r="A17" s="2" t="s">
        <v>62</v>
      </c>
      <c r="B17" s="2" t="s">
        <v>67</v>
      </c>
      <c r="C17" s="2" t="s">
        <v>6</v>
      </c>
      <c r="D17" s="2" t="s">
        <v>77</v>
      </c>
      <c r="E17" s="1" t="s">
        <v>112</v>
      </c>
      <c r="F17" s="1" t="s">
        <v>112</v>
      </c>
      <c r="G17" s="1">
        <v>27</v>
      </c>
    </row>
    <row r="18" spans="1:7" x14ac:dyDescent="0.35">
      <c r="A18" s="2" t="s">
        <v>62</v>
      </c>
      <c r="B18" s="2" t="s">
        <v>67</v>
      </c>
      <c r="C18" s="2" t="s">
        <v>6</v>
      </c>
      <c r="D18" s="2" t="s">
        <v>20</v>
      </c>
      <c r="E18" s="1">
        <v>246</v>
      </c>
      <c r="F18" s="1">
        <v>216</v>
      </c>
      <c r="G18" s="1">
        <v>242</v>
      </c>
    </row>
    <row r="19" spans="1:7" x14ac:dyDescent="0.35">
      <c r="A19" s="2" t="s">
        <v>62</v>
      </c>
      <c r="B19" s="2" t="s">
        <v>67</v>
      </c>
      <c r="C19" s="2" t="s">
        <v>6</v>
      </c>
      <c r="D19" s="2" t="s">
        <v>29</v>
      </c>
      <c r="E19" s="1">
        <v>14</v>
      </c>
      <c r="F19" s="1">
        <v>11</v>
      </c>
      <c r="G19" s="1">
        <v>13</v>
      </c>
    </row>
    <row r="20" spans="1:7" x14ac:dyDescent="0.35">
      <c r="A20" s="2" t="s">
        <v>62</v>
      </c>
      <c r="B20" s="2" t="s">
        <v>67</v>
      </c>
      <c r="C20" s="2" t="s">
        <v>6</v>
      </c>
      <c r="D20" s="2" t="s">
        <v>18</v>
      </c>
      <c r="E20" s="1">
        <v>442</v>
      </c>
      <c r="F20" s="1">
        <v>369</v>
      </c>
      <c r="G20" s="1">
        <v>440</v>
      </c>
    </row>
    <row r="21" spans="1:7" x14ac:dyDescent="0.35">
      <c r="A21" s="2" t="s">
        <v>62</v>
      </c>
      <c r="B21" s="2" t="s">
        <v>67</v>
      </c>
      <c r="C21" s="2" t="s">
        <v>6</v>
      </c>
      <c r="D21" s="2" t="s">
        <v>34</v>
      </c>
      <c r="E21" s="1">
        <v>11</v>
      </c>
      <c r="F21" s="1">
        <v>9</v>
      </c>
      <c r="G21" s="1">
        <v>16</v>
      </c>
    </row>
    <row r="22" spans="1:7" x14ac:dyDescent="0.35">
      <c r="A22" s="2" t="s">
        <v>62</v>
      </c>
      <c r="B22" s="2" t="s">
        <v>67</v>
      </c>
      <c r="C22" s="2" t="s">
        <v>6</v>
      </c>
      <c r="D22" s="2" t="s">
        <v>26</v>
      </c>
      <c r="E22" s="1">
        <v>30</v>
      </c>
      <c r="F22" s="1">
        <v>28</v>
      </c>
      <c r="G22" s="1">
        <v>23</v>
      </c>
    </row>
    <row r="23" spans="1:7" x14ac:dyDescent="0.35">
      <c r="A23" s="2" t="s">
        <v>62</v>
      </c>
      <c r="B23" s="2" t="s">
        <v>67</v>
      </c>
      <c r="C23" s="2" t="s">
        <v>5</v>
      </c>
      <c r="D23" s="2" t="s">
        <v>16</v>
      </c>
      <c r="E23" s="1">
        <v>906</v>
      </c>
      <c r="F23" s="1">
        <v>826</v>
      </c>
      <c r="G23" s="1">
        <v>746</v>
      </c>
    </row>
    <row r="24" spans="1:7" x14ac:dyDescent="0.35">
      <c r="A24" s="2" t="s">
        <v>62</v>
      </c>
      <c r="B24" s="2" t="s">
        <v>67</v>
      </c>
      <c r="C24" s="2" t="s">
        <v>5</v>
      </c>
      <c r="D24" s="2" t="s">
        <v>21</v>
      </c>
      <c r="E24" s="1">
        <v>158</v>
      </c>
      <c r="F24" s="1">
        <v>144</v>
      </c>
      <c r="G24" s="1">
        <v>129</v>
      </c>
    </row>
    <row r="25" spans="1:7" x14ac:dyDescent="0.35">
      <c r="A25" s="2" t="s">
        <v>62</v>
      </c>
      <c r="B25" s="2" t="s">
        <v>67</v>
      </c>
      <c r="C25" s="2" t="s">
        <v>5</v>
      </c>
      <c r="D25" s="2" t="s">
        <v>35</v>
      </c>
      <c r="E25" s="1">
        <v>685</v>
      </c>
      <c r="F25" s="1">
        <v>550</v>
      </c>
      <c r="G25" s="1">
        <v>595</v>
      </c>
    </row>
    <row r="26" spans="1:7" x14ac:dyDescent="0.35">
      <c r="A26" s="2" t="s">
        <v>62</v>
      </c>
      <c r="B26" s="2" t="s">
        <v>67</v>
      </c>
      <c r="C26" s="2" t="s">
        <v>5</v>
      </c>
      <c r="D26" s="2" t="s">
        <v>31</v>
      </c>
      <c r="E26" s="1">
        <v>633</v>
      </c>
      <c r="F26" s="1">
        <v>562</v>
      </c>
      <c r="G26" s="1">
        <v>499</v>
      </c>
    </row>
    <row r="27" spans="1:7" x14ac:dyDescent="0.35">
      <c r="A27" s="2" t="s">
        <v>62</v>
      </c>
      <c r="B27" s="2" t="s">
        <v>67</v>
      </c>
      <c r="C27" s="2" t="s">
        <v>5</v>
      </c>
      <c r="D27" s="2" t="s">
        <v>17</v>
      </c>
      <c r="E27" s="1">
        <v>676</v>
      </c>
      <c r="F27" s="1">
        <v>629</v>
      </c>
      <c r="G27" s="1">
        <v>666</v>
      </c>
    </row>
    <row r="28" spans="1:7" x14ac:dyDescent="0.35">
      <c r="A28" s="2" t="s">
        <v>62</v>
      </c>
      <c r="B28" s="2" t="s">
        <v>67</v>
      </c>
      <c r="C28" s="2" t="s">
        <v>5</v>
      </c>
      <c r="D28" s="2" t="s">
        <v>27</v>
      </c>
      <c r="E28" s="1">
        <v>113</v>
      </c>
      <c r="F28" s="1">
        <v>97</v>
      </c>
      <c r="G28" s="1">
        <v>81</v>
      </c>
    </row>
    <row r="29" spans="1:7" x14ac:dyDescent="0.35">
      <c r="A29" s="2" t="s">
        <v>62</v>
      </c>
      <c r="B29" s="2" t="s">
        <v>67</v>
      </c>
      <c r="C29" s="2" t="s">
        <v>5</v>
      </c>
      <c r="D29" s="2" t="s">
        <v>30</v>
      </c>
      <c r="E29" s="1">
        <v>180</v>
      </c>
      <c r="F29" s="1">
        <v>162</v>
      </c>
      <c r="G29" s="1">
        <v>156</v>
      </c>
    </row>
    <row r="30" spans="1:7" x14ac:dyDescent="0.35">
      <c r="A30" s="2" t="s">
        <v>62</v>
      </c>
      <c r="B30" s="2" t="s">
        <v>67</v>
      </c>
      <c r="C30" s="2" t="s">
        <v>5</v>
      </c>
      <c r="D30" s="2" t="s">
        <v>23</v>
      </c>
      <c r="E30" s="1">
        <v>236</v>
      </c>
      <c r="F30" s="1">
        <v>196</v>
      </c>
      <c r="G30" s="1">
        <v>142</v>
      </c>
    </row>
    <row r="31" spans="1:7" x14ac:dyDescent="0.35">
      <c r="A31" s="2" t="s">
        <v>62</v>
      </c>
      <c r="B31" s="2" t="s">
        <v>67</v>
      </c>
      <c r="C31" s="2" t="s">
        <v>5</v>
      </c>
      <c r="D31" s="2" t="s">
        <v>28</v>
      </c>
      <c r="E31" s="1">
        <v>241</v>
      </c>
      <c r="F31" s="1">
        <v>201</v>
      </c>
      <c r="G31" s="1">
        <v>216</v>
      </c>
    </row>
    <row r="32" spans="1:7" x14ac:dyDescent="0.35">
      <c r="A32" s="2" t="s">
        <v>62</v>
      </c>
      <c r="B32" s="2" t="s">
        <v>67</v>
      </c>
      <c r="C32" s="2" t="s">
        <v>5</v>
      </c>
      <c r="D32" s="2" t="s">
        <v>33</v>
      </c>
      <c r="E32" s="1">
        <v>154</v>
      </c>
      <c r="F32" s="1">
        <v>132</v>
      </c>
      <c r="G32" s="1">
        <v>140</v>
      </c>
    </row>
    <row r="33" spans="1:7" x14ac:dyDescent="0.35">
      <c r="A33" s="2" t="s">
        <v>62</v>
      </c>
      <c r="B33" s="2" t="s">
        <v>67</v>
      </c>
      <c r="C33" s="2" t="s">
        <v>5</v>
      </c>
      <c r="D33" s="2" t="s">
        <v>15</v>
      </c>
      <c r="E33" s="1">
        <v>51</v>
      </c>
      <c r="F33" s="1">
        <v>42</v>
      </c>
      <c r="G33" s="1">
        <v>39</v>
      </c>
    </row>
    <row r="34" spans="1:7" x14ac:dyDescent="0.35">
      <c r="A34" s="2" t="s">
        <v>62</v>
      </c>
      <c r="B34" s="2" t="s">
        <v>67</v>
      </c>
      <c r="C34" s="2" t="s">
        <v>5</v>
      </c>
      <c r="D34" s="2" t="s">
        <v>113</v>
      </c>
      <c r="E34" s="1">
        <v>14</v>
      </c>
      <c r="F34" s="1">
        <v>12</v>
      </c>
      <c r="G34" s="1" t="s">
        <v>112</v>
      </c>
    </row>
    <row r="35" spans="1:7" x14ac:dyDescent="0.35">
      <c r="A35" s="2" t="s">
        <v>62</v>
      </c>
      <c r="B35" s="2" t="s">
        <v>67</v>
      </c>
      <c r="C35" s="2" t="s">
        <v>5</v>
      </c>
      <c r="D35" s="2" t="s">
        <v>36</v>
      </c>
      <c r="E35" s="1">
        <v>54</v>
      </c>
      <c r="F35" s="1">
        <v>48</v>
      </c>
      <c r="G35" s="1">
        <v>55</v>
      </c>
    </row>
    <row r="36" spans="1:7" x14ac:dyDescent="0.35">
      <c r="A36" s="2" t="s">
        <v>62</v>
      </c>
      <c r="B36" s="2" t="s">
        <v>67</v>
      </c>
      <c r="C36" s="2" t="s">
        <v>5</v>
      </c>
      <c r="D36" s="2" t="s">
        <v>32</v>
      </c>
      <c r="E36" s="1">
        <v>508</v>
      </c>
      <c r="F36" s="1">
        <v>448</v>
      </c>
      <c r="G36" s="1">
        <v>403</v>
      </c>
    </row>
    <row r="37" spans="1:7" x14ac:dyDescent="0.35">
      <c r="A37" s="2" t="s">
        <v>62</v>
      </c>
      <c r="B37" s="2" t="s">
        <v>67</v>
      </c>
      <c r="C37" s="2" t="s">
        <v>5</v>
      </c>
      <c r="D37" s="2" t="s">
        <v>22</v>
      </c>
      <c r="E37" s="1">
        <v>16</v>
      </c>
      <c r="F37" s="1">
        <v>12</v>
      </c>
      <c r="G37" s="1">
        <v>14</v>
      </c>
    </row>
    <row r="38" spans="1:7" x14ac:dyDescent="0.35">
      <c r="A38" s="2" t="s">
        <v>62</v>
      </c>
      <c r="B38" s="2" t="s">
        <v>67</v>
      </c>
      <c r="C38" s="2" t="s">
        <v>5</v>
      </c>
      <c r="D38" s="2" t="s">
        <v>24</v>
      </c>
      <c r="E38" s="1">
        <v>65</v>
      </c>
      <c r="F38" s="1">
        <v>58</v>
      </c>
      <c r="G38" s="1">
        <v>44</v>
      </c>
    </row>
    <row r="39" spans="1:7" x14ac:dyDescent="0.35">
      <c r="A39" s="2" t="s">
        <v>62</v>
      </c>
      <c r="B39" s="2" t="s">
        <v>67</v>
      </c>
      <c r="C39" s="2" t="s">
        <v>5</v>
      </c>
      <c r="D39" s="2" t="s">
        <v>77</v>
      </c>
      <c r="E39" s="1" t="s">
        <v>112</v>
      </c>
      <c r="F39" s="1" t="s">
        <v>112</v>
      </c>
      <c r="G39" s="1">
        <v>83</v>
      </c>
    </row>
    <row r="40" spans="1:7" x14ac:dyDescent="0.35">
      <c r="A40" s="2" t="s">
        <v>62</v>
      </c>
      <c r="B40" s="2" t="s">
        <v>67</v>
      </c>
      <c r="C40" s="2" t="s">
        <v>5</v>
      </c>
      <c r="D40" s="2" t="s">
        <v>20</v>
      </c>
      <c r="E40" s="1">
        <v>537</v>
      </c>
      <c r="F40" s="1">
        <v>477</v>
      </c>
      <c r="G40" s="1">
        <v>461</v>
      </c>
    </row>
    <row r="41" spans="1:7" x14ac:dyDescent="0.35">
      <c r="A41" s="2" t="s">
        <v>62</v>
      </c>
      <c r="B41" s="2" t="s">
        <v>67</v>
      </c>
      <c r="C41" s="2" t="s">
        <v>5</v>
      </c>
      <c r="D41" s="2" t="s">
        <v>29</v>
      </c>
      <c r="E41" s="1">
        <v>20</v>
      </c>
      <c r="F41" s="1">
        <v>19</v>
      </c>
      <c r="G41" s="1">
        <v>9</v>
      </c>
    </row>
    <row r="42" spans="1:7" x14ac:dyDescent="0.35">
      <c r="A42" s="2" t="s">
        <v>62</v>
      </c>
      <c r="B42" s="2" t="s">
        <v>67</v>
      </c>
      <c r="C42" s="2" t="s">
        <v>5</v>
      </c>
      <c r="D42" s="2" t="s">
        <v>18</v>
      </c>
      <c r="E42" s="1">
        <v>1049</v>
      </c>
      <c r="F42" s="1">
        <v>953</v>
      </c>
      <c r="G42" s="1">
        <v>992</v>
      </c>
    </row>
    <row r="43" spans="1:7" x14ac:dyDescent="0.35">
      <c r="A43" s="2" t="s">
        <v>62</v>
      </c>
      <c r="B43" s="2" t="s">
        <v>67</v>
      </c>
      <c r="C43" s="2" t="s">
        <v>5</v>
      </c>
      <c r="D43" s="2" t="s">
        <v>34</v>
      </c>
      <c r="E43" s="1">
        <v>21</v>
      </c>
      <c r="F43" s="1">
        <v>16</v>
      </c>
      <c r="G43" s="1">
        <v>9</v>
      </c>
    </row>
    <row r="44" spans="1:7" x14ac:dyDescent="0.35">
      <c r="A44" s="2" t="s">
        <v>62</v>
      </c>
      <c r="B44" s="2" t="s">
        <v>67</v>
      </c>
      <c r="C44" s="2" t="s">
        <v>5</v>
      </c>
      <c r="D44" s="2" t="s">
        <v>26</v>
      </c>
      <c r="E44" s="1">
        <v>34</v>
      </c>
      <c r="F44" s="1">
        <v>32</v>
      </c>
      <c r="G44" s="1">
        <v>27</v>
      </c>
    </row>
    <row r="45" spans="1:7" x14ac:dyDescent="0.35">
      <c r="A45" s="2" t="s">
        <v>62</v>
      </c>
      <c r="B45" s="2" t="s">
        <v>67</v>
      </c>
      <c r="C45" s="2" t="s">
        <v>4</v>
      </c>
      <c r="D45" s="2" t="s">
        <v>16</v>
      </c>
      <c r="E45" s="1">
        <v>759</v>
      </c>
      <c r="F45" s="1">
        <v>699</v>
      </c>
      <c r="G45" s="1">
        <v>717</v>
      </c>
    </row>
    <row r="46" spans="1:7" x14ac:dyDescent="0.35">
      <c r="A46" s="2" t="s">
        <v>62</v>
      </c>
      <c r="B46" s="2" t="s">
        <v>67</v>
      </c>
      <c r="C46" s="2" t="s">
        <v>4</v>
      </c>
      <c r="D46" s="2" t="s">
        <v>21</v>
      </c>
      <c r="E46" s="1">
        <v>199</v>
      </c>
      <c r="F46" s="1">
        <v>179</v>
      </c>
      <c r="G46" s="1">
        <v>170</v>
      </c>
    </row>
    <row r="47" spans="1:7" x14ac:dyDescent="0.35">
      <c r="A47" s="2" t="s">
        <v>62</v>
      </c>
      <c r="B47" s="2" t="s">
        <v>67</v>
      </c>
      <c r="C47" s="2" t="s">
        <v>4</v>
      </c>
      <c r="D47" s="2" t="s">
        <v>35</v>
      </c>
      <c r="E47" s="1">
        <v>765</v>
      </c>
      <c r="F47" s="1">
        <v>662</v>
      </c>
      <c r="G47" s="1">
        <v>768</v>
      </c>
    </row>
    <row r="48" spans="1:7" x14ac:dyDescent="0.35">
      <c r="A48" s="2" t="s">
        <v>62</v>
      </c>
      <c r="B48" s="2" t="s">
        <v>67</v>
      </c>
      <c r="C48" s="2" t="s">
        <v>4</v>
      </c>
      <c r="D48" s="2" t="s">
        <v>31</v>
      </c>
      <c r="E48" s="1">
        <v>537</v>
      </c>
      <c r="F48" s="1">
        <v>505</v>
      </c>
      <c r="G48" s="1">
        <v>494</v>
      </c>
    </row>
    <row r="49" spans="1:7" x14ac:dyDescent="0.35">
      <c r="A49" s="2" t="s">
        <v>62</v>
      </c>
      <c r="B49" s="2" t="s">
        <v>67</v>
      </c>
      <c r="C49" s="2" t="s">
        <v>4</v>
      </c>
      <c r="D49" s="2" t="s">
        <v>17</v>
      </c>
      <c r="E49" s="1">
        <v>862</v>
      </c>
      <c r="F49" s="1">
        <v>819</v>
      </c>
      <c r="G49" s="1">
        <v>906</v>
      </c>
    </row>
    <row r="50" spans="1:7" x14ac:dyDescent="0.35">
      <c r="A50" s="2" t="s">
        <v>62</v>
      </c>
      <c r="B50" s="2" t="s">
        <v>67</v>
      </c>
      <c r="C50" s="2" t="s">
        <v>4</v>
      </c>
      <c r="D50" s="2" t="s">
        <v>27</v>
      </c>
      <c r="E50" s="1">
        <v>151</v>
      </c>
      <c r="F50" s="1">
        <v>143</v>
      </c>
      <c r="G50" s="1">
        <v>144</v>
      </c>
    </row>
    <row r="51" spans="1:7" x14ac:dyDescent="0.35">
      <c r="A51" s="2" t="s">
        <v>62</v>
      </c>
      <c r="B51" s="2" t="s">
        <v>67</v>
      </c>
      <c r="C51" s="2" t="s">
        <v>4</v>
      </c>
      <c r="D51" s="2" t="s">
        <v>30</v>
      </c>
      <c r="E51" s="1">
        <v>195</v>
      </c>
      <c r="F51" s="1">
        <v>184</v>
      </c>
      <c r="G51" s="1">
        <v>173</v>
      </c>
    </row>
    <row r="52" spans="1:7" x14ac:dyDescent="0.35">
      <c r="A52" s="2" t="s">
        <v>62</v>
      </c>
      <c r="B52" s="2" t="s">
        <v>67</v>
      </c>
      <c r="C52" s="2" t="s">
        <v>4</v>
      </c>
      <c r="D52" s="2" t="s">
        <v>23</v>
      </c>
      <c r="E52" s="1">
        <v>244</v>
      </c>
      <c r="F52" s="1">
        <v>224</v>
      </c>
      <c r="G52" s="1">
        <v>194</v>
      </c>
    </row>
    <row r="53" spans="1:7" x14ac:dyDescent="0.35">
      <c r="A53" s="2" t="s">
        <v>62</v>
      </c>
      <c r="B53" s="2" t="s">
        <v>67</v>
      </c>
      <c r="C53" s="2" t="s">
        <v>4</v>
      </c>
      <c r="D53" s="2" t="s">
        <v>28</v>
      </c>
      <c r="E53" s="1">
        <v>268</v>
      </c>
      <c r="F53" s="1">
        <v>245</v>
      </c>
      <c r="G53" s="1">
        <v>267</v>
      </c>
    </row>
    <row r="54" spans="1:7" x14ac:dyDescent="0.35">
      <c r="A54" s="2" t="s">
        <v>62</v>
      </c>
      <c r="B54" s="2" t="s">
        <v>67</v>
      </c>
      <c r="C54" s="2" t="s">
        <v>4</v>
      </c>
      <c r="D54" s="2" t="s">
        <v>33</v>
      </c>
      <c r="E54" s="1">
        <v>207</v>
      </c>
      <c r="F54" s="1">
        <v>194</v>
      </c>
      <c r="G54" s="1">
        <v>216</v>
      </c>
    </row>
    <row r="55" spans="1:7" x14ac:dyDescent="0.35">
      <c r="A55" s="2" t="s">
        <v>62</v>
      </c>
      <c r="B55" s="2" t="s">
        <v>67</v>
      </c>
      <c r="C55" s="2" t="s">
        <v>4</v>
      </c>
      <c r="D55" s="2" t="s">
        <v>15</v>
      </c>
      <c r="E55" s="1">
        <v>60</v>
      </c>
      <c r="F55" s="1">
        <v>54</v>
      </c>
      <c r="G55" s="1">
        <v>56</v>
      </c>
    </row>
    <row r="56" spans="1:7" x14ac:dyDescent="0.35">
      <c r="A56" s="2" t="s">
        <v>62</v>
      </c>
      <c r="B56" s="2" t="s">
        <v>67</v>
      </c>
      <c r="C56" s="2" t="s">
        <v>4</v>
      </c>
      <c r="D56" s="2" t="s">
        <v>113</v>
      </c>
      <c r="E56" s="1">
        <v>12</v>
      </c>
      <c r="F56" s="1">
        <v>8</v>
      </c>
      <c r="G56" s="1" t="s">
        <v>112</v>
      </c>
    </row>
    <row r="57" spans="1:7" x14ac:dyDescent="0.35">
      <c r="A57" s="2" t="s">
        <v>62</v>
      </c>
      <c r="B57" s="2" t="s">
        <v>67</v>
      </c>
      <c r="C57" s="2" t="s">
        <v>4</v>
      </c>
      <c r="D57" s="2" t="s">
        <v>36</v>
      </c>
      <c r="E57" s="1">
        <v>105</v>
      </c>
      <c r="F57" s="1">
        <v>96</v>
      </c>
      <c r="G57" s="1">
        <v>92</v>
      </c>
    </row>
    <row r="58" spans="1:7" x14ac:dyDescent="0.35">
      <c r="A58" s="2" t="s">
        <v>62</v>
      </c>
      <c r="B58" s="2" t="s">
        <v>67</v>
      </c>
      <c r="C58" s="2" t="s">
        <v>4</v>
      </c>
      <c r="D58" s="2" t="s">
        <v>32</v>
      </c>
      <c r="E58" s="1">
        <v>481</v>
      </c>
      <c r="F58" s="1">
        <v>438</v>
      </c>
      <c r="G58" s="1">
        <v>464</v>
      </c>
    </row>
    <row r="59" spans="1:7" x14ac:dyDescent="0.35">
      <c r="A59" s="2" t="s">
        <v>62</v>
      </c>
      <c r="B59" s="2" t="s">
        <v>67</v>
      </c>
      <c r="C59" s="2" t="s">
        <v>4</v>
      </c>
      <c r="D59" s="2" t="s">
        <v>22</v>
      </c>
      <c r="E59" s="1">
        <v>21</v>
      </c>
      <c r="F59" s="1">
        <v>19</v>
      </c>
      <c r="G59" s="1">
        <v>14</v>
      </c>
    </row>
    <row r="60" spans="1:7" x14ac:dyDescent="0.35">
      <c r="A60" s="2" t="s">
        <v>62</v>
      </c>
      <c r="B60" s="2" t="s">
        <v>67</v>
      </c>
      <c r="C60" s="2" t="s">
        <v>4</v>
      </c>
      <c r="D60" s="2" t="s">
        <v>24</v>
      </c>
      <c r="E60" s="1">
        <v>77</v>
      </c>
      <c r="F60" s="1">
        <v>62</v>
      </c>
      <c r="G60" s="1">
        <v>60</v>
      </c>
    </row>
    <row r="61" spans="1:7" x14ac:dyDescent="0.35">
      <c r="A61" s="2" t="s">
        <v>62</v>
      </c>
      <c r="B61" s="2" t="s">
        <v>67</v>
      </c>
      <c r="C61" s="2" t="s">
        <v>4</v>
      </c>
      <c r="D61" s="2" t="s">
        <v>77</v>
      </c>
      <c r="E61" s="1" t="s">
        <v>112</v>
      </c>
      <c r="F61" s="1" t="s">
        <v>112</v>
      </c>
      <c r="G61" s="1">
        <v>54</v>
      </c>
    </row>
    <row r="62" spans="1:7" x14ac:dyDescent="0.35">
      <c r="A62" s="2" t="s">
        <v>62</v>
      </c>
      <c r="B62" s="2" t="s">
        <v>67</v>
      </c>
      <c r="C62" s="2" t="s">
        <v>4</v>
      </c>
      <c r="D62" s="2" t="s">
        <v>20</v>
      </c>
      <c r="E62" s="1">
        <v>569</v>
      </c>
      <c r="F62" s="1">
        <v>525</v>
      </c>
      <c r="G62" s="1">
        <v>568</v>
      </c>
    </row>
    <row r="63" spans="1:7" x14ac:dyDescent="0.35">
      <c r="A63" s="2" t="s">
        <v>62</v>
      </c>
      <c r="B63" s="2" t="s">
        <v>67</v>
      </c>
      <c r="C63" s="2" t="s">
        <v>4</v>
      </c>
      <c r="D63" s="2" t="s">
        <v>29</v>
      </c>
      <c r="E63" s="1">
        <v>28</v>
      </c>
      <c r="F63" s="1">
        <v>26</v>
      </c>
      <c r="G63" s="1">
        <v>18</v>
      </c>
    </row>
    <row r="64" spans="1:7" x14ac:dyDescent="0.35">
      <c r="A64" s="2" t="s">
        <v>62</v>
      </c>
      <c r="B64" s="2" t="s">
        <v>67</v>
      </c>
      <c r="C64" s="2" t="s">
        <v>4</v>
      </c>
      <c r="D64" s="2" t="s">
        <v>18</v>
      </c>
      <c r="E64" s="1">
        <v>938</v>
      </c>
      <c r="F64" s="1">
        <v>881</v>
      </c>
      <c r="G64" s="1">
        <v>919</v>
      </c>
    </row>
    <row r="65" spans="1:7" x14ac:dyDescent="0.35">
      <c r="A65" s="2" t="s">
        <v>62</v>
      </c>
      <c r="B65" s="2" t="s">
        <v>67</v>
      </c>
      <c r="C65" s="2" t="s">
        <v>4</v>
      </c>
      <c r="D65" s="2" t="s">
        <v>34</v>
      </c>
      <c r="E65" s="1">
        <v>31</v>
      </c>
      <c r="F65" s="1">
        <v>26</v>
      </c>
      <c r="G65" s="1">
        <v>29</v>
      </c>
    </row>
    <row r="66" spans="1:7" x14ac:dyDescent="0.35">
      <c r="A66" s="2" t="s">
        <v>62</v>
      </c>
      <c r="B66" s="2" t="s">
        <v>67</v>
      </c>
      <c r="C66" s="2" t="s">
        <v>4</v>
      </c>
      <c r="D66" s="2" t="s">
        <v>26</v>
      </c>
      <c r="E66" s="1">
        <v>46</v>
      </c>
      <c r="F66" s="1">
        <v>44</v>
      </c>
      <c r="G66" s="1">
        <v>45</v>
      </c>
    </row>
    <row r="67" spans="1:7" x14ac:dyDescent="0.35">
      <c r="A67" s="2" t="s">
        <v>62</v>
      </c>
      <c r="B67" s="2" t="s">
        <v>67</v>
      </c>
      <c r="C67" s="2" t="s">
        <v>3</v>
      </c>
      <c r="D67" s="2" t="s">
        <v>16</v>
      </c>
      <c r="E67" s="1">
        <v>405</v>
      </c>
      <c r="F67" s="1">
        <v>399</v>
      </c>
      <c r="G67" s="1">
        <v>407</v>
      </c>
    </row>
    <row r="68" spans="1:7" x14ac:dyDescent="0.35">
      <c r="A68" s="2" t="s">
        <v>62</v>
      </c>
      <c r="B68" s="2" t="s">
        <v>67</v>
      </c>
      <c r="C68" s="2" t="s">
        <v>3</v>
      </c>
      <c r="D68" s="2" t="s">
        <v>21</v>
      </c>
      <c r="E68" s="1">
        <v>139</v>
      </c>
      <c r="F68" s="1">
        <v>134</v>
      </c>
      <c r="G68" s="1">
        <v>132</v>
      </c>
    </row>
    <row r="69" spans="1:7" x14ac:dyDescent="0.35">
      <c r="A69" s="2" t="s">
        <v>62</v>
      </c>
      <c r="B69" s="2" t="s">
        <v>67</v>
      </c>
      <c r="C69" s="2" t="s">
        <v>3</v>
      </c>
      <c r="D69" s="2" t="s">
        <v>35</v>
      </c>
      <c r="E69" s="1">
        <v>318</v>
      </c>
      <c r="F69" s="1">
        <v>295</v>
      </c>
      <c r="G69" s="1">
        <v>301</v>
      </c>
    </row>
    <row r="70" spans="1:7" x14ac:dyDescent="0.35">
      <c r="A70" s="2" t="s">
        <v>62</v>
      </c>
      <c r="B70" s="2" t="s">
        <v>67</v>
      </c>
      <c r="C70" s="2" t="s">
        <v>3</v>
      </c>
      <c r="D70" s="2" t="s">
        <v>31</v>
      </c>
      <c r="E70" s="1">
        <v>272</v>
      </c>
      <c r="F70" s="1">
        <v>260</v>
      </c>
      <c r="G70" s="1">
        <v>264</v>
      </c>
    </row>
    <row r="71" spans="1:7" x14ac:dyDescent="0.35">
      <c r="A71" s="2" t="s">
        <v>62</v>
      </c>
      <c r="B71" s="2" t="s">
        <v>67</v>
      </c>
      <c r="C71" s="2" t="s">
        <v>3</v>
      </c>
      <c r="D71" s="2" t="s">
        <v>17</v>
      </c>
      <c r="E71" s="1">
        <v>607</v>
      </c>
      <c r="F71" s="1">
        <v>597</v>
      </c>
      <c r="G71" s="1">
        <v>614</v>
      </c>
    </row>
    <row r="72" spans="1:7" x14ac:dyDescent="0.35">
      <c r="A72" s="2" t="s">
        <v>62</v>
      </c>
      <c r="B72" s="2" t="s">
        <v>67</v>
      </c>
      <c r="C72" s="2" t="s">
        <v>3</v>
      </c>
      <c r="D72" s="2" t="s">
        <v>27</v>
      </c>
      <c r="E72" s="1">
        <v>86</v>
      </c>
      <c r="F72" s="1">
        <v>84</v>
      </c>
      <c r="G72" s="1">
        <v>84</v>
      </c>
    </row>
    <row r="73" spans="1:7" x14ac:dyDescent="0.35">
      <c r="A73" s="2" t="s">
        <v>62</v>
      </c>
      <c r="B73" s="2" t="s">
        <v>67</v>
      </c>
      <c r="C73" s="2" t="s">
        <v>3</v>
      </c>
      <c r="D73" s="2" t="s">
        <v>30</v>
      </c>
      <c r="E73" s="1">
        <v>115</v>
      </c>
      <c r="F73" s="1">
        <v>106</v>
      </c>
      <c r="G73" s="1">
        <v>106</v>
      </c>
    </row>
    <row r="74" spans="1:7" x14ac:dyDescent="0.35">
      <c r="A74" s="2" t="s">
        <v>62</v>
      </c>
      <c r="B74" s="2" t="s">
        <v>67</v>
      </c>
      <c r="C74" s="2" t="s">
        <v>3</v>
      </c>
      <c r="D74" s="2" t="s">
        <v>23</v>
      </c>
      <c r="E74" s="1">
        <v>114</v>
      </c>
      <c r="F74" s="1">
        <v>110</v>
      </c>
      <c r="G74" s="1">
        <v>98</v>
      </c>
    </row>
    <row r="75" spans="1:7" x14ac:dyDescent="0.35">
      <c r="A75" s="2" t="s">
        <v>62</v>
      </c>
      <c r="B75" s="2" t="s">
        <v>67</v>
      </c>
      <c r="C75" s="2" t="s">
        <v>3</v>
      </c>
      <c r="D75" s="2" t="s">
        <v>28</v>
      </c>
      <c r="E75" s="1">
        <v>156</v>
      </c>
      <c r="F75" s="1">
        <v>150</v>
      </c>
      <c r="G75" s="1">
        <v>165</v>
      </c>
    </row>
    <row r="76" spans="1:7" x14ac:dyDescent="0.35">
      <c r="A76" s="2" t="s">
        <v>62</v>
      </c>
      <c r="B76" s="2" t="s">
        <v>67</v>
      </c>
      <c r="C76" s="2" t="s">
        <v>3</v>
      </c>
      <c r="D76" s="2" t="s">
        <v>33</v>
      </c>
      <c r="E76" s="1">
        <v>86</v>
      </c>
      <c r="F76" s="1">
        <v>86</v>
      </c>
      <c r="G76" s="1">
        <v>81</v>
      </c>
    </row>
    <row r="77" spans="1:7" x14ac:dyDescent="0.35">
      <c r="A77" s="2" t="s">
        <v>62</v>
      </c>
      <c r="B77" s="2" t="s">
        <v>67</v>
      </c>
      <c r="C77" s="2" t="s">
        <v>3</v>
      </c>
      <c r="D77" s="2" t="s">
        <v>15</v>
      </c>
      <c r="E77" s="1">
        <v>24</v>
      </c>
      <c r="F77" s="1">
        <v>23</v>
      </c>
      <c r="G77" s="1">
        <v>18</v>
      </c>
    </row>
    <row r="78" spans="1:7" x14ac:dyDescent="0.35">
      <c r="A78" s="2" t="s">
        <v>62</v>
      </c>
      <c r="B78" s="2" t="s">
        <v>67</v>
      </c>
      <c r="C78" s="2" t="s">
        <v>3</v>
      </c>
      <c r="D78" s="2" t="s">
        <v>36</v>
      </c>
      <c r="E78" s="1">
        <v>38</v>
      </c>
      <c r="F78" s="1">
        <v>37</v>
      </c>
      <c r="G78" s="1">
        <v>38</v>
      </c>
    </row>
    <row r="79" spans="1:7" x14ac:dyDescent="0.35">
      <c r="A79" s="2" t="s">
        <v>62</v>
      </c>
      <c r="B79" s="2" t="s">
        <v>67</v>
      </c>
      <c r="C79" s="2" t="s">
        <v>3</v>
      </c>
      <c r="D79" s="2" t="s">
        <v>32</v>
      </c>
      <c r="E79" s="1">
        <v>213</v>
      </c>
      <c r="F79" s="1">
        <v>198</v>
      </c>
      <c r="G79" s="1">
        <v>202</v>
      </c>
    </row>
    <row r="80" spans="1:7" x14ac:dyDescent="0.35">
      <c r="A80" s="2" t="s">
        <v>62</v>
      </c>
      <c r="B80" s="2" t="s">
        <v>67</v>
      </c>
      <c r="C80" s="2" t="s">
        <v>3</v>
      </c>
      <c r="D80" s="2" t="s">
        <v>22</v>
      </c>
      <c r="E80" s="1">
        <v>11</v>
      </c>
      <c r="F80" s="1">
        <v>10</v>
      </c>
      <c r="G80" s="1">
        <v>9</v>
      </c>
    </row>
    <row r="81" spans="1:7" x14ac:dyDescent="0.35">
      <c r="A81" s="2" t="s">
        <v>62</v>
      </c>
      <c r="B81" s="2" t="s">
        <v>67</v>
      </c>
      <c r="C81" s="2" t="s">
        <v>3</v>
      </c>
      <c r="D81" s="2" t="s">
        <v>24</v>
      </c>
      <c r="E81" s="1">
        <v>61</v>
      </c>
      <c r="F81" s="1">
        <v>54</v>
      </c>
      <c r="G81" s="1">
        <v>55</v>
      </c>
    </row>
    <row r="82" spans="1:7" x14ac:dyDescent="0.35">
      <c r="A82" s="2" t="s">
        <v>62</v>
      </c>
      <c r="B82" s="2" t="s">
        <v>67</v>
      </c>
      <c r="C82" s="2" t="s">
        <v>3</v>
      </c>
      <c r="D82" s="2" t="s">
        <v>77</v>
      </c>
      <c r="E82" s="1" t="s">
        <v>112</v>
      </c>
      <c r="F82" s="1" t="s">
        <v>112</v>
      </c>
      <c r="G82" s="1">
        <v>24</v>
      </c>
    </row>
    <row r="83" spans="1:7" x14ac:dyDescent="0.35">
      <c r="A83" s="2" t="s">
        <v>62</v>
      </c>
      <c r="B83" s="2" t="s">
        <v>67</v>
      </c>
      <c r="C83" s="2" t="s">
        <v>3</v>
      </c>
      <c r="D83" s="2" t="s">
        <v>20</v>
      </c>
      <c r="E83" s="1">
        <v>360</v>
      </c>
      <c r="F83" s="1">
        <v>342</v>
      </c>
      <c r="G83" s="1">
        <v>348</v>
      </c>
    </row>
    <row r="84" spans="1:7" x14ac:dyDescent="0.35">
      <c r="A84" s="2" t="s">
        <v>62</v>
      </c>
      <c r="B84" s="2" t="s">
        <v>67</v>
      </c>
      <c r="C84" s="2" t="s">
        <v>3</v>
      </c>
      <c r="D84" s="2" t="s">
        <v>29</v>
      </c>
      <c r="E84" s="1">
        <v>14</v>
      </c>
      <c r="F84" s="1">
        <v>13</v>
      </c>
      <c r="G84" s="1">
        <v>10</v>
      </c>
    </row>
    <row r="85" spans="1:7" x14ac:dyDescent="0.35">
      <c r="A85" s="2" t="s">
        <v>62</v>
      </c>
      <c r="B85" s="2" t="s">
        <v>67</v>
      </c>
      <c r="C85" s="2" t="s">
        <v>3</v>
      </c>
      <c r="D85" s="2" t="s">
        <v>18</v>
      </c>
      <c r="E85" s="1">
        <v>623</v>
      </c>
      <c r="F85" s="1">
        <v>597</v>
      </c>
      <c r="G85" s="1">
        <v>612</v>
      </c>
    </row>
    <row r="86" spans="1:7" x14ac:dyDescent="0.35">
      <c r="A86" s="2" t="s">
        <v>62</v>
      </c>
      <c r="B86" s="2" t="s">
        <v>67</v>
      </c>
      <c r="C86" s="2" t="s">
        <v>3</v>
      </c>
      <c r="D86" s="2" t="s">
        <v>34</v>
      </c>
      <c r="E86" s="1">
        <v>10</v>
      </c>
      <c r="F86" s="1">
        <v>9</v>
      </c>
      <c r="G86" s="1">
        <v>10</v>
      </c>
    </row>
    <row r="87" spans="1:7" x14ac:dyDescent="0.35">
      <c r="A87" s="2" t="s">
        <v>62</v>
      </c>
      <c r="B87" s="2" t="s">
        <v>67</v>
      </c>
      <c r="C87" s="2" t="s">
        <v>3</v>
      </c>
      <c r="D87" s="2" t="s">
        <v>26</v>
      </c>
      <c r="E87" s="1">
        <v>27</v>
      </c>
      <c r="F87" s="1">
        <v>26</v>
      </c>
      <c r="G87" s="1">
        <v>28</v>
      </c>
    </row>
    <row r="88" spans="1:7" x14ac:dyDescent="0.35">
      <c r="A88" s="2" t="s">
        <v>62</v>
      </c>
      <c r="B88" s="2" t="s">
        <v>67</v>
      </c>
      <c r="C88" s="2" t="s">
        <v>2</v>
      </c>
      <c r="D88" s="2" t="s">
        <v>16</v>
      </c>
      <c r="E88" s="1">
        <v>145</v>
      </c>
      <c r="F88" s="1">
        <v>139</v>
      </c>
      <c r="G88" s="1">
        <v>157</v>
      </c>
    </row>
    <row r="89" spans="1:7" x14ac:dyDescent="0.35">
      <c r="A89" s="2" t="s">
        <v>62</v>
      </c>
      <c r="B89" s="2" t="s">
        <v>67</v>
      </c>
      <c r="C89" s="2" t="s">
        <v>2</v>
      </c>
      <c r="D89" s="2" t="s">
        <v>21</v>
      </c>
      <c r="E89" s="1">
        <v>48</v>
      </c>
      <c r="F89" s="1">
        <v>48</v>
      </c>
      <c r="G89" s="1">
        <v>53</v>
      </c>
    </row>
    <row r="90" spans="1:7" x14ac:dyDescent="0.35">
      <c r="A90" s="2" t="s">
        <v>62</v>
      </c>
      <c r="B90" s="2" t="s">
        <v>67</v>
      </c>
      <c r="C90" s="2" t="s">
        <v>2</v>
      </c>
      <c r="D90" s="2" t="s">
        <v>35</v>
      </c>
      <c r="E90" s="1">
        <v>102</v>
      </c>
      <c r="F90" s="1">
        <v>96</v>
      </c>
      <c r="G90" s="1">
        <v>115</v>
      </c>
    </row>
    <row r="91" spans="1:7" x14ac:dyDescent="0.35">
      <c r="A91" s="2" t="s">
        <v>62</v>
      </c>
      <c r="B91" s="2" t="s">
        <v>67</v>
      </c>
      <c r="C91" s="2" t="s">
        <v>2</v>
      </c>
      <c r="D91" s="2" t="s">
        <v>31</v>
      </c>
      <c r="E91" s="1">
        <v>134</v>
      </c>
      <c r="F91" s="1">
        <v>128</v>
      </c>
      <c r="G91" s="1">
        <v>143</v>
      </c>
    </row>
    <row r="92" spans="1:7" x14ac:dyDescent="0.35">
      <c r="A92" s="2" t="s">
        <v>62</v>
      </c>
      <c r="B92" s="2" t="s">
        <v>67</v>
      </c>
      <c r="C92" s="2" t="s">
        <v>2</v>
      </c>
      <c r="D92" s="2" t="s">
        <v>17</v>
      </c>
      <c r="E92" s="1">
        <v>306</v>
      </c>
      <c r="F92" s="1">
        <v>298</v>
      </c>
      <c r="G92" s="1">
        <v>311</v>
      </c>
    </row>
    <row r="93" spans="1:7" x14ac:dyDescent="0.35">
      <c r="A93" s="2" t="s">
        <v>62</v>
      </c>
      <c r="B93" s="2" t="s">
        <v>67</v>
      </c>
      <c r="C93" s="2" t="s">
        <v>2</v>
      </c>
      <c r="D93" s="2" t="s">
        <v>27</v>
      </c>
      <c r="E93" s="1">
        <v>29</v>
      </c>
      <c r="F93" s="1">
        <v>28</v>
      </c>
      <c r="G93" s="1">
        <v>29</v>
      </c>
    </row>
    <row r="94" spans="1:7" x14ac:dyDescent="0.35">
      <c r="A94" s="2" t="s">
        <v>62</v>
      </c>
      <c r="B94" s="2" t="s">
        <v>67</v>
      </c>
      <c r="C94" s="2" t="s">
        <v>2</v>
      </c>
      <c r="D94" s="2" t="s">
        <v>30</v>
      </c>
      <c r="E94" s="1">
        <v>40</v>
      </c>
      <c r="F94" s="1">
        <v>39</v>
      </c>
      <c r="G94" s="1">
        <v>43</v>
      </c>
    </row>
    <row r="95" spans="1:7" x14ac:dyDescent="0.35">
      <c r="A95" s="2" t="s">
        <v>62</v>
      </c>
      <c r="B95" s="2" t="s">
        <v>67</v>
      </c>
      <c r="C95" s="2" t="s">
        <v>2</v>
      </c>
      <c r="D95" s="2" t="s">
        <v>23</v>
      </c>
      <c r="E95" s="1">
        <v>31</v>
      </c>
      <c r="F95" s="1">
        <v>31</v>
      </c>
      <c r="G95" s="1">
        <v>31</v>
      </c>
    </row>
    <row r="96" spans="1:7" x14ac:dyDescent="0.35">
      <c r="A96" s="2" t="s">
        <v>62</v>
      </c>
      <c r="B96" s="2" t="s">
        <v>67</v>
      </c>
      <c r="C96" s="2" t="s">
        <v>2</v>
      </c>
      <c r="D96" s="2" t="s">
        <v>28</v>
      </c>
      <c r="E96" s="1">
        <v>58</v>
      </c>
      <c r="F96" s="1">
        <v>58</v>
      </c>
      <c r="G96" s="1">
        <v>62</v>
      </c>
    </row>
    <row r="97" spans="1:7" x14ac:dyDescent="0.35">
      <c r="A97" s="2" t="s">
        <v>62</v>
      </c>
      <c r="B97" s="2" t="s">
        <v>67</v>
      </c>
      <c r="C97" s="2" t="s">
        <v>2</v>
      </c>
      <c r="D97" s="2" t="s">
        <v>33</v>
      </c>
      <c r="E97" s="1">
        <v>16</v>
      </c>
      <c r="F97" s="1">
        <v>14</v>
      </c>
      <c r="G97" s="1">
        <v>23</v>
      </c>
    </row>
    <row r="98" spans="1:7" x14ac:dyDescent="0.35">
      <c r="A98" s="2" t="s">
        <v>62</v>
      </c>
      <c r="B98" s="2" t="s">
        <v>67</v>
      </c>
      <c r="C98" s="2" t="s">
        <v>2</v>
      </c>
      <c r="D98" s="2" t="s">
        <v>15</v>
      </c>
      <c r="E98" s="1">
        <v>8</v>
      </c>
      <c r="F98" s="1">
        <v>7</v>
      </c>
      <c r="G98" s="1">
        <v>7</v>
      </c>
    </row>
    <row r="99" spans="1:7" x14ac:dyDescent="0.35">
      <c r="A99" s="2" t="s">
        <v>62</v>
      </c>
      <c r="B99" s="2" t="s">
        <v>67</v>
      </c>
      <c r="C99" s="2" t="s">
        <v>2</v>
      </c>
      <c r="D99" s="2" t="s">
        <v>36</v>
      </c>
      <c r="E99" s="1">
        <v>9</v>
      </c>
      <c r="F99" s="1">
        <v>9</v>
      </c>
      <c r="G99" s="1">
        <v>11</v>
      </c>
    </row>
    <row r="100" spans="1:7" x14ac:dyDescent="0.35">
      <c r="A100" s="2" t="s">
        <v>62</v>
      </c>
      <c r="B100" s="2" t="s">
        <v>67</v>
      </c>
      <c r="C100" s="2" t="s">
        <v>2</v>
      </c>
      <c r="D100" s="2" t="s">
        <v>32</v>
      </c>
      <c r="E100" s="1">
        <v>42</v>
      </c>
      <c r="F100" s="1">
        <v>42</v>
      </c>
      <c r="G100" s="1">
        <v>40</v>
      </c>
    </row>
    <row r="101" spans="1:7" x14ac:dyDescent="0.35">
      <c r="A101" s="2" t="s">
        <v>62</v>
      </c>
      <c r="B101" s="2" t="s">
        <v>67</v>
      </c>
      <c r="C101" s="2" t="s">
        <v>2</v>
      </c>
      <c r="D101" s="2" t="s">
        <v>24</v>
      </c>
      <c r="E101" s="1">
        <v>19</v>
      </c>
      <c r="F101" s="1">
        <v>17</v>
      </c>
      <c r="G101" s="1">
        <v>17</v>
      </c>
    </row>
    <row r="102" spans="1:7" x14ac:dyDescent="0.35">
      <c r="A102" s="2" t="s">
        <v>62</v>
      </c>
      <c r="B102" s="2" t="s">
        <v>67</v>
      </c>
      <c r="C102" s="2" t="s">
        <v>2</v>
      </c>
      <c r="D102" s="2" t="s">
        <v>77</v>
      </c>
      <c r="E102" s="1" t="s">
        <v>112</v>
      </c>
      <c r="F102" s="1" t="s">
        <v>112</v>
      </c>
      <c r="G102" s="1">
        <v>25</v>
      </c>
    </row>
    <row r="103" spans="1:7" x14ac:dyDescent="0.35">
      <c r="A103" s="2" t="s">
        <v>62</v>
      </c>
      <c r="B103" s="2" t="s">
        <v>67</v>
      </c>
      <c r="C103" s="2" t="s">
        <v>2</v>
      </c>
      <c r="D103" s="2" t="s">
        <v>20</v>
      </c>
      <c r="E103" s="1">
        <v>124</v>
      </c>
      <c r="F103" s="1">
        <v>116</v>
      </c>
      <c r="G103" s="1">
        <v>135</v>
      </c>
    </row>
    <row r="104" spans="1:7" x14ac:dyDescent="0.35">
      <c r="A104" s="2" t="s">
        <v>62</v>
      </c>
      <c r="B104" s="2" t="s">
        <v>67</v>
      </c>
      <c r="C104" s="2" t="s">
        <v>2</v>
      </c>
      <c r="D104" s="2" t="s">
        <v>29</v>
      </c>
      <c r="E104" s="1">
        <v>6</v>
      </c>
      <c r="F104" s="1">
        <v>6</v>
      </c>
      <c r="G104" s="1">
        <v>6</v>
      </c>
    </row>
    <row r="105" spans="1:7" x14ac:dyDescent="0.35">
      <c r="A105" s="2" t="s">
        <v>62</v>
      </c>
      <c r="B105" s="2" t="s">
        <v>67</v>
      </c>
      <c r="C105" s="2" t="s">
        <v>2</v>
      </c>
      <c r="D105" s="2" t="s">
        <v>18</v>
      </c>
      <c r="E105" s="1">
        <v>331</v>
      </c>
      <c r="F105" s="1">
        <v>320</v>
      </c>
      <c r="G105" s="1">
        <v>343</v>
      </c>
    </row>
    <row r="106" spans="1:7" x14ac:dyDescent="0.35">
      <c r="A106" s="2" t="s">
        <v>62</v>
      </c>
      <c r="B106" s="2" t="s">
        <v>67</v>
      </c>
      <c r="C106" s="2" t="s">
        <v>2</v>
      </c>
      <c r="D106" s="2" t="s">
        <v>26</v>
      </c>
      <c r="E106" s="1">
        <v>6</v>
      </c>
      <c r="F106" s="1">
        <v>6</v>
      </c>
      <c r="G106" s="1">
        <v>9</v>
      </c>
    </row>
    <row r="107" spans="1:7" x14ac:dyDescent="0.35">
      <c r="A107" s="2" t="s">
        <v>62</v>
      </c>
      <c r="B107" s="2" t="s">
        <v>65</v>
      </c>
      <c r="C107" s="2" t="s">
        <v>6</v>
      </c>
      <c r="D107" s="2" t="s">
        <v>16</v>
      </c>
      <c r="E107" s="1">
        <v>4894</v>
      </c>
      <c r="F107" s="1">
        <v>4235</v>
      </c>
      <c r="G107" s="1">
        <v>4475</v>
      </c>
    </row>
    <row r="108" spans="1:7" x14ac:dyDescent="0.35">
      <c r="A108" s="2" t="s">
        <v>62</v>
      </c>
      <c r="B108" s="2" t="s">
        <v>65</v>
      </c>
      <c r="C108" s="2" t="s">
        <v>6</v>
      </c>
      <c r="D108" s="2" t="s">
        <v>21</v>
      </c>
      <c r="E108" s="1">
        <v>221</v>
      </c>
      <c r="F108" s="1">
        <v>163</v>
      </c>
      <c r="G108" s="1">
        <v>227</v>
      </c>
    </row>
    <row r="109" spans="1:7" x14ac:dyDescent="0.35">
      <c r="A109" s="2" t="s">
        <v>62</v>
      </c>
      <c r="B109" s="2" t="s">
        <v>65</v>
      </c>
      <c r="C109" s="2" t="s">
        <v>6</v>
      </c>
      <c r="D109" s="2" t="s">
        <v>35</v>
      </c>
      <c r="E109" s="1">
        <v>1455</v>
      </c>
      <c r="F109" s="1">
        <v>1024</v>
      </c>
      <c r="G109" s="1">
        <v>1244</v>
      </c>
    </row>
    <row r="110" spans="1:7" x14ac:dyDescent="0.35">
      <c r="A110" s="2" t="s">
        <v>62</v>
      </c>
      <c r="B110" s="2" t="s">
        <v>65</v>
      </c>
      <c r="C110" s="2" t="s">
        <v>6</v>
      </c>
      <c r="D110" s="2" t="s">
        <v>31</v>
      </c>
      <c r="E110" s="1">
        <v>1031</v>
      </c>
      <c r="F110" s="1">
        <v>901</v>
      </c>
      <c r="G110" s="1">
        <v>1039</v>
      </c>
    </row>
    <row r="111" spans="1:7" x14ac:dyDescent="0.35">
      <c r="A111" s="2" t="s">
        <v>62</v>
      </c>
      <c r="B111" s="2" t="s">
        <v>65</v>
      </c>
      <c r="C111" s="2" t="s">
        <v>6</v>
      </c>
      <c r="D111" s="2" t="s">
        <v>17</v>
      </c>
      <c r="E111" s="1">
        <v>4331</v>
      </c>
      <c r="F111" s="1">
        <v>3824</v>
      </c>
      <c r="G111" s="1">
        <v>4084</v>
      </c>
    </row>
    <row r="112" spans="1:7" x14ac:dyDescent="0.35">
      <c r="A112" s="2" t="s">
        <v>62</v>
      </c>
      <c r="B112" s="2" t="s">
        <v>65</v>
      </c>
      <c r="C112" s="2" t="s">
        <v>6</v>
      </c>
      <c r="D112" s="2" t="s">
        <v>27</v>
      </c>
      <c r="E112" s="1">
        <v>114</v>
      </c>
      <c r="F112" s="1">
        <v>88</v>
      </c>
      <c r="G112" s="1">
        <v>117</v>
      </c>
    </row>
    <row r="113" spans="1:7" x14ac:dyDescent="0.35">
      <c r="A113" s="2" t="s">
        <v>62</v>
      </c>
      <c r="B113" s="2" t="s">
        <v>65</v>
      </c>
      <c r="C113" s="2" t="s">
        <v>6</v>
      </c>
      <c r="D113" s="2" t="s">
        <v>30</v>
      </c>
      <c r="E113" s="1">
        <v>362</v>
      </c>
      <c r="F113" s="1">
        <v>309</v>
      </c>
      <c r="G113" s="1">
        <v>354</v>
      </c>
    </row>
    <row r="114" spans="1:7" x14ac:dyDescent="0.35">
      <c r="A114" s="2" t="s">
        <v>62</v>
      </c>
      <c r="B114" s="2" t="s">
        <v>65</v>
      </c>
      <c r="C114" s="2" t="s">
        <v>6</v>
      </c>
      <c r="D114" s="2" t="s">
        <v>23</v>
      </c>
      <c r="E114" s="1">
        <v>104</v>
      </c>
      <c r="F114" s="1">
        <v>78</v>
      </c>
      <c r="G114" s="1">
        <v>96</v>
      </c>
    </row>
    <row r="115" spans="1:7" x14ac:dyDescent="0.35">
      <c r="A115" s="2" t="s">
        <v>62</v>
      </c>
      <c r="B115" s="2" t="s">
        <v>65</v>
      </c>
      <c r="C115" s="2" t="s">
        <v>6</v>
      </c>
      <c r="D115" s="2" t="s">
        <v>28</v>
      </c>
      <c r="E115" s="1">
        <v>297</v>
      </c>
      <c r="F115" s="1">
        <v>239</v>
      </c>
      <c r="G115" s="1">
        <v>273</v>
      </c>
    </row>
    <row r="116" spans="1:7" x14ac:dyDescent="0.35">
      <c r="A116" s="2" t="s">
        <v>62</v>
      </c>
      <c r="B116" s="2" t="s">
        <v>65</v>
      </c>
      <c r="C116" s="2" t="s">
        <v>6</v>
      </c>
      <c r="D116" s="2" t="s">
        <v>33</v>
      </c>
      <c r="E116" s="1">
        <v>76</v>
      </c>
      <c r="F116" s="1">
        <v>67</v>
      </c>
      <c r="G116" s="1">
        <v>72</v>
      </c>
    </row>
    <row r="117" spans="1:7" x14ac:dyDescent="0.35">
      <c r="A117" s="2" t="s">
        <v>62</v>
      </c>
      <c r="B117" s="2" t="s">
        <v>65</v>
      </c>
      <c r="C117" s="2" t="s">
        <v>6</v>
      </c>
      <c r="D117" s="2" t="s">
        <v>15</v>
      </c>
      <c r="E117" s="1">
        <v>77</v>
      </c>
      <c r="F117" s="1">
        <v>70</v>
      </c>
      <c r="G117" s="1">
        <v>83</v>
      </c>
    </row>
    <row r="118" spans="1:7" x14ac:dyDescent="0.35">
      <c r="A118" s="2" t="s">
        <v>62</v>
      </c>
      <c r="B118" s="2" t="s">
        <v>65</v>
      </c>
      <c r="C118" s="2" t="s">
        <v>6</v>
      </c>
      <c r="D118" s="2" t="s">
        <v>36</v>
      </c>
      <c r="E118" s="1">
        <v>25</v>
      </c>
      <c r="F118" s="1">
        <v>21</v>
      </c>
      <c r="G118" s="1">
        <v>31</v>
      </c>
    </row>
    <row r="119" spans="1:7" x14ac:dyDescent="0.35">
      <c r="A119" s="2" t="s">
        <v>62</v>
      </c>
      <c r="B119" s="2" t="s">
        <v>65</v>
      </c>
      <c r="C119" s="2" t="s">
        <v>6</v>
      </c>
      <c r="D119" s="2" t="s">
        <v>32</v>
      </c>
      <c r="E119" s="1">
        <v>515</v>
      </c>
      <c r="F119" s="1">
        <v>441</v>
      </c>
      <c r="G119" s="1">
        <v>504</v>
      </c>
    </row>
    <row r="120" spans="1:7" x14ac:dyDescent="0.35">
      <c r="A120" s="2" t="s">
        <v>62</v>
      </c>
      <c r="B120" s="2" t="s">
        <v>65</v>
      </c>
      <c r="C120" s="2" t="s">
        <v>6</v>
      </c>
      <c r="D120" s="2" t="s">
        <v>22</v>
      </c>
      <c r="E120" s="1">
        <v>16</v>
      </c>
      <c r="F120" s="1">
        <v>14</v>
      </c>
      <c r="G120" s="1">
        <v>12</v>
      </c>
    </row>
    <row r="121" spans="1:7" x14ac:dyDescent="0.35">
      <c r="A121" s="2" t="s">
        <v>62</v>
      </c>
      <c r="B121" s="2" t="s">
        <v>65</v>
      </c>
      <c r="C121" s="2" t="s">
        <v>6</v>
      </c>
      <c r="D121" s="2" t="s">
        <v>24</v>
      </c>
      <c r="E121" s="1">
        <v>86</v>
      </c>
      <c r="F121" s="1">
        <v>61</v>
      </c>
      <c r="G121" s="1">
        <v>83</v>
      </c>
    </row>
    <row r="122" spans="1:7" x14ac:dyDescent="0.35">
      <c r="A122" s="2" t="s">
        <v>62</v>
      </c>
      <c r="B122" s="2" t="s">
        <v>65</v>
      </c>
      <c r="C122" s="2" t="s">
        <v>6</v>
      </c>
      <c r="D122" s="2" t="s">
        <v>77</v>
      </c>
      <c r="E122" s="1" t="s">
        <v>112</v>
      </c>
      <c r="F122" s="1" t="s">
        <v>112</v>
      </c>
      <c r="G122" s="1">
        <v>44</v>
      </c>
    </row>
    <row r="123" spans="1:7" x14ac:dyDescent="0.35">
      <c r="A123" s="2" t="s">
        <v>62</v>
      </c>
      <c r="B123" s="2" t="s">
        <v>65</v>
      </c>
      <c r="C123" s="2" t="s">
        <v>6</v>
      </c>
      <c r="D123" s="2" t="s">
        <v>20</v>
      </c>
      <c r="E123" s="1">
        <v>887</v>
      </c>
      <c r="F123" s="1">
        <v>753</v>
      </c>
      <c r="G123" s="1">
        <v>781</v>
      </c>
    </row>
    <row r="124" spans="1:7" x14ac:dyDescent="0.35">
      <c r="A124" s="2" t="s">
        <v>62</v>
      </c>
      <c r="B124" s="2" t="s">
        <v>65</v>
      </c>
      <c r="C124" s="2" t="s">
        <v>6</v>
      </c>
      <c r="D124" s="2" t="s">
        <v>29</v>
      </c>
      <c r="E124" s="1">
        <v>26</v>
      </c>
      <c r="F124" s="1">
        <v>17</v>
      </c>
      <c r="G124" s="1">
        <v>23</v>
      </c>
    </row>
    <row r="125" spans="1:7" x14ac:dyDescent="0.35">
      <c r="A125" s="2" t="s">
        <v>62</v>
      </c>
      <c r="B125" s="2" t="s">
        <v>65</v>
      </c>
      <c r="C125" s="2" t="s">
        <v>6</v>
      </c>
      <c r="D125" s="2" t="s">
        <v>18</v>
      </c>
      <c r="E125" s="1">
        <v>4763</v>
      </c>
      <c r="F125" s="1">
        <v>4166</v>
      </c>
      <c r="G125" s="1">
        <v>4223</v>
      </c>
    </row>
    <row r="126" spans="1:7" x14ac:dyDescent="0.35">
      <c r="A126" s="2" t="s">
        <v>62</v>
      </c>
      <c r="B126" s="2" t="s">
        <v>65</v>
      </c>
      <c r="C126" s="2" t="s">
        <v>6</v>
      </c>
      <c r="D126" s="2" t="s">
        <v>34</v>
      </c>
      <c r="E126" s="1" t="s">
        <v>112</v>
      </c>
      <c r="F126" s="1" t="s">
        <v>112</v>
      </c>
      <c r="G126" s="1">
        <v>8</v>
      </c>
    </row>
    <row r="127" spans="1:7" x14ac:dyDescent="0.35">
      <c r="A127" s="2" t="s">
        <v>62</v>
      </c>
      <c r="B127" s="2" t="s">
        <v>65</v>
      </c>
      <c r="C127" s="2" t="s">
        <v>6</v>
      </c>
      <c r="D127" s="2" t="s">
        <v>26</v>
      </c>
      <c r="E127" s="1">
        <v>49</v>
      </c>
      <c r="F127" s="1">
        <v>44</v>
      </c>
      <c r="G127" s="1">
        <v>52</v>
      </c>
    </row>
    <row r="128" spans="1:7" x14ac:dyDescent="0.35">
      <c r="A128" s="2" t="s">
        <v>62</v>
      </c>
      <c r="B128" s="2" t="s">
        <v>65</v>
      </c>
      <c r="C128" s="2" t="s">
        <v>5</v>
      </c>
      <c r="D128" s="2" t="s">
        <v>16</v>
      </c>
      <c r="E128" s="1">
        <v>14059</v>
      </c>
      <c r="F128" s="1">
        <v>12590</v>
      </c>
      <c r="G128" s="1">
        <v>13165</v>
      </c>
    </row>
    <row r="129" spans="1:7" x14ac:dyDescent="0.35">
      <c r="A129" s="2" t="s">
        <v>62</v>
      </c>
      <c r="B129" s="2" t="s">
        <v>65</v>
      </c>
      <c r="C129" s="2" t="s">
        <v>5</v>
      </c>
      <c r="D129" s="2" t="s">
        <v>21</v>
      </c>
      <c r="E129" s="1">
        <v>486</v>
      </c>
      <c r="F129" s="1">
        <v>394</v>
      </c>
      <c r="G129" s="1">
        <v>391</v>
      </c>
    </row>
    <row r="130" spans="1:7" x14ac:dyDescent="0.35">
      <c r="A130" s="2" t="s">
        <v>62</v>
      </c>
      <c r="B130" s="2" t="s">
        <v>65</v>
      </c>
      <c r="C130" s="2" t="s">
        <v>5</v>
      </c>
      <c r="D130" s="2" t="s">
        <v>35</v>
      </c>
      <c r="E130" s="1">
        <v>4623</v>
      </c>
      <c r="F130" s="1">
        <v>3635</v>
      </c>
      <c r="G130" s="1">
        <v>4162</v>
      </c>
    </row>
    <row r="131" spans="1:7" x14ac:dyDescent="0.35">
      <c r="A131" s="2" t="s">
        <v>62</v>
      </c>
      <c r="B131" s="2" t="s">
        <v>65</v>
      </c>
      <c r="C131" s="2" t="s">
        <v>5</v>
      </c>
      <c r="D131" s="2" t="s">
        <v>31</v>
      </c>
      <c r="E131" s="1">
        <v>2935</v>
      </c>
      <c r="F131" s="1">
        <v>2538</v>
      </c>
      <c r="G131" s="1">
        <v>2787</v>
      </c>
    </row>
    <row r="132" spans="1:7" x14ac:dyDescent="0.35">
      <c r="A132" s="2" t="s">
        <v>62</v>
      </c>
      <c r="B132" s="2" t="s">
        <v>65</v>
      </c>
      <c r="C132" s="2" t="s">
        <v>5</v>
      </c>
      <c r="D132" s="2" t="s">
        <v>17</v>
      </c>
      <c r="E132" s="1">
        <v>8469</v>
      </c>
      <c r="F132" s="1">
        <v>7739</v>
      </c>
      <c r="G132" s="1">
        <v>8652</v>
      </c>
    </row>
    <row r="133" spans="1:7" x14ac:dyDescent="0.35">
      <c r="A133" s="2" t="s">
        <v>62</v>
      </c>
      <c r="B133" s="2" t="s">
        <v>65</v>
      </c>
      <c r="C133" s="2" t="s">
        <v>5</v>
      </c>
      <c r="D133" s="2" t="s">
        <v>27</v>
      </c>
      <c r="E133" s="1">
        <v>289</v>
      </c>
      <c r="F133" s="1">
        <v>245</v>
      </c>
      <c r="G133" s="1">
        <v>232</v>
      </c>
    </row>
    <row r="134" spans="1:7" x14ac:dyDescent="0.35">
      <c r="A134" s="2" t="s">
        <v>62</v>
      </c>
      <c r="B134" s="2" t="s">
        <v>65</v>
      </c>
      <c r="C134" s="2" t="s">
        <v>5</v>
      </c>
      <c r="D134" s="2" t="s">
        <v>30</v>
      </c>
      <c r="E134" s="1">
        <v>894</v>
      </c>
      <c r="F134" s="1">
        <v>766</v>
      </c>
      <c r="G134" s="1">
        <v>913</v>
      </c>
    </row>
    <row r="135" spans="1:7" x14ac:dyDescent="0.35">
      <c r="A135" s="2" t="s">
        <v>62</v>
      </c>
      <c r="B135" s="2" t="s">
        <v>65</v>
      </c>
      <c r="C135" s="2" t="s">
        <v>5</v>
      </c>
      <c r="D135" s="2" t="s">
        <v>23</v>
      </c>
      <c r="E135" s="1">
        <v>228</v>
      </c>
      <c r="F135" s="1">
        <v>191</v>
      </c>
      <c r="G135" s="1">
        <v>270</v>
      </c>
    </row>
    <row r="136" spans="1:7" x14ac:dyDescent="0.35">
      <c r="A136" s="2" t="s">
        <v>62</v>
      </c>
      <c r="B136" s="2" t="s">
        <v>65</v>
      </c>
      <c r="C136" s="2" t="s">
        <v>5</v>
      </c>
      <c r="D136" s="2" t="s">
        <v>28</v>
      </c>
      <c r="E136" s="1">
        <v>675</v>
      </c>
      <c r="F136" s="1">
        <v>596</v>
      </c>
      <c r="G136" s="1">
        <v>547</v>
      </c>
    </row>
    <row r="137" spans="1:7" x14ac:dyDescent="0.35">
      <c r="A137" s="2" t="s">
        <v>62</v>
      </c>
      <c r="B137" s="2" t="s">
        <v>65</v>
      </c>
      <c r="C137" s="2" t="s">
        <v>5</v>
      </c>
      <c r="D137" s="2" t="s">
        <v>33</v>
      </c>
      <c r="E137" s="1">
        <v>314</v>
      </c>
      <c r="F137" s="1">
        <v>277</v>
      </c>
      <c r="G137" s="1">
        <v>205</v>
      </c>
    </row>
    <row r="138" spans="1:7" x14ac:dyDescent="0.35">
      <c r="A138" s="2" t="s">
        <v>62</v>
      </c>
      <c r="B138" s="2" t="s">
        <v>65</v>
      </c>
      <c r="C138" s="2" t="s">
        <v>5</v>
      </c>
      <c r="D138" s="2" t="s">
        <v>15</v>
      </c>
      <c r="E138" s="1">
        <v>206</v>
      </c>
      <c r="F138" s="1">
        <v>184</v>
      </c>
      <c r="G138" s="1">
        <v>200</v>
      </c>
    </row>
    <row r="139" spans="1:7" x14ac:dyDescent="0.35">
      <c r="A139" s="2" t="s">
        <v>62</v>
      </c>
      <c r="B139" s="2" t="s">
        <v>65</v>
      </c>
      <c r="C139" s="2" t="s">
        <v>5</v>
      </c>
      <c r="D139" s="2" t="s">
        <v>113</v>
      </c>
      <c r="E139" s="1">
        <v>34</v>
      </c>
      <c r="F139" s="1">
        <v>30</v>
      </c>
      <c r="G139" s="1" t="s">
        <v>112</v>
      </c>
    </row>
    <row r="140" spans="1:7" x14ac:dyDescent="0.35">
      <c r="A140" s="2" t="s">
        <v>62</v>
      </c>
      <c r="B140" s="2" t="s">
        <v>65</v>
      </c>
      <c r="C140" s="2" t="s">
        <v>5</v>
      </c>
      <c r="D140" s="2" t="s">
        <v>36</v>
      </c>
      <c r="E140" s="1">
        <v>104</v>
      </c>
      <c r="F140" s="1">
        <v>94</v>
      </c>
      <c r="G140" s="1">
        <v>121</v>
      </c>
    </row>
    <row r="141" spans="1:7" x14ac:dyDescent="0.35">
      <c r="A141" s="2" t="s">
        <v>62</v>
      </c>
      <c r="B141" s="2" t="s">
        <v>65</v>
      </c>
      <c r="C141" s="2" t="s">
        <v>5</v>
      </c>
      <c r="D141" s="2" t="s">
        <v>32</v>
      </c>
      <c r="E141" s="1">
        <v>1694</v>
      </c>
      <c r="F141" s="1">
        <v>1507</v>
      </c>
      <c r="G141" s="1">
        <v>1452</v>
      </c>
    </row>
    <row r="142" spans="1:7" x14ac:dyDescent="0.35">
      <c r="A142" s="2" t="s">
        <v>62</v>
      </c>
      <c r="B142" s="2" t="s">
        <v>65</v>
      </c>
      <c r="C142" s="2" t="s">
        <v>5</v>
      </c>
      <c r="D142" s="2" t="s">
        <v>22</v>
      </c>
      <c r="E142" s="1">
        <v>50</v>
      </c>
      <c r="F142" s="1">
        <v>42</v>
      </c>
      <c r="G142" s="1">
        <v>42</v>
      </c>
    </row>
    <row r="143" spans="1:7" x14ac:dyDescent="0.35">
      <c r="A143" s="2" t="s">
        <v>62</v>
      </c>
      <c r="B143" s="2" t="s">
        <v>65</v>
      </c>
      <c r="C143" s="2" t="s">
        <v>5</v>
      </c>
      <c r="D143" s="2" t="s">
        <v>24</v>
      </c>
      <c r="E143" s="1">
        <v>168</v>
      </c>
      <c r="F143" s="1">
        <v>140</v>
      </c>
      <c r="G143" s="1">
        <v>158</v>
      </c>
    </row>
    <row r="144" spans="1:7" x14ac:dyDescent="0.35">
      <c r="A144" s="2" t="s">
        <v>62</v>
      </c>
      <c r="B144" s="2" t="s">
        <v>65</v>
      </c>
      <c r="C144" s="2" t="s">
        <v>5</v>
      </c>
      <c r="D144" s="2" t="s">
        <v>77</v>
      </c>
      <c r="E144" s="1" t="s">
        <v>112</v>
      </c>
      <c r="F144" s="1" t="s">
        <v>112</v>
      </c>
      <c r="G144" s="1">
        <v>232</v>
      </c>
    </row>
    <row r="145" spans="1:7" x14ac:dyDescent="0.35">
      <c r="A145" s="2" t="s">
        <v>62</v>
      </c>
      <c r="B145" s="2" t="s">
        <v>65</v>
      </c>
      <c r="C145" s="2" t="s">
        <v>5</v>
      </c>
      <c r="D145" s="2" t="s">
        <v>20</v>
      </c>
      <c r="E145" s="1">
        <v>2147</v>
      </c>
      <c r="F145" s="1">
        <v>1873</v>
      </c>
      <c r="G145" s="1">
        <v>1943</v>
      </c>
    </row>
    <row r="146" spans="1:7" x14ac:dyDescent="0.35">
      <c r="A146" s="2" t="s">
        <v>62</v>
      </c>
      <c r="B146" s="2" t="s">
        <v>65</v>
      </c>
      <c r="C146" s="2" t="s">
        <v>5</v>
      </c>
      <c r="D146" s="2" t="s">
        <v>29</v>
      </c>
      <c r="E146" s="1">
        <v>33</v>
      </c>
      <c r="F146" s="1">
        <v>27</v>
      </c>
      <c r="G146" s="1">
        <v>34</v>
      </c>
    </row>
    <row r="147" spans="1:7" x14ac:dyDescent="0.35">
      <c r="A147" s="2" t="s">
        <v>62</v>
      </c>
      <c r="B147" s="2" t="s">
        <v>65</v>
      </c>
      <c r="C147" s="2" t="s">
        <v>5</v>
      </c>
      <c r="D147" s="2" t="s">
        <v>18</v>
      </c>
      <c r="E147" s="1">
        <v>13149</v>
      </c>
      <c r="F147" s="1">
        <v>11716</v>
      </c>
      <c r="G147" s="1">
        <v>13501</v>
      </c>
    </row>
    <row r="148" spans="1:7" x14ac:dyDescent="0.35">
      <c r="A148" s="2" t="s">
        <v>62</v>
      </c>
      <c r="B148" s="2" t="s">
        <v>65</v>
      </c>
      <c r="C148" s="2" t="s">
        <v>5</v>
      </c>
      <c r="D148" s="2" t="s">
        <v>34</v>
      </c>
      <c r="E148" s="1">
        <v>48</v>
      </c>
      <c r="F148" s="1">
        <v>40</v>
      </c>
      <c r="G148" s="1">
        <v>45</v>
      </c>
    </row>
    <row r="149" spans="1:7" x14ac:dyDescent="0.35">
      <c r="A149" s="2" t="s">
        <v>62</v>
      </c>
      <c r="B149" s="2" t="s">
        <v>65</v>
      </c>
      <c r="C149" s="2" t="s">
        <v>5</v>
      </c>
      <c r="D149" s="2" t="s">
        <v>26</v>
      </c>
      <c r="E149" s="1">
        <v>117</v>
      </c>
      <c r="F149" s="1">
        <v>100</v>
      </c>
      <c r="G149" s="1">
        <v>108</v>
      </c>
    </row>
    <row r="150" spans="1:7" x14ac:dyDescent="0.35">
      <c r="A150" s="2" t="s">
        <v>62</v>
      </c>
      <c r="B150" s="2" t="s">
        <v>65</v>
      </c>
      <c r="C150" s="2" t="s">
        <v>4</v>
      </c>
      <c r="D150" s="2" t="s">
        <v>16</v>
      </c>
      <c r="E150" s="1">
        <v>11980</v>
      </c>
      <c r="F150" s="1">
        <v>11076</v>
      </c>
      <c r="G150" s="1">
        <v>12081</v>
      </c>
    </row>
    <row r="151" spans="1:7" x14ac:dyDescent="0.35">
      <c r="A151" s="2" t="s">
        <v>62</v>
      </c>
      <c r="B151" s="2" t="s">
        <v>65</v>
      </c>
      <c r="C151" s="2" t="s">
        <v>4</v>
      </c>
      <c r="D151" s="2" t="s">
        <v>21</v>
      </c>
      <c r="E151" s="1">
        <v>584</v>
      </c>
      <c r="F151" s="1">
        <v>502</v>
      </c>
      <c r="G151" s="1">
        <v>617</v>
      </c>
    </row>
    <row r="152" spans="1:7" x14ac:dyDescent="0.35">
      <c r="A152" s="2" t="s">
        <v>62</v>
      </c>
      <c r="B152" s="2" t="s">
        <v>65</v>
      </c>
      <c r="C152" s="2" t="s">
        <v>4</v>
      </c>
      <c r="D152" s="2" t="s">
        <v>35</v>
      </c>
      <c r="E152" s="1">
        <v>4986</v>
      </c>
      <c r="F152" s="1">
        <v>4246</v>
      </c>
      <c r="G152" s="1">
        <v>4959</v>
      </c>
    </row>
    <row r="153" spans="1:7" x14ac:dyDescent="0.35">
      <c r="A153" s="2" t="s">
        <v>62</v>
      </c>
      <c r="B153" s="2" t="s">
        <v>65</v>
      </c>
      <c r="C153" s="2" t="s">
        <v>4</v>
      </c>
      <c r="D153" s="2" t="s">
        <v>31</v>
      </c>
      <c r="E153" s="1">
        <v>2894</v>
      </c>
      <c r="F153" s="1">
        <v>2660</v>
      </c>
      <c r="G153" s="1">
        <v>2953</v>
      </c>
    </row>
    <row r="154" spans="1:7" x14ac:dyDescent="0.35">
      <c r="A154" s="2" t="s">
        <v>62</v>
      </c>
      <c r="B154" s="2" t="s">
        <v>65</v>
      </c>
      <c r="C154" s="2" t="s">
        <v>4</v>
      </c>
      <c r="D154" s="2" t="s">
        <v>17</v>
      </c>
      <c r="E154" s="1">
        <v>11343</v>
      </c>
      <c r="F154" s="1">
        <v>10729</v>
      </c>
      <c r="G154" s="1">
        <v>11365</v>
      </c>
    </row>
    <row r="155" spans="1:7" x14ac:dyDescent="0.35">
      <c r="A155" s="2" t="s">
        <v>62</v>
      </c>
      <c r="B155" s="2" t="s">
        <v>65</v>
      </c>
      <c r="C155" s="2" t="s">
        <v>4</v>
      </c>
      <c r="D155" s="2" t="s">
        <v>27</v>
      </c>
      <c r="E155" s="1">
        <v>263</v>
      </c>
      <c r="F155" s="1">
        <v>244</v>
      </c>
      <c r="G155" s="1">
        <v>269</v>
      </c>
    </row>
    <row r="156" spans="1:7" x14ac:dyDescent="0.35">
      <c r="A156" s="2" t="s">
        <v>62</v>
      </c>
      <c r="B156" s="2" t="s">
        <v>65</v>
      </c>
      <c r="C156" s="2" t="s">
        <v>4</v>
      </c>
      <c r="D156" s="2" t="s">
        <v>30</v>
      </c>
      <c r="E156" s="1">
        <v>1155</v>
      </c>
      <c r="F156" s="1">
        <v>1054</v>
      </c>
      <c r="G156" s="1">
        <v>1236</v>
      </c>
    </row>
    <row r="157" spans="1:7" x14ac:dyDescent="0.35">
      <c r="A157" s="2" t="s">
        <v>62</v>
      </c>
      <c r="B157" s="2" t="s">
        <v>65</v>
      </c>
      <c r="C157" s="2" t="s">
        <v>4</v>
      </c>
      <c r="D157" s="2" t="s">
        <v>23</v>
      </c>
      <c r="E157" s="1">
        <v>334</v>
      </c>
      <c r="F157" s="1">
        <v>291</v>
      </c>
      <c r="G157" s="1">
        <v>370</v>
      </c>
    </row>
    <row r="158" spans="1:7" x14ac:dyDescent="0.35">
      <c r="A158" s="2" t="s">
        <v>62</v>
      </c>
      <c r="B158" s="2" t="s">
        <v>65</v>
      </c>
      <c r="C158" s="2" t="s">
        <v>4</v>
      </c>
      <c r="D158" s="2" t="s">
        <v>28</v>
      </c>
      <c r="E158" s="1">
        <v>610</v>
      </c>
      <c r="F158" s="1">
        <v>556</v>
      </c>
      <c r="G158" s="1">
        <v>619</v>
      </c>
    </row>
    <row r="159" spans="1:7" x14ac:dyDescent="0.35">
      <c r="A159" s="2" t="s">
        <v>62</v>
      </c>
      <c r="B159" s="2" t="s">
        <v>65</v>
      </c>
      <c r="C159" s="2" t="s">
        <v>4</v>
      </c>
      <c r="D159" s="2" t="s">
        <v>33</v>
      </c>
      <c r="E159" s="1">
        <v>232</v>
      </c>
      <c r="F159" s="1">
        <v>211</v>
      </c>
      <c r="G159" s="1">
        <v>235</v>
      </c>
    </row>
    <row r="160" spans="1:7" x14ac:dyDescent="0.35">
      <c r="A160" s="2" t="s">
        <v>62</v>
      </c>
      <c r="B160" s="2" t="s">
        <v>65</v>
      </c>
      <c r="C160" s="2" t="s">
        <v>4</v>
      </c>
      <c r="D160" s="2" t="s">
        <v>15</v>
      </c>
      <c r="E160" s="1">
        <v>209</v>
      </c>
      <c r="F160" s="1">
        <v>185</v>
      </c>
      <c r="G160" s="1">
        <v>206</v>
      </c>
    </row>
    <row r="161" spans="1:7" x14ac:dyDescent="0.35">
      <c r="A161" s="2" t="s">
        <v>62</v>
      </c>
      <c r="B161" s="2" t="s">
        <v>65</v>
      </c>
      <c r="C161" s="2" t="s">
        <v>4</v>
      </c>
      <c r="D161" s="2" t="s">
        <v>113</v>
      </c>
      <c r="E161" s="1">
        <v>18</v>
      </c>
      <c r="F161" s="1">
        <v>14</v>
      </c>
      <c r="G161" s="1" t="s">
        <v>112</v>
      </c>
    </row>
    <row r="162" spans="1:7" x14ac:dyDescent="0.35">
      <c r="A162" s="2" t="s">
        <v>62</v>
      </c>
      <c r="B162" s="2" t="s">
        <v>65</v>
      </c>
      <c r="C162" s="2" t="s">
        <v>4</v>
      </c>
      <c r="D162" s="2" t="s">
        <v>36</v>
      </c>
      <c r="E162" s="1">
        <v>103</v>
      </c>
      <c r="F162" s="1">
        <v>96</v>
      </c>
      <c r="G162" s="1">
        <v>112</v>
      </c>
    </row>
    <row r="163" spans="1:7" x14ac:dyDescent="0.35">
      <c r="A163" s="2" t="s">
        <v>62</v>
      </c>
      <c r="B163" s="2" t="s">
        <v>65</v>
      </c>
      <c r="C163" s="2" t="s">
        <v>4</v>
      </c>
      <c r="D163" s="2" t="s">
        <v>32</v>
      </c>
      <c r="E163" s="1">
        <v>1069</v>
      </c>
      <c r="F163" s="1">
        <v>974</v>
      </c>
      <c r="G163" s="1">
        <v>1036</v>
      </c>
    </row>
    <row r="164" spans="1:7" x14ac:dyDescent="0.35">
      <c r="A164" s="2" t="s">
        <v>62</v>
      </c>
      <c r="B164" s="2" t="s">
        <v>65</v>
      </c>
      <c r="C164" s="2" t="s">
        <v>4</v>
      </c>
      <c r="D164" s="2" t="s">
        <v>22</v>
      </c>
      <c r="E164" s="1">
        <v>53</v>
      </c>
      <c r="F164" s="1">
        <v>50</v>
      </c>
      <c r="G164" s="1">
        <v>59</v>
      </c>
    </row>
    <row r="165" spans="1:7" x14ac:dyDescent="0.35">
      <c r="A165" s="2" t="s">
        <v>62</v>
      </c>
      <c r="B165" s="2" t="s">
        <v>65</v>
      </c>
      <c r="C165" s="2" t="s">
        <v>4</v>
      </c>
      <c r="D165" s="2" t="s">
        <v>24</v>
      </c>
      <c r="E165" s="1">
        <v>198</v>
      </c>
      <c r="F165" s="1">
        <v>179</v>
      </c>
      <c r="G165" s="1">
        <v>192</v>
      </c>
    </row>
    <row r="166" spans="1:7" x14ac:dyDescent="0.35">
      <c r="A166" s="2" t="s">
        <v>62</v>
      </c>
      <c r="B166" s="2" t="s">
        <v>65</v>
      </c>
      <c r="C166" s="2" t="s">
        <v>4</v>
      </c>
      <c r="D166" s="2" t="s">
        <v>77</v>
      </c>
      <c r="E166" s="1" t="s">
        <v>112</v>
      </c>
      <c r="F166" s="1" t="s">
        <v>112</v>
      </c>
      <c r="G166" s="1">
        <v>145</v>
      </c>
    </row>
    <row r="167" spans="1:7" x14ac:dyDescent="0.35">
      <c r="A167" s="2" t="s">
        <v>62</v>
      </c>
      <c r="B167" s="2" t="s">
        <v>65</v>
      </c>
      <c r="C167" s="2" t="s">
        <v>4</v>
      </c>
      <c r="D167" s="2" t="s">
        <v>20</v>
      </c>
      <c r="E167" s="1">
        <v>2472</v>
      </c>
      <c r="F167" s="1">
        <v>2268</v>
      </c>
      <c r="G167" s="1">
        <v>2456</v>
      </c>
    </row>
    <row r="168" spans="1:7" x14ac:dyDescent="0.35">
      <c r="A168" s="2" t="s">
        <v>62</v>
      </c>
      <c r="B168" s="2" t="s">
        <v>65</v>
      </c>
      <c r="C168" s="2" t="s">
        <v>4</v>
      </c>
      <c r="D168" s="2" t="s">
        <v>29</v>
      </c>
      <c r="E168" s="1">
        <v>55</v>
      </c>
      <c r="F168" s="1">
        <v>50</v>
      </c>
      <c r="G168" s="1">
        <v>63</v>
      </c>
    </row>
    <row r="169" spans="1:7" x14ac:dyDescent="0.35">
      <c r="A169" s="2" t="s">
        <v>62</v>
      </c>
      <c r="B169" s="2" t="s">
        <v>65</v>
      </c>
      <c r="C169" s="2" t="s">
        <v>4</v>
      </c>
      <c r="D169" s="2" t="s">
        <v>18</v>
      </c>
      <c r="E169" s="1">
        <v>16826</v>
      </c>
      <c r="F169" s="1">
        <v>15589</v>
      </c>
      <c r="G169" s="1">
        <v>16902</v>
      </c>
    </row>
    <row r="170" spans="1:7" x14ac:dyDescent="0.35">
      <c r="A170" s="2" t="s">
        <v>62</v>
      </c>
      <c r="B170" s="2" t="s">
        <v>65</v>
      </c>
      <c r="C170" s="2" t="s">
        <v>4</v>
      </c>
      <c r="D170" s="2" t="s">
        <v>34</v>
      </c>
      <c r="E170" s="1">
        <v>29</v>
      </c>
      <c r="F170" s="1">
        <v>19</v>
      </c>
      <c r="G170" s="1">
        <v>29</v>
      </c>
    </row>
    <row r="171" spans="1:7" x14ac:dyDescent="0.35">
      <c r="A171" s="2" t="s">
        <v>62</v>
      </c>
      <c r="B171" s="2" t="s">
        <v>65</v>
      </c>
      <c r="C171" s="2" t="s">
        <v>4</v>
      </c>
      <c r="D171" s="2" t="s">
        <v>26</v>
      </c>
      <c r="E171" s="1">
        <v>78</v>
      </c>
      <c r="F171" s="1">
        <v>73</v>
      </c>
      <c r="G171" s="1">
        <v>85</v>
      </c>
    </row>
    <row r="172" spans="1:7" x14ac:dyDescent="0.35">
      <c r="A172" s="2" t="s">
        <v>62</v>
      </c>
      <c r="B172" s="2" t="s">
        <v>65</v>
      </c>
      <c r="C172" s="2" t="s">
        <v>3</v>
      </c>
      <c r="D172" s="2" t="s">
        <v>16</v>
      </c>
      <c r="E172" s="1">
        <v>8804</v>
      </c>
      <c r="F172" s="1">
        <v>8307</v>
      </c>
      <c r="G172" s="1">
        <v>9954</v>
      </c>
    </row>
    <row r="173" spans="1:7" x14ac:dyDescent="0.35">
      <c r="A173" s="2" t="s">
        <v>62</v>
      </c>
      <c r="B173" s="2" t="s">
        <v>65</v>
      </c>
      <c r="C173" s="2" t="s">
        <v>3</v>
      </c>
      <c r="D173" s="2" t="s">
        <v>21</v>
      </c>
      <c r="E173" s="1">
        <v>313</v>
      </c>
      <c r="F173" s="1">
        <v>304</v>
      </c>
      <c r="G173" s="1">
        <v>328</v>
      </c>
    </row>
    <row r="174" spans="1:7" x14ac:dyDescent="0.35">
      <c r="A174" s="2" t="s">
        <v>62</v>
      </c>
      <c r="B174" s="2" t="s">
        <v>65</v>
      </c>
      <c r="C174" s="2" t="s">
        <v>3</v>
      </c>
      <c r="D174" s="2" t="s">
        <v>35</v>
      </c>
      <c r="E174" s="1">
        <v>2419</v>
      </c>
      <c r="F174" s="1">
        <v>2192</v>
      </c>
      <c r="G174" s="1">
        <v>2719</v>
      </c>
    </row>
    <row r="175" spans="1:7" x14ac:dyDescent="0.35">
      <c r="A175" s="2" t="s">
        <v>62</v>
      </c>
      <c r="B175" s="2" t="s">
        <v>65</v>
      </c>
      <c r="C175" s="2" t="s">
        <v>3</v>
      </c>
      <c r="D175" s="2" t="s">
        <v>31</v>
      </c>
      <c r="E175" s="1">
        <v>1906</v>
      </c>
      <c r="F175" s="1">
        <v>1812</v>
      </c>
      <c r="G175" s="1">
        <v>2048</v>
      </c>
    </row>
    <row r="176" spans="1:7" x14ac:dyDescent="0.35">
      <c r="A176" s="2" t="s">
        <v>62</v>
      </c>
      <c r="B176" s="2" t="s">
        <v>65</v>
      </c>
      <c r="C176" s="2" t="s">
        <v>3</v>
      </c>
      <c r="D176" s="2" t="s">
        <v>17</v>
      </c>
      <c r="E176" s="1">
        <v>7836</v>
      </c>
      <c r="F176" s="1">
        <v>7466</v>
      </c>
      <c r="G176" s="1">
        <v>8855</v>
      </c>
    </row>
    <row r="177" spans="1:7" x14ac:dyDescent="0.35">
      <c r="A177" s="2" t="s">
        <v>62</v>
      </c>
      <c r="B177" s="2" t="s">
        <v>65</v>
      </c>
      <c r="C177" s="2" t="s">
        <v>3</v>
      </c>
      <c r="D177" s="2" t="s">
        <v>27</v>
      </c>
      <c r="E177" s="1">
        <v>235</v>
      </c>
      <c r="F177" s="1">
        <v>222</v>
      </c>
      <c r="G177" s="1">
        <v>248</v>
      </c>
    </row>
    <row r="178" spans="1:7" x14ac:dyDescent="0.35">
      <c r="A178" s="2" t="s">
        <v>62</v>
      </c>
      <c r="B178" s="2" t="s">
        <v>65</v>
      </c>
      <c r="C178" s="2" t="s">
        <v>3</v>
      </c>
      <c r="D178" s="2" t="s">
        <v>30</v>
      </c>
      <c r="E178" s="1">
        <v>824</v>
      </c>
      <c r="F178" s="1">
        <v>779</v>
      </c>
      <c r="G178" s="1">
        <v>939</v>
      </c>
    </row>
    <row r="179" spans="1:7" x14ac:dyDescent="0.35">
      <c r="A179" s="2" t="s">
        <v>62</v>
      </c>
      <c r="B179" s="2" t="s">
        <v>65</v>
      </c>
      <c r="C179" s="2" t="s">
        <v>3</v>
      </c>
      <c r="D179" s="2" t="s">
        <v>23</v>
      </c>
      <c r="E179" s="1">
        <v>191</v>
      </c>
      <c r="F179" s="1">
        <v>180</v>
      </c>
      <c r="G179" s="1">
        <v>189</v>
      </c>
    </row>
    <row r="180" spans="1:7" x14ac:dyDescent="0.35">
      <c r="A180" s="2" t="s">
        <v>62</v>
      </c>
      <c r="B180" s="2" t="s">
        <v>65</v>
      </c>
      <c r="C180" s="2" t="s">
        <v>3</v>
      </c>
      <c r="D180" s="2" t="s">
        <v>28</v>
      </c>
      <c r="E180" s="1">
        <v>491</v>
      </c>
      <c r="F180" s="1">
        <v>471</v>
      </c>
      <c r="G180" s="1">
        <v>539</v>
      </c>
    </row>
    <row r="181" spans="1:7" x14ac:dyDescent="0.35">
      <c r="A181" s="2" t="s">
        <v>62</v>
      </c>
      <c r="B181" s="2" t="s">
        <v>65</v>
      </c>
      <c r="C181" s="2" t="s">
        <v>3</v>
      </c>
      <c r="D181" s="2" t="s">
        <v>33</v>
      </c>
      <c r="E181" s="1">
        <v>140</v>
      </c>
      <c r="F181" s="1">
        <v>131</v>
      </c>
      <c r="G181" s="1">
        <v>150</v>
      </c>
    </row>
    <row r="182" spans="1:7" x14ac:dyDescent="0.35">
      <c r="A182" s="2" t="s">
        <v>62</v>
      </c>
      <c r="B182" s="2" t="s">
        <v>65</v>
      </c>
      <c r="C182" s="2" t="s">
        <v>3</v>
      </c>
      <c r="D182" s="2" t="s">
        <v>15</v>
      </c>
      <c r="E182" s="1">
        <v>206</v>
      </c>
      <c r="F182" s="1">
        <v>187</v>
      </c>
      <c r="G182" s="1">
        <v>218</v>
      </c>
    </row>
    <row r="183" spans="1:7" x14ac:dyDescent="0.35">
      <c r="A183" s="2" t="s">
        <v>62</v>
      </c>
      <c r="B183" s="2" t="s">
        <v>65</v>
      </c>
      <c r="C183" s="2" t="s">
        <v>3</v>
      </c>
      <c r="D183" s="2" t="s">
        <v>113</v>
      </c>
      <c r="E183" s="1">
        <v>15</v>
      </c>
      <c r="F183" s="1">
        <v>11</v>
      </c>
      <c r="G183" s="1" t="s">
        <v>112</v>
      </c>
    </row>
    <row r="184" spans="1:7" x14ac:dyDescent="0.35">
      <c r="A184" s="2" t="s">
        <v>62</v>
      </c>
      <c r="B184" s="2" t="s">
        <v>65</v>
      </c>
      <c r="C184" s="2" t="s">
        <v>3</v>
      </c>
      <c r="D184" s="2" t="s">
        <v>36</v>
      </c>
      <c r="E184" s="1">
        <v>49</v>
      </c>
      <c r="F184" s="1">
        <v>46</v>
      </c>
      <c r="G184" s="1">
        <v>65</v>
      </c>
    </row>
    <row r="185" spans="1:7" x14ac:dyDescent="0.35">
      <c r="A185" s="2" t="s">
        <v>62</v>
      </c>
      <c r="B185" s="2" t="s">
        <v>65</v>
      </c>
      <c r="C185" s="2" t="s">
        <v>3</v>
      </c>
      <c r="D185" s="2" t="s">
        <v>32</v>
      </c>
      <c r="E185" s="1">
        <v>523</v>
      </c>
      <c r="F185" s="1">
        <v>497</v>
      </c>
      <c r="G185" s="1">
        <v>604</v>
      </c>
    </row>
    <row r="186" spans="1:7" x14ac:dyDescent="0.35">
      <c r="A186" s="2" t="s">
        <v>62</v>
      </c>
      <c r="B186" s="2" t="s">
        <v>65</v>
      </c>
      <c r="C186" s="2" t="s">
        <v>3</v>
      </c>
      <c r="D186" s="2" t="s">
        <v>22</v>
      </c>
      <c r="E186" s="1">
        <v>46</v>
      </c>
      <c r="F186" s="1">
        <v>41</v>
      </c>
      <c r="G186" s="1">
        <v>46</v>
      </c>
    </row>
    <row r="187" spans="1:7" x14ac:dyDescent="0.35">
      <c r="A187" s="2" t="s">
        <v>62</v>
      </c>
      <c r="B187" s="2" t="s">
        <v>65</v>
      </c>
      <c r="C187" s="2" t="s">
        <v>3</v>
      </c>
      <c r="D187" s="2" t="s">
        <v>24</v>
      </c>
      <c r="E187" s="1">
        <v>130</v>
      </c>
      <c r="F187" s="1">
        <v>106</v>
      </c>
      <c r="G187" s="1">
        <v>127</v>
      </c>
    </row>
    <row r="188" spans="1:7" x14ac:dyDescent="0.35">
      <c r="A188" s="2" t="s">
        <v>62</v>
      </c>
      <c r="B188" s="2" t="s">
        <v>65</v>
      </c>
      <c r="C188" s="2" t="s">
        <v>3</v>
      </c>
      <c r="D188" s="2" t="s">
        <v>77</v>
      </c>
      <c r="E188" s="1" t="s">
        <v>112</v>
      </c>
      <c r="F188" s="1" t="s">
        <v>112</v>
      </c>
      <c r="G188" s="1">
        <v>142</v>
      </c>
    </row>
    <row r="189" spans="1:7" x14ac:dyDescent="0.35">
      <c r="A189" s="2" t="s">
        <v>62</v>
      </c>
      <c r="B189" s="2" t="s">
        <v>65</v>
      </c>
      <c r="C189" s="2" t="s">
        <v>3</v>
      </c>
      <c r="D189" s="2" t="s">
        <v>20</v>
      </c>
      <c r="E189" s="1">
        <v>1177</v>
      </c>
      <c r="F189" s="1">
        <v>1098</v>
      </c>
      <c r="G189" s="1">
        <v>1360</v>
      </c>
    </row>
    <row r="190" spans="1:7" x14ac:dyDescent="0.35">
      <c r="A190" s="2" t="s">
        <v>62</v>
      </c>
      <c r="B190" s="2" t="s">
        <v>65</v>
      </c>
      <c r="C190" s="2" t="s">
        <v>3</v>
      </c>
      <c r="D190" s="2" t="s">
        <v>29</v>
      </c>
      <c r="E190" s="1">
        <v>46</v>
      </c>
      <c r="F190" s="1">
        <v>43</v>
      </c>
      <c r="G190" s="1">
        <v>55</v>
      </c>
    </row>
    <row r="191" spans="1:7" x14ac:dyDescent="0.35">
      <c r="A191" s="2" t="s">
        <v>62</v>
      </c>
      <c r="B191" s="2" t="s">
        <v>65</v>
      </c>
      <c r="C191" s="2" t="s">
        <v>3</v>
      </c>
      <c r="D191" s="2" t="s">
        <v>18</v>
      </c>
      <c r="E191" s="1">
        <v>8317</v>
      </c>
      <c r="F191" s="1">
        <v>7837</v>
      </c>
      <c r="G191" s="1">
        <v>9507</v>
      </c>
    </row>
    <row r="192" spans="1:7" x14ac:dyDescent="0.35">
      <c r="A192" s="2" t="s">
        <v>62</v>
      </c>
      <c r="B192" s="2" t="s">
        <v>65</v>
      </c>
      <c r="C192" s="2" t="s">
        <v>3</v>
      </c>
      <c r="D192" s="2" t="s">
        <v>34</v>
      </c>
      <c r="E192" s="1">
        <v>20</v>
      </c>
      <c r="F192" s="1">
        <v>19</v>
      </c>
      <c r="G192" s="1">
        <v>28</v>
      </c>
    </row>
    <row r="193" spans="1:7" x14ac:dyDescent="0.35">
      <c r="A193" s="2" t="s">
        <v>62</v>
      </c>
      <c r="B193" s="2" t="s">
        <v>65</v>
      </c>
      <c r="C193" s="2" t="s">
        <v>3</v>
      </c>
      <c r="D193" s="2" t="s">
        <v>26</v>
      </c>
      <c r="E193" s="1">
        <v>76</v>
      </c>
      <c r="F193" s="1">
        <v>72</v>
      </c>
      <c r="G193" s="1">
        <v>84</v>
      </c>
    </row>
    <row r="194" spans="1:7" x14ac:dyDescent="0.35">
      <c r="A194" s="2" t="s">
        <v>62</v>
      </c>
      <c r="B194" s="2" t="s">
        <v>65</v>
      </c>
      <c r="C194" s="2" t="s">
        <v>2</v>
      </c>
      <c r="D194" s="2" t="s">
        <v>16</v>
      </c>
      <c r="E194" s="1">
        <v>6932</v>
      </c>
      <c r="F194" s="1">
        <v>6623</v>
      </c>
      <c r="G194" s="1">
        <v>8078</v>
      </c>
    </row>
    <row r="195" spans="1:7" x14ac:dyDescent="0.35">
      <c r="A195" s="2" t="s">
        <v>62</v>
      </c>
      <c r="B195" s="2" t="s">
        <v>65</v>
      </c>
      <c r="C195" s="2" t="s">
        <v>2</v>
      </c>
      <c r="D195" s="2" t="s">
        <v>21</v>
      </c>
      <c r="E195" s="1">
        <v>217</v>
      </c>
      <c r="F195" s="1">
        <v>200</v>
      </c>
      <c r="G195" s="1">
        <v>244</v>
      </c>
    </row>
    <row r="196" spans="1:7" x14ac:dyDescent="0.35">
      <c r="A196" s="2" t="s">
        <v>62</v>
      </c>
      <c r="B196" s="2" t="s">
        <v>65</v>
      </c>
      <c r="C196" s="2" t="s">
        <v>2</v>
      </c>
      <c r="D196" s="2" t="s">
        <v>35</v>
      </c>
      <c r="E196" s="1">
        <v>2117</v>
      </c>
      <c r="F196" s="1">
        <v>1954</v>
      </c>
      <c r="G196" s="1">
        <v>2330</v>
      </c>
    </row>
    <row r="197" spans="1:7" x14ac:dyDescent="0.35">
      <c r="A197" s="2" t="s">
        <v>62</v>
      </c>
      <c r="B197" s="2" t="s">
        <v>65</v>
      </c>
      <c r="C197" s="2" t="s">
        <v>2</v>
      </c>
      <c r="D197" s="2" t="s">
        <v>31</v>
      </c>
      <c r="E197" s="1">
        <v>1479</v>
      </c>
      <c r="F197" s="1">
        <v>1411</v>
      </c>
      <c r="G197" s="1">
        <v>1629</v>
      </c>
    </row>
    <row r="198" spans="1:7" x14ac:dyDescent="0.35">
      <c r="A198" s="2" t="s">
        <v>62</v>
      </c>
      <c r="B198" s="2" t="s">
        <v>65</v>
      </c>
      <c r="C198" s="2" t="s">
        <v>2</v>
      </c>
      <c r="D198" s="2" t="s">
        <v>17</v>
      </c>
      <c r="E198" s="1">
        <v>6260</v>
      </c>
      <c r="F198" s="1">
        <v>5976</v>
      </c>
      <c r="G198" s="1">
        <v>7300</v>
      </c>
    </row>
    <row r="199" spans="1:7" x14ac:dyDescent="0.35">
      <c r="A199" s="2" t="s">
        <v>62</v>
      </c>
      <c r="B199" s="2" t="s">
        <v>65</v>
      </c>
      <c r="C199" s="2" t="s">
        <v>2</v>
      </c>
      <c r="D199" s="2" t="s">
        <v>27</v>
      </c>
      <c r="E199" s="1">
        <v>194</v>
      </c>
      <c r="F199" s="1">
        <v>188</v>
      </c>
      <c r="G199" s="1">
        <v>222</v>
      </c>
    </row>
    <row r="200" spans="1:7" x14ac:dyDescent="0.35">
      <c r="A200" s="2" t="s">
        <v>62</v>
      </c>
      <c r="B200" s="2" t="s">
        <v>65</v>
      </c>
      <c r="C200" s="2" t="s">
        <v>2</v>
      </c>
      <c r="D200" s="2" t="s">
        <v>30</v>
      </c>
      <c r="E200" s="1">
        <v>796</v>
      </c>
      <c r="F200" s="1">
        <v>766</v>
      </c>
      <c r="G200" s="1">
        <v>864</v>
      </c>
    </row>
    <row r="201" spans="1:7" x14ac:dyDescent="0.35">
      <c r="A201" s="2" t="s">
        <v>62</v>
      </c>
      <c r="B201" s="2" t="s">
        <v>65</v>
      </c>
      <c r="C201" s="2" t="s">
        <v>2</v>
      </c>
      <c r="D201" s="2" t="s">
        <v>23</v>
      </c>
      <c r="E201" s="1">
        <v>122</v>
      </c>
      <c r="F201" s="1">
        <v>111</v>
      </c>
      <c r="G201" s="1">
        <v>136</v>
      </c>
    </row>
    <row r="202" spans="1:7" x14ac:dyDescent="0.35">
      <c r="A202" s="2" t="s">
        <v>62</v>
      </c>
      <c r="B202" s="2" t="s">
        <v>65</v>
      </c>
      <c r="C202" s="2" t="s">
        <v>2</v>
      </c>
      <c r="D202" s="2" t="s">
        <v>28</v>
      </c>
      <c r="E202" s="1">
        <v>483</v>
      </c>
      <c r="F202" s="1">
        <v>473</v>
      </c>
      <c r="G202" s="1">
        <v>514</v>
      </c>
    </row>
    <row r="203" spans="1:7" x14ac:dyDescent="0.35">
      <c r="A203" s="2" t="s">
        <v>62</v>
      </c>
      <c r="B203" s="2" t="s">
        <v>65</v>
      </c>
      <c r="C203" s="2" t="s">
        <v>2</v>
      </c>
      <c r="D203" s="2" t="s">
        <v>33</v>
      </c>
      <c r="E203" s="1">
        <v>75</v>
      </c>
      <c r="F203" s="1">
        <v>71</v>
      </c>
      <c r="G203" s="1">
        <v>79</v>
      </c>
    </row>
    <row r="204" spans="1:7" x14ac:dyDescent="0.35">
      <c r="A204" s="2" t="s">
        <v>62</v>
      </c>
      <c r="B204" s="2" t="s">
        <v>65</v>
      </c>
      <c r="C204" s="2" t="s">
        <v>2</v>
      </c>
      <c r="D204" s="2" t="s">
        <v>15</v>
      </c>
      <c r="E204" s="1">
        <v>90</v>
      </c>
      <c r="F204" s="1">
        <v>89</v>
      </c>
      <c r="G204" s="1">
        <v>109</v>
      </c>
    </row>
    <row r="205" spans="1:7" x14ac:dyDescent="0.35">
      <c r="A205" s="2" t="s">
        <v>62</v>
      </c>
      <c r="B205" s="2" t="s">
        <v>65</v>
      </c>
      <c r="C205" s="2" t="s">
        <v>2</v>
      </c>
      <c r="D205" s="2" t="s">
        <v>113</v>
      </c>
      <c r="E205" s="1">
        <v>12</v>
      </c>
      <c r="F205" s="1">
        <v>11</v>
      </c>
      <c r="G205" s="1" t="s">
        <v>112</v>
      </c>
    </row>
    <row r="206" spans="1:7" x14ac:dyDescent="0.35">
      <c r="A206" s="2" t="s">
        <v>62</v>
      </c>
      <c r="B206" s="2" t="s">
        <v>65</v>
      </c>
      <c r="C206" s="2" t="s">
        <v>2</v>
      </c>
      <c r="D206" s="2" t="s">
        <v>36</v>
      </c>
      <c r="E206" s="1">
        <v>31</v>
      </c>
      <c r="F206" s="1">
        <v>32</v>
      </c>
      <c r="G206" s="1">
        <v>32</v>
      </c>
    </row>
    <row r="207" spans="1:7" x14ac:dyDescent="0.35">
      <c r="A207" s="2" t="s">
        <v>62</v>
      </c>
      <c r="B207" s="2" t="s">
        <v>65</v>
      </c>
      <c r="C207" s="2" t="s">
        <v>2</v>
      </c>
      <c r="D207" s="2" t="s">
        <v>32</v>
      </c>
      <c r="E207" s="1">
        <v>363</v>
      </c>
      <c r="F207" s="1">
        <v>342</v>
      </c>
      <c r="G207" s="1">
        <v>402</v>
      </c>
    </row>
    <row r="208" spans="1:7" x14ac:dyDescent="0.35">
      <c r="A208" s="2" t="s">
        <v>62</v>
      </c>
      <c r="B208" s="2" t="s">
        <v>65</v>
      </c>
      <c r="C208" s="2" t="s">
        <v>2</v>
      </c>
      <c r="D208" s="2" t="s">
        <v>22</v>
      </c>
      <c r="E208" s="1">
        <v>36</v>
      </c>
      <c r="F208" s="1">
        <v>35</v>
      </c>
      <c r="G208" s="1">
        <v>44</v>
      </c>
    </row>
    <row r="209" spans="1:7" x14ac:dyDescent="0.35">
      <c r="A209" s="2" t="s">
        <v>62</v>
      </c>
      <c r="B209" s="2" t="s">
        <v>65</v>
      </c>
      <c r="C209" s="2" t="s">
        <v>2</v>
      </c>
      <c r="D209" s="2" t="s">
        <v>24</v>
      </c>
      <c r="E209" s="1">
        <v>69</v>
      </c>
      <c r="F209" s="1">
        <v>66</v>
      </c>
      <c r="G209" s="1">
        <v>84</v>
      </c>
    </row>
    <row r="210" spans="1:7" x14ac:dyDescent="0.35">
      <c r="A210" s="2" t="s">
        <v>62</v>
      </c>
      <c r="B210" s="2" t="s">
        <v>65</v>
      </c>
      <c r="C210" s="2" t="s">
        <v>2</v>
      </c>
      <c r="D210" s="2" t="s">
        <v>77</v>
      </c>
      <c r="E210" s="1" t="s">
        <v>112</v>
      </c>
      <c r="F210" s="1" t="s">
        <v>112</v>
      </c>
      <c r="G210" s="1">
        <v>82</v>
      </c>
    </row>
    <row r="211" spans="1:7" x14ac:dyDescent="0.35">
      <c r="A211" s="2" t="s">
        <v>62</v>
      </c>
      <c r="B211" s="2" t="s">
        <v>65</v>
      </c>
      <c r="C211" s="2" t="s">
        <v>2</v>
      </c>
      <c r="D211" s="2" t="s">
        <v>20</v>
      </c>
      <c r="E211" s="1">
        <v>1000</v>
      </c>
      <c r="F211" s="1">
        <v>940</v>
      </c>
      <c r="G211" s="1">
        <v>1155</v>
      </c>
    </row>
    <row r="212" spans="1:7" x14ac:dyDescent="0.35">
      <c r="A212" s="2" t="s">
        <v>62</v>
      </c>
      <c r="B212" s="2" t="s">
        <v>65</v>
      </c>
      <c r="C212" s="2" t="s">
        <v>2</v>
      </c>
      <c r="D212" s="2" t="s">
        <v>29</v>
      </c>
      <c r="E212" s="1">
        <v>31</v>
      </c>
      <c r="F212" s="1">
        <v>31</v>
      </c>
      <c r="G212" s="1">
        <v>31</v>
      </c>
    </row>
    <row r="213" spans="1:7" x14ac:dyDescent="0.35">
      <c r="A213" s="2" t="s">
        <v>62</v>
      </c>
      <c r="B213" s="2" t="s">
        <v>65</v>
      </c>
      <c r="C213" s="2" t="s">
        <v>2</v>
      </c>
      <c r="D213" s="2" t="s">
        <v>18</v>
      </c>
      <c r="E213" s="1">
        <v>6643</v>
      </c>
      <c r="F213" s="1">
        <v>6310</v>
      </c>
      <c r="G213" s="1">
        <v>7729</v>
      </c>
    </row>
    <row r="214" spans="1:7" x14ac:dyDescent="0.35">
      <c r="A214" s="2" t="s">
        <v>62</v>
      </c>
      <c r="B214" s="2" t="s">
        <v>65</v>
      </c>
      <c r="C214" s="2" t="s">
        <v>2</v>
      </c>
      <c r="D214" s="2" t="s">
        <v>34</v>
      </c>
      <c r="E214" s="1">
        <v>8</v>
      </c>
      <c r="F214" s="1">
        <v>9</v>
      </c>
      <c r="G214" s="1">
        <v>8</v>
      </c>
    </row>
    <row r="215" spans="1:7" x14ac:dyDescent="0.35">
      <c r="A215" s="2" t="s">
        <v>62</v>
      </c>
      <c r="B215" s="2" t="s">
        <v>65</v>
      </c>
      <c r="C215" s="2" t="s">
        <v>2</v>
      </c>
      <c r="D215" s="2" t="s">
        <v>26</v>
      </c>
      <c r="E215" s="1">
        <v>38</v>
      </c>
      <c r="F215" s="1">
        <v>36</v>
      </c>
      <c r="G215" s="1">
        <v>41</v>
      </c>
    </row>
    <row r="216" spans="1:7" x14ac:dyDescent="0.35">
      <c r="A216" s="2" t="s">
        <v>62</v>
      </c>
      <c r="B216" s="2" t="s">
        <v>64</v>
      </c>
      <c r="C216" s="2" t="s">
        <v>6</v>
      </c>
      <c r="D216" s="2" t="s">
        <v>16</v>
      </c>
      <c r="E216" s="1">
        <v>3493</v>
      </c>
      <c r="F216" s="1">
        <v>3128</v>
      </c>
      <c r="G216" s="1">
        <v>3450</v>
      </c>
    </row>
    <row r="217" spans="1:7" x14ac:dyDescent="0.35">
      <c r="A217" s="2" t="s">
        <v>62</v>
      </c>
      <c r="B217" s="2" t="s">
        <v>64</v>
      </c>
      <c r="C217" s="2" t="s">
        <v>6</v>
      </c>
      <c r="D217" s="2" t="s">
        <v>21</v>
      </c>
      <c r="E217" s="1">
        <v>563</v>
      </c>
      <c r="F217" s="1">
        <v>413</v>
      </c>
      <c r="G217" s="1">
        <v>562</v>
      </c>
    </row>
    <row r="218" spans="1:7" x14ac:dyDescent="0.35">
      <c r="A218" s="2" t="s">
        <v>62</v>
      </c>
      <c r="B218" s="2" t="s">
        <v>64</v>
      </c>
      <c r="C218" s="2" t="s">
        <v>6</v>
      </c>
      <c r="D218" s="2" t="s">
        <v>35</v>
      </c>
      <c r="E218" s="1">
        <v>751</v>
      </c>
      <c r="F218" s="1">
        <v>573</v>
      </c>
      <c r="G218" s="1">
        <v>722</v>
      </c>
    </row>
    <row r="219" spans="1:7" x14ac:dyDescent="0.35">
      <c r="A219" s="2" t="s">
        <v>62</v>
      </c>
      <c r="B219" s="2" t="s">
        <v>64</v>
      </c>
      <c r="C219" s="2" t="s">
        <v>6</v>
      </c>
      <c r="D219" s="2" t="s">
        <v>31</v>
      </c>
      <c r="E219" s="1">
        <v>1009</v>
      </c>
      <c r="F219" s="1">
        <v>865</v>
      </c>
      <c r="G219" s="1">
        <v>1001</v>
      </c>
    </row>
    <row r="220" spans="1:7" x14ac:dyDescent="0.35">
      <c r="A220" s="2" t="s">
        <v>62</v>
      </c>
      <c r="B220" s="2" t="s">
        <v>64</v>
      </c>
      <c r="C220" s="2" t="s">
        <v>6</v>
      </c>
      <c r="D220" s="2" t="s">
        <v>17</v>
      </c>
      <c r="E220" s="1">
        <v>5446</v>
      </c>
      <c r="F220" s="1">
        <v>4905</v>
      </c>
      <c r="G220" s="1">
        <v>5366</v>
      </c>
    </row>
    <row r="221" spans="1:7" x14ac:dyDescent="0.35">
      <c r="A221" s="2" t="s">
        <v>62</v>
      </c>
      <c r="B221" s="2" t="s">
        <v>64</v>
      </c>
      <c r="C221" s="2" t="s">
        <v>6</v>
      </c>
      <c r="D221" s="2" t="s">
        <v>27</v>
      </c>
      <c r="E221" s="1">
        <v>274</v>
      </c>
      <c r="F221" s="1">
        <v>218</v>
      </c>
      <c r="G221" s="1">
        <v>273</v>
      </c>
    </row>
    <row r="222" spans="1:7" x14ac:dyDescent="0.35">
      <c r="A222" s="2" t="s">
        <v>62</v>
      </c>
      <c r="B222" s="2" t="s">
        <v>64</v>
      </c>
      <c r="C222" s="2" t="s">
        <v>6</v>
      </c>
      <c r="D222" s="2" t="s">
        <v>30</v>
      </c>
      <c r="E222" s="1">
        <v>529</v>
      </c>
      <c r="F222" s="1">
        <v>455</v>
      </c>
      <c r="G222" s="1">
        <v>492</v>
      </c>
    </row>
    <row r="223" spans="1:7" x14ac:dyDescent="0.35">
      <c r="A223" s="2" t="s">
        <v>62</v>
      </c>
      <c r="B223" s="2" t="s">
        <v>64</v>
      </c>
      <c r="C223" s="2" t="s">
        <v>6</v>
      </c>
      <c r="D223" s="2" t="s">
        <v>23</v>
      </c>
      <c r="E223" s="1">
        <v>157</v>
      </c>
      <c r="F223" s="1">
        <v>140</v>
      </c>
      <c r="G223" s="1">
        <v>159</v>
      </c>
    </row>
    <row r="224" spans="1:7" x14ac:dyDescent="0.35">
      <c r="A224" s="2" t="s">
        <v>62</v>
      </c>
      <c r="B224" s="2" t="s">
        <v>64</v>
      </c>
      <c r="C224" s="2" t="s">
        <v>6</v>
      </c>
      <c r="D224" s="2" t="s">
        <v>28</v>
      </c>
      <c r="E224" s="1">
        <v>236</v>
      </c>
      <c r="F224" s="1">
        <v>190</v>
      </c>
      <c r="G224" s="1">
        <v>257</v>
      </c>
    </row>
    <row r="225" spans="1:7" x14ac:dyDescent="0.35">
      <c r="A225" s="2" t="s">
        <v>62</v>
      </c>
      <c r="B225" s="2" t="s">
        <v>64</v>
      </c>
      <c r="C225" s="2" t="s">
        <v>6</v>
      </c>
      <c r="D225" s="2" t="s">
        <v>33</v>
      </c>
      <c r="E225" s="1">
        <v>95</v>
      </c>
      <c r="F225" s="1">
        <v>82</v>
      </c>
      <c r="G225" s="1">
        <v>92</v>
      </c>
    </row>
    <row r="226" spans="1:7" x14ac:dyDescent="0.35">
      <c r="A226" s="2" t="s">
        <v>62</v>
      </c>
      <c r="B226" s="2" t="s">
        <v>64</v>
      </c>
      <c r="C226" s="2" t="s">
        <v>6</v>
      </c>
      <c r="D226" s="2" t="s">
        <v>15</v>
      </c>
      <c r="E226" s="1">
        <v>115</v>
      </c>
      <c r="F226" s="1">
        <v>97</v>
      </c>
      <c r="G226" s="1">
        <v>126</v>
      </c>
    </row>
    <row r="227" spans="1:7" x14ac:dyDescent="0.35">
      <c r="A227" s="2" t="s">
        <v>62</v>
      </c>
      <c r="B227" s="2" t="s">
        <v>64</v>
      </c>
      <c r="C227" s="2" t="s">
        <v>6</v>
      </c>
      <c r="D227" s="2" t="s">
        <v>36</v>
      </c>
      <c r="E227" s="1">
        <v>48</v>
      </c>
      <c r="F227" s="1">
        <v>44</v>
      </c>
      <c r="G227" s="1">
        <v>48</v>
      </c>
    </row>
    <row r="228" spans="1:7" x14ac:dyDescent="0.35">
      <c r="A228" s="2" t="s">
        <v>62</v>
      </c>
      <c r="B228" s="2" t="s">
        <v>64</v>
      </c>
      <c r="C228" s="2" t="s">
        <v>6</v>
      </c>
      <c r="D228" s="2" t="s">
        <v>32</v>
      </c>
      <c r="E228" s="1">
        <v>355</v>
      </c>
      <c r="F228" s="1">
        <v>297</v>
      </c>
      <c r="G228" s="1">
        <v>362</v>
      </c>
    </row>
    <row r="229" spans="1:7" x14ac:dyDescent="0.35">
      <c r="A229" s="2" t="s">
        <v>62</v>
      </c>
      <c r="B229" s="2" t="s">
        <v>64</v>
      </c>
      <c r="C229" s="2" t="s">
        <v>6</v>
      </c>
      <c r="D229" s="2" t="s">
        <v>22</v>
      </c>
      <c r="E229" s="1">
        <v>44</v>
      </c>
      <c r="F229" s="1">
        <v>37</v>
      </c>
      <c r="G229" s="1">
        <v>44</v>
      </c>
    </row>
    <row r="230" spans="1:7" x14ac:dyDescent="0.35">
      <c r="A230" s="2" t="s">
        <v>62</v>
      </c>
      <c r="B230" s="2" t="s">
        <v>64</v>
      </c>
      <c r="C230" s="2" t="s">
        <v>6</v>
      </c>
      <c r="D230" s="2" t="s">
        <v>24</v>
      </c>
      <c r="E230" s="1">
        <v>104</v>
      </c>
      <c r="F230" s="1">
        <v>89</v>
      </c>
      <c r="G230" s="1">
        <v>105</v>
      </c>
    </row>
    <row r="231" spans="1:7" x14ac:dyDescent="0.35">
      <c r="A231" s="2" t="s">
        <v>62</v>
      </c>
      <c r="B231" s="2" t="s">
        <v>64</v>
      </c>
      <c r="C231" s="2" t="s">
        <v>6</v>
      </c>
      <c r="D231" s="2" t="s">
        <v>77</v>
      </c>
      <c r="E231" s="1" t="s">
        <v>112</v>
      </c>
      <c r="F231" s="1" t="s">
        <v>112</v>
      </c>
      <c r="G231" s="1">
        <v>28</v>
      </c>
    </row>
    <row r="232" spans="1:7" x14ac:dyDescent="0.35">
      <c r="A232" s="2" t="s">
        <v>62</v>
      </c>
      <c r="B232" s="2" t="s">
        <v>64</v>
      </c>
      <c r="C232" s="2" t="s">
        <v>6</v>
      </c>
      <c r="D232" s="2" t="s">
        <v>20</v>
      </c>
      <c r="E232" s="1">
        <v>1147</v>
      </c>
      <c r="F232" s="1">
        <v>1019</v>
      </c>
      <c r="G232" s="1">
        <v>1116</v>
      </c>
    </row>
    <row r="233" spans="1:7" x14ac:dyDescent="0.35">
      <c r="A233" s="2" t="s">
        <v>62</v>
      </c>
      <c r="B233" s="2" t="s">
        <v>64</v>
      </c>
      <c r="C233" s="2" t="s">
        <v>6</v>
      </c>
      <c r="D233" s="2" t="s">
        <v>29</v>
      </c>
      <c r="E233" s="1">
        <v>34</v>
      </c>
      <c r="F233" s="1">
        <v>27</v>
      </c>
      <c r="G233" s="1">
        <v>36</v>
      </c>
    </row>
    <row r="234" spans="1:7" x14ac:dyDescent="0.35">
      <c r="A234" s="2" t="s">
        <v>62</v>
      </c>
      <c r="B234" s="2" t="s">
        <v>64</v>
      </c>
      <c r="C234" s="2" t="s">
        <v>6</v>
      </c>
      <c r="D234" s="2" t="s">
        <v>18</v>
      </c>
      <c r="E234" s="1">
        <v>2569</v>
      </c>
      <c r="F234" s="1">
        <v>2303</v>
      </c>
      <c r="G234" s="1">
        <v>2482</v>
      </c>
    </row>
    <row r="235" spans="1:7" x14ac:dyDescent="0.35">
      <c r="A235" s="2" t="s">
        <v>62</v>
      </c>
      <c r="B235" s="2" t="s">
        <v>64</v>
      </c>
      <c r="C235" s="2" t="s">
        <v>6</v>
      </c>
      <c r="D235" s="2" t="s">
        <v>34</v>
      </c>
      <c r="E235" s="1">
        <v>13</v>
      </c>
      <c r="F235" s="1">
        <v>10</v>
      </c>
      <c r="G235" s="1">
        <v>14</v>
      </c>
    </row>
    <row r="236" spans="1:7" x14ac:dyDescent="0.35">
      <c r="A236" s="2" t="s">
        <v>62</v>
      </c>
      <c r="B236" s="2" t="s">
        <v>64</v>
      </c>
      <c r="C236" s="2" t="s">
        <v>6</v>
      </c>
      <c r="D236" s="2" t="s">
        <v>26</v>
      </c>
      <c r="E236" s="1">
        <v>64</v>
      </c>
      <c r="F236" s="1">
        <v>51</v>
      </c>
      <c r="G236" s="1">
        <v>73</v>
      </c>
    </row>
    <row r="237" spans="1:7" x14ac:dyDescent="0.35">
      <c r="A237" s="2" t="s">
        <v>62</v>
      </c>
      <c r="B237" s="2" t="s">
        <v>64</v>
      </c>
      <c r="C237" s="2" t="s">
        <v>5</v>
      </c>
      <c r="D237" s="2" t="s">
        <v>16</v>
      </c>
      <c r="E237" s="1">
        <v>17714</v>
      </c>
      <c r="F237" s="1">
        <v>16438</v>
      </c>
      <c r="G237" s="1">
        <v>17511</v>
      </c>
    </row>
    <row r="238" spans="1:7" x14ac:dyDescent="0.35">
      <c r="A238" s="2" t="s">
        <v>62</v>
      </c>
      <c r="B238" s="2" t="s">
        <v>64</v>
      </c>
      <c r="C238" s="2" t="s">
        <v>5</v>
      </c>
      <c r="D238" s="2" t="s">
        <v>21</v>
      </c>
      <c r="E238" s="1">
        <v>4218</v>
      </c>
      <c r="F238" s="1">
        <v>3308</v>
      </c>
      <c r="G238" s="1">
        <v>3355</v>
      </c>
    </row>
    <row r="239" spans="1:7" x14ac:dyDescent="0.35">
      <c r="A239" s="2" t="s">
        <v>62</v>
      </c>
      <c r="B239" s="2" t="s">
        <v>64</v>
      </c>
      <c r="C239" s="2" t="s">
        <v>5</v>
      </c>
      <c r="D239" s="2" t="s">
        <v>35</v>
      </c>
      <c r="E239" s="1">
        <v>8104</v>
      </c>
      <c r="F239" s="1">
        <v>6798</v>
      </c>
      <c r="G239" s="1">
        <v>6852</v>
      </c>
    </row>
    <row r="240" spans="1:7" x14ac:dyDescent="0.35">
      <c r="A240" s="2" t="s">
        <v>62</v>
      </c>
      <c r="B240" s="2" t="s">
        <v>64</v>
      </c>
      <c r="C240" s="2" t="s">
        <v>5</v>
      </c>
      <c r="D240" s="2" t="s">
        <v>31</v>
      </c>
      <c r="E240" s="1">
        <v>4671</v>
      </c>
      <c r="F240" s="1">
        <v>4113</v>
      </c>
      <c r="G240" s="1">
        <v>4538</v>
      </c>
    </row>
    <row r="241" spans="1:7" x14ac:dyDescent="0.35">
      <c r="A241" s="2" t="s">
        <v>62</v>
      </c>
      <c r="B241" s="2" t="s">
        <v>64</v>
      </c>
      <c r="C241" s="2" t="s">
        <v>5</v>
      </c>
      <c r="D241" s="2" t="s">
        <v>17</v>
      </c>
      <c r="E241" s="1">
        <v>24153</v>
      </c>
      <c r="F241" s="1">
        <v>21952</v>
      </c>
      <c r="G241" s="1">
        <v>23996</v>
      </c>
    </row>
    <row r="242" spans="1:7" x14ac:dyDescent="0.35">
      <c r="A242" s="2" t="s">
        <v>62</v>
      </c>
      <c r="B242" s="2" t="s">
        <v>64</v>
      </c>
      <c r="C242" s="2" t="s">
        <v>5</v>
      </c>
      <c r="D242" s="2" t="s">
        <v>27</v>
      </c>
      <c r="E242" s="1">
        <v>1663</v>
      </c>
      <c r="F242" s="1">
        <v>1418</v>
      </c>
      <c r="G242" s="1">
        <v>1365</v>
      </c>
    </row>
    <row r="243" spans="1:7" x14ac:dyDescent="0.35">
      <c r="A243" s="2" t="s">
        <v>62</v>
      </c>
      <c r="B243" s="2" t="s">
        <v>64</v>
      </c>
      <c r="C243" s="2" t="s">
        <v>5</v>
      </c>
      <c r="D243" s="2" t="s">
        <v>30</v>
      </c>
      <c r="E243" s="1">
        <v>3082</v>
      </c>
      <c r="F243" s="1">
        <v>2684</v>
      </c>
      <c r="G243" s="1">
        <v>2887</v>
      </c>
    </row>
    <row r="244" spans="1:7" x14ac:dyDescent="0.35">
      <c r="A244" s="2" t="s">
        <v>62</v>
      </c>
      <c r="B244" s="2" t="s">
        <v>64</v>
      </c>
      <c r="C244" s="2" t="s">
        <v>5</v>
      </c>
      <c r="D244" s="2" t="s">
        <v>23</v>
      </c>
      <c r="E244" s="1">
        <v>1780</v>
      </c>
      <c r="F244" s="1">
        <v>1526</v>
      </c>
      <c r="G244" s="1">
        <v>1378</v>
      </c>
    </row>
    <row r="245" spans="1:7" x14ac:dyDescent="0.35">
      <c r="A245" s="2" t="s">
        <v>62</v>
      </c>
      <c r="B245" s="2" t="s">
        <v>64</v>
      </c>
      <c r="C245" s="2" t="s">
        <v>5</v>
      </c>
      <c r="D245" s="2" t="s">
        <v>28</v>
      </c>
      <c r="E245" s="1">
        <v>1588</v>
      </c>
      <c r="F245" s="1">
        <v>1380</v>
      </c>
      <c r="G245" s="1">
        <v>1318</v>
      </c>
    </row>
    <row r="246" spans="1:7" x14ac:dyDescent="0.35">
      <c r="A246" s="2" t="s">
        <v>62</v>
      </c>
      <c r="B246" s="2" t="s">
        <v>64</v>
      </c>
      <c r="C246" s="2" t="s">
        <v>5</v>
      </c>
      <c r="D246" s="2" t="s">
        <v>33</v>
      </c>
      <c r="E246" s="1">
        <v>839</v>
      </c>
      <c r="F246" s="1">
        <v>741</v>
      </c>
      <c r="G246" s="1">
        <v>684</v>
      </c>
    </row>
    <row r="247" spans="1:7" x14ac:dyDescent="0.35">
      <c r="A247" s="2" t="s">
        <v>62</v>
      </c>
      <c r="B247" s="2" t="s">
        <v>64</v>
      </c>
      <c r="C247" s="2" t="s">
        <v>5</v>
      </c>
      <c r="D247" s="2" t="s">
        <v>15</v>
      </c>
      <c r="E247" s="1">
        <v>1229</v>
      </c>
      <c r="F247" s="1">
        <v>1086</v>
      </c>
      <c r="G247" s="1">
        <v>1126</v>
      </c>
    </row>
    <row r="248" spans="1:7" x14ac:dyDescent="0.35">
      <c r="A248" s="2" t="s">
        <v>62</v>
      </c>
      <c r="B248" s="2" t="s">
        <v>64</v>
      </c>
      <c r="C248" s="2" t="s">
        <v>5</v>
      </c>
      <c r="D248" s="2" t="s">
        <v>113</v>
      </c>
      <c r="E248" s="1">
        <v>57</v>
      </c>
      <c r="F248" s="1">
        <v>49</v>
      </c>
      <c r="G248" s="1" t="s">
        <v>112</v>
      </c>
    </row>
    <row r="249" spans="1:7" x14ac:dyDescent="0.35">
      <c r="A249" s="2" t="s">
        <v>62</v>
      </c>
      <c r="B249" s="2" t="s">
        <v>64</v>
      </c>
      <c r="C249" s="2" t="s">
        <v>5</v>
      </c>
      <c r="D249" s="2" t="s">
        <v>36</v>
      </c>
      <c r="E249" s="1">
        <v>436</v>
      </c>
      <c r="F249" s="1">
        <v>369</v>
      </c>
      <c r="G249" s="1">
        <v>400</v>
      </c>
    </row>
    <row r="250" spans="1:7" x14ac:dyDescent="0.35">
      <c r="A250" s="2" t="s">
        <v>62</v>
      </c>
      <c r="B250" s="2" t="s">
        <v>64</v>
      </c>
      <c r="C250" s="2" t="s">
        <v>5</v>
      </c>
      <c r="D250" s="2" t="s">
        <v>32</v>
      </c>
      <c r="E250" s="1">
        <v>2769</v>
      </c>
      <c r="F250" s="1">
        <v>2411</v>
      </c>
      <c r="G250" s="1">
        <v>2352</v>
      </c>
    </row>
    <row r="251" spans="1:7" x14ac:dyDescent="0.35">
      <c r="A251" s="2" t="s">
        <v>62</v>
      </c>
      <c r="B251" s="2" t="s">
        <v>64</v>
      </c>
      <c r="C251" s="2" t="s">
        <v>5</v>
      </c>
      <c r="D251" s="2" t="s">
        <v>22</v>
      </c>
      <c r="E251" s="1">
        <v>332</v>
      </c>
      <c r="F251" s="1">
        <v>301</v>
      </c>
      <c r="G251" s="1">
        <v>279</v>
      </c>
    </row>
    <row r="252" spans="1:7" x14ac:dyDescent="0.35">
      <c r="A252" s="2" t="s">
        <v>62</v>
      </c>
      <c r="B252" s="2" t="s">
        <v>64</v>
      </c>
      <c r="C252" s="2" t="s">
        <v>5</v>
      </c>
      <c r="D252" s="2" t="s">
        <v>24</v>
      </c>
      <c r="E252" s="1">
        <v>816</v>
      </c>
      <c r="F252" s="1">
        <v>699</v>
      </c>
      <c r="G252" s="1">
        <v>692</v>
      </c>
    </row>
    <row r="253" spans="1:7" x14ac:dyDescent="0.35">
      <c r="A253" s="2" t="s">
        <v>62</v>
      </c>
      <c r="B253" s="2" t="s">
        <v>64</v>
      </c>
      <c r="C253" s="2" t="s">
        <v>5</v>
      </c>
      <c r="D253" s="2" t="s">
        <v>77</v>
      </c>
      <c r="E253" s="1" t="s">
        <v>112</v>
      </c>
      <c r="F253" s="1" t="s">
        <v>112</v>
      </c>
      <c r="G253" s="1">
        <v>353</v>
      </c>
    </row>
    <row r="254" spans="1:7" x14ac:dyDescent="0.35">
      <c r="A254" s="2" t="s">
        <v>62</v>
      </c>
      <c r="B254" s="2" t="s">
        <v>64</v>
      </c>
      <c r="C254" s="2" t="s">
        <v>5</v>
      </c>
      <c r="D254" s="2" t="s">
        <v>20</v>
      </c>
      <c r="E254" s="1">
        <v>7830</v>
      </c>
      <c r="F254" s="1">
        <v>7021</v>
      </c>
      <c r="G254" s="1">
        <v>6703</v>
      </c>
    </row>
    <row r="255" spans="1:7" x14ac:dyDescent="0.35">
      <c r="A255" s="2" t="s">
        <v>62</v>
      </c>
      <c r="B255" s="2" t="s">
        <v>64</v>
      </c>
      <c r="C255" s="2" t="s">
        <v>5</v>
      </c>
      <c r="D255" s="2" t="s">
        <v>29</v>
      </c>
      <c r="E255" s="1">
        <v>258</v>
      </c>
      <c r="F255" s="1">
        <v>222</v>
      </c>
      <c r="G255" s="1">
        <v>219</v>
      </c>
    </row>
    <row r="256" spans="1:7" x14ac:dyDescent="0.35">
      <c r="A256" s="2" t="s">
        <v>62</v>
      </c>
      <c r="B256" s="2" t="s">
        <v>64</v>
      </c>
      <c r="C256" s="2" t="s">
        <v>5</v>
      </c>
      <c r="D256" s="2" t="s">
        <v>18</v>
      </c>
      <c r="E256" s="1">
        <v>10265</v>
      </c>
      <c r="F256" s="1">
        <v>9424</v>
      </c>
      <c r="G256" s="1">
        <v>10245</v>
      </c>
    </row>
    <row r="257" spans="1:7" x14ac:dyDescent="0.35">
      <c r="A257" s="2" t="s">
        <v>62</v>
      </c>
      <c r="B257" s="2" t="s">
        <v>64</v>
      </c>
      <c r="C257" s="2" t="s">
        <v>5</v>
      </c>
      <c r="D257" s="2" t="s">
        <v>34</v>
      </c>
      <c r="E257" s="1">
        <v>158</v>
      </c>
      <c r="F257" s="1">
        <v>141</v>
      </c>
      <c r="G257" s="1">
        <v>184</v>
      </c>
    </row>
    <row r="258" spans="1:7" x14ac:dyDescent="0.35">
      <c r="A258" s="2" t="s">
        <v>62</v>
      </c>
      <c r="B258" s="2" t="s">
        <v>64</v>
      </c>
      <c r="C258" s="2" t="s">
        <v>5</v>
      </c>
      <c r="D258" s="2" t="s">
        <v>26</v>
      </c>
      <c r="E258" s="1">
        <v>343</v>
      </c>
      <c r="F258" s="1">
        <v>307</v>
      </c>
      <c r="G258" s="1">
        <v>311</v>
      </c>
    </row>
    <row r="259" spans="1:7" x14ac:dyDescent="0.35">
      <c r="A259" s="2" t="s">
        <v>62</v>
      </c>
      <c r="B259" s="2" t="s">
        <v>64</v>
      </c>
      <c r="C259" s="2" t="s">
        <v>4</v>
      </c>
      <c r="D259" s="2" t="s">
        <v>16</v>
      </c>
      <c r="E259" s="1">
        <v>11022</v>
      </c>
      <c r="F259" s="1">
        <v>10570</v>
      </c>
      <c r="G259" s="1">
        <v>11469</v>
      </c>
    </row>
    <row r="260" spans="1:7" x14ac:dyDescent="0.35">
      <c r="A260" s="2" t="s">
        <v>62</v>
      </c>
      <c r="B260" s="2" t="s">
        <v>64</v>
      </c>
      <c r="C260" s="2" t="s">
        <v>4</v>
      </c>
      <c r="D260" s="2" t="s">
        <v>21</v>
      </c>
      <c r="E260" s="1">
        <v>1752</v>
      </c>
      <c r="F260" s="1">
        <v>1555</v>
      </c>
      <c r="G260" s="1">
        <v>1521</v>
      </c>
    </row>
    <row r="261" spans="1:7" x14ac:dyDescent="0.35">
      <c r="A261" s="2" t="s">
        <v>62</v>
      </c>
      <c r="B261" s="2" t="s">
        <v>64</v>
      </c>
      <c r="C261" s="2" t="s">
        <v>4</v>
      </c>
      <c r="D261" s="2" t="s">
        <v>35</v>
      </c>
      <c r="E261" s="1">
        <v>3296</v>
      </c>
      <c r="F261" s="1">
        <v>2983</v>
      </c>
      <c r="G261" s="1">
        <v>2942</v>
      </c>
    </row>
    <row r="262" spans="1:7" x14ac:dyDescent="0.35">
      <c r="A262" s="2" t="s">
        <v>62</v>
      </c>
      <c r="B262" s="2" t="s">
        <v>64</v>
      </c>
      <c r="C262" s="2" t="s">
        <v>4</v>
      </c>
      <c r="D262" s="2" t="s">
        <v>31</v>
      </c>
      <c r="E262" s="1">
        <v>3591</v>
      </c>
      <c r="F262" s="1">
        <v>3400</v>
      </c>
      <c r="G262" s="1">
        <v>3561</v>
      </c>
    </row>
    <row r="263" spans="1:7" x14ac:dyDescent="0.35">
      <c r="A263" s="2" t="s">
        <v>62</v>
      </c>
      <c r="B263" s="2" t="s">
        <v>64</v>
      </c>
      <c r="C263" s="2" t="s">
        <v>4</v>
      </c>
      <c r="D263" s="2" t="s">
        <v>17</v>
      </c>
      <c r="E263" s="1">
        <v>15258</v>
      </c>
      <c r="F263" s="1">
        <v>14785</v>
      </c>
      <c r="G263" s="1">
        <v>14811</v>
      </c>
    </row>
    <row r="264" spans="1:7" x14ac:dyDescent="0.35">
      <c r="A264" s="2" t="s">
        <v>62</v>
      </c>
      <c r="B264" s="2" t="s">
        <v>64</v>
      </c>
      <c r="C264" s="2" t="s">
        <v>4</v>
      </c>
      <c r="D264" s="2" t="s">
        <v>27</v>
      </c>
      <c r="E264" s="1">
        <v>858</v>
      </c>
      <c r="F264" s="1">
        <v>803</v>
      </c>
      <c r="G264" s="1">
        <v>767</v>
      </c>
    </row>
    <row r="265" spans="1:7" x14ac:dyDescent="0.35">
      <c r="A265" s="2" t="s">
        <v>62</v>
      </c>
      <c r="B265" s="2" t="s">
        <v>64</v>
      </c>
      <c r="C265" s="2" t="s">
        <v>4</v>
      </c>
      <c r="D265" s="2" t="s">
        <v>30</v>
      </c>
      <c r="E265" s="1">
        <v>2120</v>
      </c>
      <c r="F265" s="1">
        <v>1995</v>
      </c>
      <c r="G265" s="1">
        <v>1976</v>
      </c>
    </row>
    <row r="266" spans="1:7" x14ac:dyDescent="0.35">
      <c r="A266" s="2" t="s">
        <v>62</v>
      </c>
      <c r="B266" s="2" t="s">
        <v>64</v>
      </c>
      <c r="C266" s="2" t="s">
        <v>4</v>
      </c>
      <c r="D266" s="2" t="s">
        <v>23</v>
      </c>
      <c r="E266" s="1">
        <v>657</v>
      </c>
      <c r="F266" s="1">
        <v>626</v>
      </c>
      <c r="G266" s="1">
        <v>569</v>
      </c>
    </row>
    <row r="267" spans="1:7" x14ac:dyDescent="0.35">
      <c r="A267" s="2" t="s">
        <v>62</v>
      </c>
      <c r="B267" s="2" t="s">
        <v>64</v>
      </c>
      <c r="C267" s="2" t="s">
        <v>4</v>
      </c>
      <c r="D267" s="2" t="s">
        <v>28</v>
      </c>
      <c r="E267" s="1">
        <v>956</v>
      </c>
      <c r="F267" s="1">
        <v>889</v>
      </c>
      <c r="G267" s="1">
        <v>861</v>
      </c>
    </row>
    <row r="268" spans="1:7" x14ac:dyDescent="0.35">
      <c r="A268" s="2" t="s">
        <v>62</v>
      </c>
      <c r="B268" s="2" t="s">
        <v>64</v>
      </c>
      <c r="C268" s="2" t="s">
        <v>4</v>
      </c>
      <c r="D268" s="2" t="s">
        <v>33</v>
      </c>
      <c r="E268" s="1">
        <v>405</v>
      </c>
      <c r="F268" s="1">
        <v>386</v>
      </c>
      <c r="G268" s="1">
        <v>335</v>
      </c>
    </row>
    <row r="269" spans="1:7" x14ac:dyDescent="0.35">
      <c r="A269" s="2" t="s">
        <v>62</v>
      </c>
      <c r="B269" s="2" t="s">
        <v>64</v>
      </c>
      <c r="C269" s="2" t="s">
        <v>4</v>
      </c>
      <c r="D269" s="2" t="s">
        <v>15</v>
      </c>
      <c r="E269" s="1">
        <v>582</v>
      </c>
      <c r="F269" s="1">
        <v>548</v>
      </c>
      <c r="G269" s="1">
        <v>557</v>
      </c>
    </row>
    <row r="270" spans="1:7" x14ac:dyDescent="0.35">
      <c r="A270" s="2" t="s">
        <v>62</v>
      </c>
      <c r="B270" s="2" t="s">
        <v>64</v>
      </c>
      <c r="C270" s="2" t="s">
        <v>4</v>
      </c>
      <c r="D270" s="2" t="s">
        <v>113</v>
      </c>
      <c r="E270" s="1">
        <v>14</v>
      </c>
      <c r="F270" s="1">
        <v>14</v>
      </c>
      <c r="G270" s="1" t="s">
        <v>112</v>
      </c>
    </row>
    <row r="271" spans="1:7" x14ac:dyDescent="0.35">
      <c r="A271" s="2" t="s">
        <v>62</v>
      </c>
      <c r="B271" s="2" t="s">
        <v>64</v>
      </c>
      <c r="C271" s="2" t="s">
        <v>4</v>
      </c>
      <c r="D271" s="2" t="s">
        <v>36</v>
      </c>
      <c r="E271" s="1">
        <v>187</v>
      </c>
      <c r="F271" s="1">
        <v>178</v>
      </c>
      <c r="G271" s="1">
        <v>170</v>
      </c>
    </row>
    <row r="272" spans="1:7" x14ac:dyDescent="0.35">
      <c r="A272" s="2" t="s">
        <v>62</v>
      </c>
      <c r="B272" s="2" t="s">
        <v>64</v>
      </c>
      <c r="C272" s="2" t="s">
        <v>4</v>
      </c>
      <c r="D272" s="2" t="s">
        <v>32</v>
      </c>
      <c r="E272" s="1">
        <v>1171</v>
      </c>
      <c r="F272" s="1">
        <v>1111</v>
      </c>
      <c r="G272" s="1">
        <v>1078</v>
      </c>
    </row>
    <row r="273" spans="1:7" x14ac:dyDescent="0.35">
      <c r="A273" s="2" t="s">
        <v>62</v>
      </c>
      <c r="B273" s="2" t="s">
        <v>64</v>
      </c>
      <c r="C273" s="2" t="s">
        <v>4</v>
      </c>
      <c r="D273" s="2" t="s">
        <v>22</v>
      </c>
      <c r="E273" s="1">
        <v>122</v>
      </c>
      <c r="F273" s="1">
        <v>111</v>
      </c>
      <c r="G273" s="1">
        <v>99</v>
      </c>
    </row>
    <row r="274" spans="1:7" x14ac:dyDescent="0.35">
      <c r="A274" s="2" t="s">
        <v>62</v>
      </c>
      <c r="B274" s="2" t="s">
        <v>64</v>
      </c>
      <c r="C274" s="2" t="s">
        <v>4</v>
      </c>
      <c r="D274" s="2" t="s">
        <v>24</v>
      </c>
      <c r="E274" s="1">
        <v>498</v>
      </c>
      <c r="F274" s="1">
        <v>466</v>
      </c>
      <c r="G274" s="1">
        <v>448</v>
      </c>
    </row>
    <row r="275" spans="1:7" x14ac:dyDescent="0.35">
      <c r="A275" s="2" t="s">
        <v>62</v>
      </c>
      <c r="B275" s="2" t="s">
        <v>64</v>
      </c>
      <c r="C275" s="2" t="s">
        <v>4</v>
      </c>
      <c r="D275" s="2" t="s">
        <v>77</v>
      </c>
      <c r="E275" s="1" t="s">
        <v>112</v>
      </c>
      <c r="F275" s="1" t="s">
        <v>112</v>
      </c>
      <c r="G275" s="1">
        <v>82</v>
      </c>
    </row>
    <row r="276" spans="1:7" x14ac:dyDescent="0.35">
      <c r="A276" s="2" t="s">
        <v>62</v>
      </c>
      <c r="B276" s="2" t="s">
        <v>64</v>
      </c>
      <c r="C276" s="2" t="s">
        <v>4</v>
      </c>
      <c r="D276" s="2" t="s">
        <v>20</v>
      </c>
      <c r="E276" s="1">
        <v>3956</v>
      </c>
      <c r="F276" s="1">
        <v>3813</v>
      </c>
      <c r="G276" s="1">
        <v>3713</v>
      </c>
    </row>
    <row r="277" spans="1:7" x14ac:dyDescent="0.35">
      <c r="A277" s="2" t="s">
        <v>62</v>
      </c>
      <c r="B277" s="2" t="s">
        <v>64</v>
      </c>
      <c r="C277" s="2" t="s">
        <v>4</v>
      </c>
      <c r="D277" s="2" t="s">
        <v>29</v>
      </c>
      <c r="E277" s="1">
        <v>134</v>
      </c>
      <c r="F277" s="1">
        <v>132</v>
      </c>
      <c r="G277" s="1">
        <v>123</v>
      </c>
    </row>
    <row r="278" spans="1:7" x14ac:dyDescent="0.35">
      <c r="A278" s="2" t="s">
        <v>62</v>
      </c>
      <c r="B278" s="2" t="s">
        <v>64</v>
      </c>
      <c r="C278" s="2" t="s">
        <v>4</v>
      </c>
      <c r="D278" s="2" t="s">
        <v>18</v>
      </c>
      <c r="E278" s="1">
        <v>8662</v>
      </c>
      <c r="F278" s="1">
        <v>8343</v>
      </c>
      <c r="G278" s="1">
        <v>8413</v>
      </c>
    </row>
    <row r="279" spans="1:7" x14ac:dyDescent="0.35">
      <c r="A279" s="2" t="s">
        <v>62</v>
      </c>
      <c r="B279" s="2" t="s">
        <v>64</v>
      </c>
      <c r="C279" s="2" t="s">
        <v>4</v>
      </c>
      <c r="D279" s="2" t="s">
        <v>34</v>
      </c>
      <c r="E279" s="1">
        <v>82</v>
      </c>
      <c r="F279" s="1">
        <v>82</v>
      </c>
      <c r="G279" s="1">
        <v>70</v>
      </c>
    </row>
    <row r="280" spans="1:7" x14ac:dyDescent="0.35">
      <c r="A280" s="2" t="s">
        <v>62</v>
      </c>
      <c r="B280" s="2" t="s">
        <v>64</v>
      </c>
      <c r="C280" s="2" t="s">
        <v>4</v>
      </c>
      <c r="D280" s="2" t="s">
        <v>26</v>
      </c>
      <c r="E280" s="1">
        <v>203</v>
      </c>
      <c r="F280" s="1">
        <v>189</v>
      </c>
      <c r="G280" s="1">
        <v>203</v>
      </c>
    </row>
    <row r="281" spans="1:7" x14ac:dyDescent="0.35">
      <c r="A281" s="2" t="s">
        <v>62</v>
      </c>
      <c r="B281" s="2" t="s">
        <v>64</v>
      </c>
      <c r="C281" s="2" t="s">
        <v>3</v>
      </c>
      <c r="D281" s="2" t="s">
        <v>16</v>
      </c>
      <c r="E281" s="1">
        <v>6114</v>
      </c>
      <c r="F281" s="1">
        <v>5965</v>
      </c>
      <c r="G281" s="1">
        <v>6445</v>
      </c>
    </row>
    <row r="282" spans="1:7" x14ac:dyDescent="0.35">
      <c r="A282" s="2" t="s">
        <v>62</v>
      </c>
      <c r="B282" s="2" t="s">
        <v>64</v>
      </c>
      <c r="C282" s="2" t="s">
        <v>3</v>
      </c>
      <c r="D282" s="2" t="s">
        <v>21</v>
      </c>
      <c r="E282" s="1">
        <v>664</v>
      </c>
      <c r="F282" s="1">
        <v>617</v>
      </c>
      <c r="G282" s="1">
        <v>692</v>
      </c>
    </row>
    <row r="283" spans="1:7" x14ac:dyDescent="0.35">
      <c r="A283" s="2" t="s">
        <v>62</v>
      </c>
      <c r="B283" s="2" t="s">
        <v>64</v>
      </c>
      <c r="C283" s="2" t="s">
        <v>3</v>
      </c>
      <c r="D283" s="2" t="s">
        <v>35</v>
      </c>
      <c r="E283" s="1">
        <v>938</v>
      </c>
      <c r="F283" s="1">
        <v>897</v>
      </c>
      <c r="G283" s="1">
        <v>976</v>
      </c>
    </row>
    <row r="284" spans="1:7" x14ac:dyDescent="0.35">
      <c r="A284" s="2" t="s">
        <v>62</v>
      </c>
      <c r="B284" s="2" t="s">
        <v>64</v>
      </c>
      <c r="C284" s="2" t="s">
        <v>3</v>
      </c>
      <c r="D284" s="2" t="s">
        <v>31</v>
      </c>
      <c r="E284" s="1">
        <v>1691</v>
      </c>
      <c r="F284" s="1">
        <v>1635</v>
      </c>
      <c r="G284" s="1">
        <v>1681</v>
      </c>
    </row>
    <row r="285" spans="1:7" x14ac:dyDescent="0.35">
      <c r="A285" s="2" t="s">
        <v>62</v>
      </c>
      <c r="B285" s="2" t="s">
        <v>64</v>
      </c>
      <c r="C285" s="2" t="s">
        <v>3</v>
      </c>
      <c r="D285" s="2" t="s">
        <v>17</v>
      </c>
      <c r="E285" s="1">
        <v>7862</v>
      </c>
      <c r="F285" s="1">
        <v>7689</v>
      </c>
      <c r="G285" s="1">
        <v>8099</v>
      </c>
    </row>
    <row r="286" spans="1:7" x14ac:dyDescent="0.35">
      <c r="A286" s="2" t="s">
        <v>62</v>
      </c>
      <c r="B286" s="2" t="s">
        <v>64</v>
      </c>
      <c r="C286" s="2" t="s">
        <v>3</v>
      </c>
      <c r="D286" s="2" t="s">
        <v>27</v>
      </c>
      <c r="E286" s="1">
        <v>295</v>
      </c>
      <c r="F286" s="1">
        <v>271</v>
      </c>
      <c r="G286" s="1">
        <v>297</v>
      </c>
    </row>
    <row r="287" spans="1:7" x14ac:dyDescent="0.35">
      <c r="A287" s="2" t="s">
        <v>62</v>
      </c>
      <c r="B287" s="2" t="s">
        <v>64</v>
      </c>
      <c r="C287" s="2" t="s">
        <v>3</v>
      </c>
      <c r="D287" s="2" t="s">
        <v>30</v>
      </c>
      <c r="E287" s="1">
        <v>814</v>
      </c>
      <c r="F287" s="1">
        <v>794</v>
      </c>
      <c r="G287" s="1">
        <v>859</v>
      </c>
    </row>
    <row r="288" spans="1:7" x14ac:dyDescent="0.35">
      <c r="A288" s="2" t="s">
        <v>62</v>
      </c>
      <c r="B288" s="2" t="s">
        <v>64</v>
      </c>
      <c r="C288" s="2" t="s">
        <v>3</v>
      </c>
      <c r="D288" s="2" t="s">
        <v>23</v>
      </c>
      <c r="E288" s="1">
        <v>209</v>
      </c>
      <c r="F288" s="1">
        <v>198</v>
      </c>
      <c r="G288" s="1">
        <v>211</v>
      </c>
    </row>
    <row r="289" spans="1:7" x14ac:dyDescent="0.35">
      <c r="A289" s="2" t="s">
        <v>62</v>
      </c>
      <c r="B289" s="2" t="s">
        <v>64</v>
      </c>
      <c r="C289" s="2" t="s">
        <v>3</v>
      </c>
      <c r="D289" s="2" t="s">
        <v>28</v>
      </c>
      <c r="E289" s="1">
        <v>329</v>
      </c>
      <c r="F289" s="1">
        <v>313</v>
      </c>
      <c r="G289" s="1">
        <v>360</v>
      </c>
    </row>
    <row r="290" spans="1:7" x14ac:dyDescent="0.35">
      <c r="A290" s="2" t="s">
        <v>62</v>
      </c>
      <c r="B290" s="2" t="s">
        <v>64</v>
      </c>
      <c r="C290" s="2" t="s">
        <v>3</v>
      </c>
      <c r="D290" s="2" t="s">
        <v>33</v>
      </c>
      <c r="E290" s="1">
        <v>108</v>
      </c>
      <c r="F290" s="1">
        <v>99</v>
      </c>
      <c r="G290" s="1">
        <v>119</v>
      </c>
    </row>
    <row r="291" spans="1:7" x14ac:dyDescent="0.35">
      <c r="A291" s="2" t="s">
        <v>62</v>
      </c>
      <c r="B291" s="2" t="s">
        <v>64</v>
      </c>
      <c r="C291" s="2" t="s">
        <v>3</v>
      </c>
      <c r="D291" s="2" t="s">
        <v>15</v>
      </c>
      <c r="E291" s="1">
        <v>205</v>
      </c>
      <c r="F291" s="1">
        <v>200</v>
      </c>
      <c r="G291" s="1">
        <v>232</v>
      </c>
    </row>
    <row r="292" spans="1:7" x14ac:dyDescent="0.35">
      <c r="A292" s="2" t="s">
        <v>62</v>
      </c>
      <c r="B292" s="2" t="s">
        <v>64</v>
      </c>
      <c r="C292" s="2" t="s">
        <v>3</v>
      </c>
      <c r="D292" s="2" t="s">
        <v>113</v>
      </c>
      <c r="E292" s="1">
        <v>9</v>
      </c>
      <c r="F292" s="1">
        <v>10</v>
      </c>
      <c r="G292" s="1" t="s">
        <v>112</v>
      </c>
    </row>
    <row r="293" spans="1:7" x14ac:dyDescent="0.35">
      <c r="A293" s="2" t="s">
        <v>62</v>
      </c>
      <c r="B293" s="2" t="s">
        <v>64</v>
      </c>
      <c r="C293" s="2" t="s">
        <v>3</v>
      </c>
      <c r="D293" s="2" t="s">
        <v>36</v>
      </c>
      <c r="E293" s="1">
        <v>43</v>
      </c>
      <c r="F293" s="1">
        <v>41</v>
      </c>
      <c r="G293" s="1">
        <v>47</v>
      </c>
    </row>
    <row r="294" spans="1:7" x14ac:dyDescent="0.35">
      <c r="A294" s="2" t="s">
        <v>62</v>
      </c>
      <c r="B294" s="2" t="s">
        <v>64</v>
      </c>
      <c r="C294" s="2" t="s">
        <v>3</v>
      </c>
      <c r="D294" s="2" t="s">
        <v>32</v>
      </c>
      <c r="E294" s="1">
        <v>296</v>
      </c>
      <c r="F294" s="1">
        <v>284</v>
      </c>
      <c r="G294" s="1">
        <v>322</v>
      </c>
    </row>
    <row r="295" spans="1:7" x14ac:dyDescent="0.35">
      <c r="A295" s="2" t="s">
        <v>62</v>
      </c>
      <c r="B295" s="2" t="s">
        <v>64</v>
      </c>
      <c r="C295" s="2" t="s">
        <v>3</v>
      </c>
      <c r="D295" s="2" t="s">
        <v>22</v>
      </c>
      <c r="E295" s="1">
        <v>45</v>
      </c>
      <c r="F295" s="1">
        <v>42</v>
      </c>
      <c r="G295" s="1">
        <v>43</v>
      </c>
    </row>
    <row r="296" spans="1:7" x14ac:dyDescent="0.35">
      <c r="A296" s="2" t="s">
        <v>62</v>
      </c>
      <c r="B296" s="2" t="s">
        <v>64</v>
      </c>
      <c r="C296" s="2" t="s">
        <v>3</v>
      </c>
      <c r="D296" s="2" t="s">
        <v>24</v>
      </c>
      <c r="E296" s="1">
        <v>164</v>
      </c>
      <c r="F296" s="1">
        <v>152</v>
      </c>
      <c r="G296" s="1">
        <v>160</v>
      </c>
    </row>
    <row r="297" spans="1:7" x14ac:dyDescent="0.35">
      <c r="A297" s="2" t="s">
        <v>62</v>
      </c>
      <c r="B297" s="2" t="s">
        <v>64</v>
      </c>
      <c r="C297" s="2" t="s">
        <v>3</v>
      </c>
      <c r="D297" s="2" t="s">
        <v>77</v>
      </c>
      <c r="E297" s="1" t="s">
        <v>112</v>
      </c>
      <c r="F297" s="1" t="s">
        <v>112</v>
      </c>
      <c r="G297" s="1">
        <v>117</v>
      </c>
    </row>
    <row r="298" spans="1:7" x14ac:dyDescent="0.35">
      <c r="A298" s="2" t="s">
        <v>62</v>
      </c>
      <c r="B298" s="2" t="s">
        <v>64</v>
      </c>
      <c r="C298" s="2" t="s">
        <v>3</v>
      </c>
      <c r="D298" s="2" t="s">
        <v>20</v>
      </c>
      <c r="E298" s="1">
        <v>1536</v>
      </c>
      <c r="F298" s="1">
        <v>1463</v>
      </c>
      <c r="G298" s="1">
        <v>1595</v>
      </c>
    </row>
    <row r="299" spans="1:7" x14ac:dyDescent="0.35">
      <c r="A299" s="2" t="s">
        <v>62</v>
      </c>
      <c r="B299" s="2" t="s">
        <v>64</v>
      </c>
      <c r="C299" s="2" t="s">
        <v>3</v>
      </c>
      <c r="D299" s="2" t="s">
        <v>29</v>
      </c>
      <c r="E299" s="1">
        <v>40</v>
      </c>
      <c r="F299" s="1">
        <v>38</v>
      </c>
      <c r="G299" s="1">
        <v>42</v>
      </c>
    </row>
    <row r="300" spans="1:7" x14ac:dyDescent="0.35">
      <c r="A300" s="2" t="s">
        <v>62</v>
      </c>
      <c r="B300" s="2" t="s">
        <v>64</v>
      </c>
      <c r="C300" s="2" t="s">
        <v>3</v>
      </c>
      <c r="D300" s="2" t="s">
        <v>18</v>
      </c>
      <c r="E300" s="1">
        <v>4102</v>
      </c>
      <c r="F300" s="1">
        <v>3993</v>
      </c>
      <c r="G300" s="1">
        <v>4250</v>
      </c>
    </row>
    <row r="301" spans="1:7" x14ac:dyDescent="0.35">
      <c r="A301" s="2" t="s">
        <v>62</v>
      </c>
      <c r="B301" s="2" t="s">
        <v>64</v>
      </c>
      <c r="C301" s="2" t="s">
        <v>3</v>
      </c>
      <c r="D301" s="2" t="s">
        <v>34</v>
      </c>
      <c r="E301" s="1">
        <v>19</v>
      </c>
      <c r="F301" s="1">
        <v>19</v>
      </c>
      <c r="G301" s="1">
        <v>21</v>
      </c>
    </row>
    <row r="302" spans="1:7" x14ac:dyDescent="0.35">
      <c r="A302" s="2" t="s">
        <v>62</v>
      </c>
      <c r="B302" s="2" t="s">
        <v>64</v>
      </c>
      <c r="C302" s="2" t="s">
        <v>3</v>
      </c>
      <c r="D302" s="2" t="s">
        <v>26</v>
      </c>
      <c r="E302" s="1">
        <v>90</v>
      </c>
      <c r="F302" s="1">
        <v>86</v>
      </c>
      <c r="G302" s="1">
        <v>105</v>
      </c>
    </row>
    <row r="303" spans="1:7" x14ac:dyDescent="0.35">
      <c r="A303" s="2" t="s">
        <v>62</v>
      </c>
      <c r="B303" s="2" t="s">
        <v>64</v>
      </c>
      <c r="C303" s="2" t="s">
        <v>2</v>
      </c>
      <c r="D303" s="2" t="s">
        <v>16</v>
      </c>
      <c r="E303" s="1">
        <v>3652</v>
      </c>
      <c r="F303" s="1">
        <v>3590</v>
      </c>
      <c r="G303" s="1">
        <v>3999</v>
      </c>
    </row>
    <row r="304" spans="1:7" x14ac:dyDescent="0.35">
      <c r="A304" s="2" t="s">
        <v>62</v>
      </c>
      <c r="B304" s="2" t="s">
        <v>64</v>
      </c>
      <c r="C304" s="2" t="s">
        <v>2</v>
      </c>
      <c r="D304" s="2" t="s">
        <v>21</v>
      </c>
      <c r="E304" s="1">
        <v>429</v>
      </c>
      <c r="F304" s="1">
        <v>408</v>
      </c>
      <c r="G304" s="1">
        <v>450</v>
      </c>
    </row>
    <row r="305" spans="1:7" x14ac:dyDescent="0.35">
      <c r="A305" s="2" t="s">
        <v>62</v>
      </c>
      <c r="B305" s="2" t="s">
        <v>64</v>
      </c>
      <c r="C305" s="2" t="s">
        <v>2</v>
      </c>
      <c r="D305" s="2" t="s">
        <v>35</v>
      </c>
      <c r="E305" s="1">
        <v>412</v>
      </c>
      <c r="F305" s="1">
        <v>403</v>
      </c>
      <c r="G305" s="1">
        <v>429</v>
      </c>
    </row>
    <row r="306" spans="1:7" x14ac:dyDescent="0.35">
      <c r="A306" s="2" t="s">
        <v>62</v>
      </c>
      <c r="B306" s="2" t="s">
        <v>64</v>
      </c>
      <c r="C306" s="2" t="s">
        <v>2</v>
      </c>
      <c r="D306" s="2" t="s">
        <v>31</v>
      </c>
      <c r="E306" s="1">
        <v>1133</v>
      </c>
      <c r="F306" s="1">
        <v>1105</v>
      </c>
      <c r="G306" s="1">
        <v>1184</v>
      </c>
    </row>
    <row r="307" spans="1:7" x14ac:dyDescent="0.35">
      <c r="A307" s="2" t="s">
        <v>62</v>
      </c>
      <c r="B307" s="2" t="s">
        <v>64</v>
      </c>
      <c r="C307" s="2" t="s">
        <v>2</v>
      </c>
      <c r="D307" s="2" t="s">
        <v>17</v>
      </c>
      <c r="E307" s="1">
        <v>4801</v>
      </c>
      <c r="F307" s="1">
        <v>4738</v>
      </c>
      <c r="G307" s="1">
        <v>5194</v>
      </c>
    </row>
    <row r="308" spans="1:7" x14ac:dyDescent="0.35">
      <c r="A308" s="2" t="s">
        <v>62</v>
      </c>
      <c r="B308" s="2" t="s">
        <v>64</v>
      </c>
      <c r="C308" s="2" t="s">
        <v>2</v>
      </c>
      <c r="D308" s="2" t="s">
        <v>27</v>
      </c>
      <c r="E308" s="1">
        <v>172</v>
      </c>
      <c r="F308" s="1">
        <v>169</v>
      </c>
      <c r="G308" s="1">
        <v>195</v>
      </c>
    </row>
    <row r="309" spans="1:7" x14ac:dyDescent="0.35">
      <c r="A309" s="2" t="s">
        <v>62</v>
      </c>
      <c r="B309" s="2" t="s">
        <v>64</v>
      </c>
      <c r="C309" s="2" t="s">
        <v>2</v>
      </c>
      <c r="D309" s="2" t="s">
        <v>30</v>
      </c>
      <c r="E309" s="1">
        <v>546</v>
      </c>
      <c r="F309" s="1">
        <v>535</v>
      </c>
      <c r="G309" s="1">
        <v>551</v>
      </c>
    </row>
    <row r="310" spans="1:7" x14ac:dyDescent="0.35">
      <c r="A310" s="2" t="s">
        <v>62</v>
      </c>
      <c r="B310" s="2" t="s">
        <v>64</v>
      </c>
      <c r="C310" s="2" t="s">
        <v>2</v>
      </c>
      <c r="D310" s="2" t="s">
        <v>23</v>
      </c>
      <c r="E310" s="1">
        <v>110</v>
      </c>
      <c r="F310" s="1">
        <v>108</v>
      </c>
      <c r="G310" s="1">
        <v>138</v>
      </c>
    </row>
    <row r="311" spans="1:7" x14ac:dyDescent="0.35">
      <c r="A311" s="2" t="s">
        <v>62</v>
      </c>
      <c r="B311" s="2" t="s">
        <v>64</v>
      </c>
      <c r="C311" s="2" t="s">
        <v>2</v>
      </c>
      <c r="D311" s="2" t="s">
        <v>28</v>
      </c>
      <c r="E311" s="1">
        <v>179</v>
      </c>
      <c r="F311" s="1">
        <v>178</v>
      </c>
      <c r="G311" s="1">
        <v>207</v>
      </c>
    </row>
    <row r="312" spans="1:7" x14ac:dyDescent="0.35">
      <c r="A312" s="2" t="s">
        <v>62</v>
      </c>
      <c r="B312" s="2" t="s">
        <v>64</v>
      </c>
      <c r="C312" s="2" t="s">
        <v>2</v>
      </c>
      <c r="D312" s="2" t="s">
        <v>33</v>
      </c>
      <c r="E312" s="1">
        <v>35</v>
      </c>
      <c r="F312" s="1">
        <v>34</v>
      </c>
      <c r="G312" s="1">
        <v>47</v>
      </c>
    </row>
    <row r="313" spans="1:7" x14ac:dyDescent="0.35">
      <c r="A313" s="2" t="s">
        <v>62</v>
      </c>
      <c r="B313" s="2" t="s">
        <v>64</v>
      </c>
      <c r="C313" s="2" t="s">
        <v>2</v>
      </c>
      <c r="D313" s="2" t="s">
        <v>15</v>
      </c>
      <c r="E313" s="1">
        <v>88</v>
      </c>
      <c r="F313" s="1">
        <v>86</v>
      </c>
      <c r="G313" s="1">
        <v>100</v>
      </c>
    </row>
    <row r="314" spans="1:7" x14ac:dyDescent="0.35">
      <c r="A314" s="2" t="s">
        <v>62</v>
      </c>
      <c r="B314" s="2" t="s">
        <v>64</v>
      </c>
      <c r="C314" s="2" t="s">
        <v>2</v>
      </c>
      <c r="D314" s="2" t="s">
        <v>113</v>
      </c>
      <c r="E314" s="1">
        <v>10</v>
      </c>
      <c r="F314" s="1">
        <v>8</v>
      </c>
      <c r="G314" s="1" t="s">
        <v>112</v>
      </c>
    </row>
    <row r="315" spans="1:7" x14ac:dyDescent="0.35">
      <c r="A315" s="2" t="s">
        <v>62</v>
      </c>
      <c r="B315" s="2" t="s">
        <v>64</v>
      </c>
      <c r="C315" s="2" t="s">
        <v>2</v>
      </c>
      <c r="D315" s="2" t="s">
        <v>36</v>
      </c>
      <c r="E315" s="1">
        <v>20</v>
      </c>
      <c r="F315" s="1">
        <v>20</v>
      </c>
      <c r="G315" s="1">
        <v>23</v>
      </c>
    </row>
    <row r="316" spans="1:7" x14ac:dyDescent="0.35">
      <c r="A316" s="2" t="s">
        <v>62</v>
      </c>
      <c r="B316" s="2" t="s">
        <v>64</v>
      </c>
      <c r="C316" s="2" t="s">
        <v>2</v>
      </c>
      <c r="D316" s="2" t="s">
        <v>32</v>
      </c>
      <c r="E316" s="1">
        <v>111</v>
      </c>
      <c r="F316" s="1">
        <v>107</v>
      </c>
      <c r="G316" s="1">
        <v>118</v>
      </c>
    </row>
    <row r="317" spans="1:7" x14ac:dyDescent="0.35">
      <c r="A317" s="2" t="s">
        <v>62</v>
      </c>
      <c r="B317" s="2" t="s">
        <v>64</v>
      </c>
      <c r="C317" s="2" t="s">
        <v>2</v>
      </c>
      <c r="D317" s="2" t="s">
        <v>22</v>
      </c>
      <c r="E317" s="1">
        <v>13</v>
      </c>
      <c r="F317" s="1">
        <v>13</v>
      </c>
      <c r="G317" s="1">
        <v>13</v>
      </c>
    </row>
    <row r="318" spans="1:7" x14ac:dyDescent="0.35">
      <c r="A318" s="2" t="s">
        <v>62</v>
      </c>
      <c r="B318" s="2" t="s">
        <v>64</v>
      </c>
      <c r="C318" s="2" t="s">
        <v>2</v>
      </c>
      <c r="D318" s="2" t="s">
        <v>24</v>
      </c>
      <c r="E318" s="1">
        <v>86</v>
      </c>
      <c r="F318" s="1">
        <v>83</v>
      </c>
      <c r="G318" s="1">
        <v>82</v>
      </c>
    </row>
    <row r="319" spans="1:7" x14ac:dyDescent="0.35">
      <c r="A319" s="2" t="s">
        <v>62</v>
      </c>
      <c r="B319" s="2" t="s">
        <v>64</v>
      </c>
      <c r="C319" s="2" t="s">
        <v>2</v>
      </c>
      <c r="D319" s="2" t="s">
        <v>77</v>
      </c>
      <c r="E319" s="1" t="s">
        <v>112</v>
      </c>
      <c r="F319" s="1" t="s">
        <v>112</v>
      </c>
      <c r="G319" s="1">
        <v>87</v>
      </c>
    </row>
    <row r="320" spans="1:7" x14ac:dyDescent="0.35">
      <c r="A320" s="2" t="s">
        <v>62</v>
      </c>
      <c r="B320" s="2" t="s">
        <v>64</v>
      </c>
      <c r="C320" s="2" t="s">
        <v>2</v>
      </c>
      <c r="D320" s="2" t="s">
        <v>20</v>
      </c>
      <c r="E320" s="1">
        <v>907</v>
      </c>
      <c r="F320" s="1">
        <v>888</v>
      </c>
      <c r="G320" s="1">
        <v>966</v>
      </c>
    </row>
    <row r="321" spans="1:7" x14ac:dyDescent="0.35">
      <c r="A321" s="2" t="s">
        <v>62</v>
      </c>
      <c r="B321" s="2" t="s">
        <v>64</v>
      </c>
      <c r="C321" s="2" t="s">
        <v>2</v>
      </c>
      <c r="D321" s="2" t="s">
        <v>29</v>
      </c>
      <c r="E321" s="1">
        <v>18</v>
      </c>
      <c r="F321" s="1">
        <v>18</v>
      </c>
      <c r="G321" s="1">
        <v>26</v>
      </c>
    </row>
    <row r="322" spans="1:7" x14ac:dyDescent="0.35">
      <c r="A322" s="2" t="s">
        <v>62</v>
      </c>
      <c r="B322" s="2" t="s">
        <v>64</v>
      </c>
      <c r="C322" s="2" t="s">
        <v>2</v>
      </c>
      <c r="D322" s="2" t="s">
        <v>18</v>
      </c>
      <c r="E322" s="1">
        <v>2253</v>
      </c>
      <c r="F322" s="1">
        <v>2228</v>
      </c>
      <c r="G322" s="1">
        <v>2369</v>
      </c>
    </row>
    <row r="323" spans="1:7" x14ac:dyDescent="0.35">
      <c r="A323" s="2" t="s">
        <v>62</v>
      </c>
      <c r="B323" s="2" t="s">
        <v>64</v>
      </c>
      <c r="C323" s="2" t="s">
        <v>2</v>
      </c>
      <c r="D323" s="2" t="s">
        <v>34</v>
      </c>
      <c r="E323" s="1">
        <v>7</v>
      </c>
      <c r="F323" s="1">
        <v>7</v>
      </c>
      <c r="G323" s="1">
        <v>10</v>
      </c>
    </row>
    <row r="324" spans="1:7" x14ac:dyDescent="0.35">
      <c r="A324" s="2" t="s">
        <v>62</v>
      </c>
      <c r="B324" s="2" t="s">
        <v>64</v>
      </c>
      <c r="C324" s="2" t="s">
        <v>2</v>
      </c>
      <c r="D324" s="2" t="s">
        <v>26</v>
      </c>
      <c r="E324" s="1">
        <v>44</v>
      </c>
      <c r="F324" s="1">
        <v>44</v>
      </c>
      <c r="G324" s="1">
        <v>54</v>
      </c>
    </row>
    <row r="325" spans="1:7" x14ac:dyDescent="0.35">
      <c r="A325" s="2" t="s">
        <v>62</v>
      </c>
      <c r="B325" s="2" t="s">
        <v>66</v>
      </c>
      <c r="C325" s="2" t="s">
        <v>6</v>
      </c>
      <c r="D325" s="2" t="s">
        <v>16</v>
      </c>
      <c r="E325" s="1">
        <v>2279</v>
      </c>
      <c r="F325" s="1">
        <v>1998</v>
      </c>
      <c r="G325" s="1">
        <v>2179</v>
      </c>
    </row>
    <row r="326" spans="1:7" x14ac:dyDescent="0.35">
      <c r="A326" s="2" t="s">
        <v>62</v>
      </c>
      <c r="B326" s="2" t="s">
        <v>66</v>
      </c>
      <c r="C326" s="2" t="s">
        <v>6</v>
      </c>
      <c r="D326" s="2" t="s">
        <v>21</v>
      </c>
      <c r="E326" s="1">
        <v>378</v>
      </c>
      <c r="F326" s="1">
        <v>304</v>
      </c>
      <c r="G326" s="1">
        <v>301</v>
      </c>
    </row>
    <row r="327" spans="1:7" x14ac:dyDescent="0.35">
      <c r="A327" s="2" t="s">
        <v>62</v>
      </c>
      <c r="B327" s="2" t="s">
        <v>66</v>
      </c>
      <c r="C327" s="2" t="s">
        <v>6</v>
      </c>
      <c r="D327" s="2" t="s">
        <v>35</v>
      </c>
      <c r="E327" s="1">
        <v>1564</v>
      </c>
      <c r="F327" s="1">
        <v>1087</v>
      </c>
      <c r="G327" s="1">
        <v>1562</v>
      </c>
    </row>
    <row r="328" spans="1:7" x14ac:dyDescent="0.35">
      <c r="A328" s="2" t="s">
        <v>62</v>
      </c>
      <c r="B328" s="2" t="s">
        <v>66</v>
      </c>
      <c r="C328" s="2" t="s">
        <v>6</v>
      </c>
      <c r="D328" s="2" t="s">
        <v>31</v>
      </c>
      <c r="E328" s="1">
        <v>666</v>
      </c>
      <c r="F328" s="1">
        <v>585</v>
      </c>
      <c r="G328" s="1">
        <v>641</v>
      </c>
    </row>
    <row r="329" spans="1:7" x14ac:dyDescent="0.35">
      <c r="A329" s="2" t="s">
        <v>62</v>
      </c>
      <c r="B329" s="2" t="s">
        <v>66</v>
      </c>
      <c r="C329" s="2" t="s">
        <v>6</v>
      </c>
      <c r="D329" s="2" t="s">
        <v>17</v>
      </c>
      <c r="E329" s="1">
        <v>1833</v>
      </c>
      <c r="F329" s="1">
        <v>1624</v>
      </c>
      <c r="G329" s="1">
        <v>1788</v>
      </c>
    </row>
    <row r="330" spans="1:7" x14ac:dyDescent="0.35">
      <c r="A330" s="2" t="s">
        <v>62</v>
      </c>
      <c r="B330" s="2" t="s">
        <v>66</v>
      </c>
      <c r="C330" s="2" t="s">
        <v>6</v>
      </c>
      <c r="D330" s="2" t="s">
        <v>27</v>
      </c>
      <c r="E330" s="1">
        <v>158</v>
      </c>
      <c r="F330" s="1">
        <v>130</v>
      </c>
      <c r="G330" s="1">
        <v>156</v>
      </c>
    </row>
    <row r="331" spans="1:7" x14ac:dyDescent="0.35">
      <c r="A331" s="2" t="s">
        <v>62</v>
      </c>
      <c r="B331" s="2" t="s">
        <v>66</v>
      </c>
      <c r="C331" s="2" t="s">
        <v>6</v>
      </c>
      <c r="D331" s="2" t="s">
        <v>30</v>
      </c>
      <c r="E331" s="1">
        <v>344</v>
      </c>
      <c r="F331" s="1">
        <v>288</v>
      </c>
      <c r="G331" s="1">
        <v>341</v>
      </c>
    </row>
    <row r="332" spans="1:7" x14ac:dyDescent="0.35">
      <c r="A332" s="2" t="s">
        <v>62</v>
      </c>
      <c r="B332" s="2" t="s">
        <v>66</v>
      </c>
      <c r="C332" s="2" t="s">
        <v>6</v>
      </c>
      <c r="D332" s="2" t="s">
        <v>23</v>
      </c>
      <c r="E332" s="1">
        <v>169</v>
      </c>
      <c r="F332" s="1">
        <v>127</v>
      </c>
      <c r="G332" s="1">
        <v>173</v>
      </c>
    </row>
    <row r="333" spans="1:7" x14ac:dyDescent="0.35">
      <c r="A333" s="2" t="s">
        <v>62</v>
      </c>
      <c r="B333" s="2" t="s">
        <v>66</v>
      </c>
      <c r="C333" s="2" t="s">
        <v>6</v>
      </c>
      <c r="D333" s="2" t="s">
        <v>28</v>
      </c>
      <c r="E333" s="1">
        <v>304</v>
      </c>
      <c r="F333" s="1">
        <v>237</v>
      </c>
      <c r="G333" s="1">
        <v>306</v>
      </c>
    </row>
    <row r="334" spans="1:7" x14ac:dyDescent="0.35">
      <c r="A334" s="2" t="s">
        <v>62</v>
      </c>
      <c r="B334" s="2" t="s">
        <v>66</v>
      </c>
      <c r="C334" s="2" t="s">
        <v>6</v>
      </c>
      <c r="D334" s="2" t="s">
        <v>33</v>
      </c>
      <c r="E334" s="1">
        <v>240</v>
      </c>
      <c r="F334" s="1">
        <v>196</v>
      </c>
      <c r="G334" s="1">
        <v>242</v>
      </c>
    </row>
    <row r="335" spans="1:7" x14ac:dyDescent="0.35">
      <c r="A335" s="2" t="s">
        <v>62</v>
      </c>
      <c r="B335" s="2" t="s">
        <v>66</v>
      </c>
      <c r="C335" s="2" t="s">
        <v>6</v>
      </c>
      <c r="D335" s="2" t="s">
        <v>15</v>
      </c>
      <c r="E335" s="1">
        <v>131</v>
      </c>
      <c r="F335" s="1">
        <v>110</v>
      </c>
      <c r="G335" s="1">
        <v>134</v>
      </c>
    </row>
    <row r="336" spans="1:7" x14ac:dyDescent="0.35">
      <c r="A336" s="2" t="s">
        <v>62</v>
      </c>
      <c r="B336" s="2" t="s">
        <v>66</v>
      </c>
      <c r="C336" s="2" t="s">
        <v>6</v>
      </c>
      <c r="D336" s="2" t="s">
        <v>113</v>
      </c>
      <c r="E336" s="1">
        <v>6</v>
      </c>
      <c r="F336" s="1" t="s">
        <v>112</v>
      </c>
      <c r="G336" s="1" t="s">
        <v>112</v>
      </c>
    </row>
    <row r="337" spans="1:7" x14ac:dyDescent="0.35">
      <c r="A337" s="2" t="s">
        <v>62</v>
      </c>
      <c r="B337" s="2" t="s">
        <v>66</v>
      </c>
      <c r="C337" s="2" t="s">
        <v>6</v>
      </c>
      <c r="D337" s="2" t="s">
        <v>36</v>
      </c>
      <c r="E337" s="1">
        <v>79</v>
      </c>
      <c r="F337" s="1">
        <v>69</v>
      </c>
      <c r="G337" s="1">
        <v>80</v>
      </c>
    </row>
    <row r="338" spans="1:7" x14ac:dyDescent="0.35">
      <c r="A338" s="2" t="s">
        <v>62</v>
      </c>
      <c r="B338" s="2" t="s">
        <v>66</v>
      </c>
      <c r="C338" s="2" t="s">
        <v>6</v>
      </c>
      <c r="D338" s="2" t="s">
        <v>32</v>
      </c>
      <c r="E338" s="1">
        <v>549</v>
      </c>
      <c r="F338" s="1">
        <v>465</v>
      </c>
      <c r="G338" s="1">
        <v>556</v>
      </c>
    </row>
    <row r="339" spans="1:7" x14ac:dyDescent="0.35">
      <c r="A339" s="2" t="s">
        <v>62</v>
      </c>
      <c r="B339" s="2" t="s">
        <v>66</v>
      </c>
      <c r="C339" s="2" t="s">
        <v>6</v>
      </c>
      <c r="D339" s="2" t="s">
        <v>22</v>
      </c>
      <c r="E339" s="1">
        <v>25</v>
      </c>
      <c r="F339" s="1">
        <v>19</v>
      </c>
      <c r="G339" s="1">
        <v>31</v>
      </c>
    </row>
    <row r="340" spans="1:7" x14ac:dyDescent="0.35">
      <c r="A340" s="2" t="s">
        <v>62</v>
      </c>
      <c r="B340" s="2" t="s">
        <v>66</v>
      </c>
      <c r="C340" s="2" t="s">
        <v>6</v>
      </c>
      <c r="D340" s="2" t="s">
        <v>24</v>
      </c>
      <c r="E340" s="1">
        <v>117</v>
      </c>
      <c r="F340" s="1">
        <v>98</v>
      </c>
      <c r="G340" s="1">
        <v>111</v>
      </c>
    </row>
    <row r="341" spans="1:7" x14ac:dyDescent="0.35">
      <c r="A341" s="2" t="s">
        <v>62</v>
      </c>
      <c r="B341" s="2" t="s">
        <v>66</v>
      </c>
      <c r="C341" s="2" t="s">
        <v>6</v>
      </c>
      <c r="D341" s="2" t="s">
        <v>77</v>
      </c>
      <c r="E341" s="1" t="s">
        <v>112</v>
      </c>
      <c r="F341" s="1" t="s">
        <v>112</v>
      </c>
      <c r="G341" s="1">
        <v>44</v>
      </c>
    </row>
    <row r="342" spans="1:7" x14ac:dyDescent="0.35">
      <c r="A342" s="2" t="s">
        <v>62</v>
      </c>
      <c r="B342" s="2" t="s">
        <v>66</v>
      </c>
      <c r="C342" s="2" t="s">
        <v>6</v>
      </c>
      <c r="D342" s="2" t="s">
        <v>20</v>
      </c>
      <c r="E342" s="1">
        <v>844</v>
      </c>
      <c r="F342" s="1">
        <v>747</v>
      </c>
      <c r="G342" s="1">
        <v>826</v>
      </c>
    </row>
    <row r="343" spans="1:7" x14ac:dyDescent="0.35">
      <c r="A343" s="2" t="s">
        <v>62</v>
      </c>
      <c r="B343" s="2" t="s">
        <v>66</v>
      </c>
      <c r="C343" s="2" t="s">
        <v>6</v>
      </c>
      <c r="D343" s="2" t="s">
        <v>29</v>
      </c>
      <c r="E343" s="1">
        <v>40</v>
      </c>
      <c r="F343" s="1">
        <v>38</v>
      </c>
      <c r="G343" s="1">
        <v>37</v>
      </c>
    </row>
    <row r="344" spans="1:7" x14ac:dyDescent="0.35">
      <c r="A344" s="2" t="s">
        <v>62</v>
      </c>
      <c r="B344" s="2" t="s">
        <v>66</v>
      </c>
      <c r="C344" s="2" t="s">
        <v>6</v>
      </c>
      <c r="D344" s="2" t="s">
        <v>18</v>
      </c>
      <c r="E344" s="1">
        <v>3223</v>
      </c>
      <c r="F344" s="1">
        <v>2839</v>
      </c>
      <c r="G344" s="1">
        <v>3110</v>
      </c>
    </row>
    <row r="345" spans="1:7" x14ac:dyDescent="0.35">
      <c r="A345" s="2" t="s">
        <v>62</v>
      </c>
      <c r="B345" s="2" t="s">
        <v>66</v>
      </c>
      <c r="C345" s="2" t="s">
        <v>6</v>
      </c>
      <c r="D345" s="2" t="s">
        <v>34</v>
      </c>
      <c r="E345" s="1">
        <v>12</v>
      </c>
      <c r="F345" s="1">
        <v>11</v>
      </c>
      <c r="G345" s="1">
        <v>13</v>
      </c>
    </row>
    <row r="346" spans="1:7" x14ac:dyDescent="0.35">
      <c r="A346" s="2" t="s">
        <v>62</v>
      </c>
      <c r="B346" s="2" t="s">
        <v>66</v>
      </c>
      <c r="C346" s="2" t="s">
        <v>6</v>
      </c>
      <c r="D346" s="2" t="s">
        <v>26</v>
      </c>
      <c r="E346" s="1">
        <v>45</v>
      </c>
      <c r="F346" s="1">
        <v>39</v>
      </c>
      <c r="G346" s="1">
        <v>48</v>
      </c>
    </row>
    <row r="347" spans="1:7" x14ac:dyDescent="0.35">
      <c r="A347" s="2" t="s">
        <v>62</v>
      </c>
      <c r="B347" s="2" t="s">
        <v>66</v>
      </c>
      <c r="C347" s="2" t="s">
        <v>5</v>
      </c>
      <c r="D347" s="2" t="s">
        <v>16</v>
      </c>
      <c r="E347" s="1">
        <v>7874</v>
      </c>
      <c r="F347" s="1">
        <v>7162</v>
      </c>
      <c r="G347" s="1">
        <v>7162</v>
      </c>
    </row>
    <row r="348" spans="1:7" x14ac:dyDescent="0.35">
      <c r="A348" s="2" t="s">
        <v>62</v>
      </c>
      <c r="B348" s="2" t="s">
        <v>66</v>
      </c>
      <c r="C348" s="2" t="s">
        <v>5</v>
      </c>
      <c r="D348" s="2" t="s">
        <v>21</v>
      </c>
      <c r="E348" s="1">
        <v>986</v>
      </c>
      <c r="F348" s="1">
        <v>810</v>
      </c>
      <c r="G348" s="1">
        <v>628</v>
      </c>
    </row>
    <row r="349" spans="1:7" x14ac:dyDescent="0.35">
      <c r="A349" s="2" t="s">
        <v>62</v>
      </c>
      <c r="B349" s="2" t="s">
        <v>66</v>
      </c>
      <c r="C349" s="2" t="s">
        <v>5</v>
      </c>
      <c r="D349" s="2" t="s">
        <v>35</v>
      </c>
      <c r="E349" s="1">
        <v>3204</v>
      </c>
      <c r="F349" s="1">
        <v>2543</v>
      </c>
      <c r="G349" s="1">
        <v>3026</v>
      </c>
    </row>
    <row r="350" spans="1:7" x14ac:dyDescent="0.35">
      <c r="A350" s="2" t="s">
        <v>62</v>
      </c>
      <c r="B350" s="2" t="s">
        <v>66</v>
      </c>
      <c r="C350" s="2" t="s">
        <v>5</v>
      </c>
      <c r="D350" s="2" t="s">
        <v>31</v>
      </c>
      <c r="E350" s="1">
        <v>1893</v>
      </c>
      <c r="F350" s="1">
        <v>1671</v>
      </c>
      <c r="G350" s="1">
        <v>1828</v>
      </c>
    </row>
    <row r="351" spans="1:7" x14ac:dyDescent="0.35">
      <c r="A351" s="2" t="s">
        <v>62</v>
      </c>
      <c r="B351" s="2" t="s">
        <v>66</v>
      </c>
      <c r="C351" s="2" t="s">
        <v>5</v>
      </c>
      <c r="D351" s="2" t="s">
        <v>17</v>
      </c>
      <c r="E351" s="1">
        <v>4152</v>
      </c>
      <c r="F351" s="1">
        <v>3844</v>
      </c>
      <c r="G351" s="1">
        <v>4133</v>
      </c>
    </row>
    <row r="352" spans="1:7" x14ac:dyDescent="0.35">
      <c r="A352" s="2" t="s">
        <v>62</v>
      </c>
      <c r="B352" s="2" t="s">
        <v>66</v>
      </c>
      <c r="C352" s="2" t="s">
        <v>5</v>
      </c>
      <c r="D352" s="2" t="s">
        <v>27</v>
      </c>
      <c r="E352" s="1">
        <v>400</v>
      </c>
      <c r="F352" s="1">
        <v>350</v>
      </c>
      <c r="G352" s="1">
        <v>361</v>
      </c>
    </row>
    <row r="353" spans="1:7" x14ac:dyDescent="0.35">
      <c r="A353" s="2" t="s">
        <v>62</v>
      </c>
      <c r="B353" s="2" t="s">
        <v>66</v>
      </c>
      <c r="C353" s="2" t="s">
        <v>5</v>
      </c>
      <c r="D353" s="2" t="s">
        <v>30</v>
      </c>
      <c r="E353" s="1">
        <v>693</v>
      </c>
      <c r="F353" s="1">
        <v>625</v>
      </c>
      <c r="G353" s="1">
        <v>706</v>
      </c>
    </row>
    <row r="354" spans="1:7" x14ac:dyDescent="0.35">
      <c r="A354" s="2" t="s">
        <v>62</v>
      </c>
      <c r="B354" s="2" t="s">
        <v>66</v>
      </c>
      <c r="C354" s="2" t="s">
        <v>5</v>
      </c>
      <c r="D354" s="2" t="s">
        <v>23</v>
      </c>
      <c r="E354" s="1">
        <v>345</v>
      </c>
      <c r="F354" s="1">
        <v>303</v>
      </c>
      <c r="G354" s="1">
        <v>302</v>
      </c>
    </row>
    <row r="355" spans="1:7" x14ac:dyDescent="0.35">
      <c r="A355" s="2" t="s">
        <v>62</v>
      </c>
      <c r="B355" s="2" t="s">
        <v>66</v>
      </c>
      <c r="C355" s="2" t="s">
        <v>5</v>
      </c>
      <c r="D355" s="2" t="s">
        <v>28</v>
      </c>
      <c r="E355" s="1">
        <v>661</v>
      </c>
      <c r="F355" s="1">
        <v>556</v>
      </c>
      <c r="G355" s="1">
        <v>644</v>
      </c>
    </row>
    <row r="356" spans="1:7" x14ac:dyDescent="0.35">
      <c r="A356" s="2" t="s">
        <v>62</v>
      </c>
      <c r="B356" s="2" t="s">
        <v>66</v>
      </c>
      <c r="C356" s="2" t="s">
        <v>5</v>
      </c>
      <c r="D356" s="2" t="s">
        <v>33</v>
      </c>
      <c r="E356" s="1">
        <v>477</v>
      </c>
      <c r="F356" s="1">
        <v>428</v>
      </c>
      <c r="G356" s="1">
        <v>410</v>
      </c>
    </row>
    <row r="357" spans="1:7" x14ac:dyDescent="0.35">
      <c r="A357" s="2" t="s">
        <v>62</v>
      </c>
      <c r="B357" s="2" t="s">
        <v>66</v>
      </c>
      <c r="C357" s="2" t="s">
        <v>5</v>
      </c>
      <c r="D357" s="2" t="s">
        <v>15</v>
      </c>
      <c r="E357" s="1">
        <v>311</v>
      </c>
      <c r="F357" s="1">
        <v>276</v>
      </c>
      <c r="G357" s="1">
        <v>305</v>
      </c>
    </row>
    <row r="358" spans="1:7" x14ac:dyDescent="0.35">
      <c r="A358" s="2" t="s">
        <v>62</v>
      </c>
      <c r="B358" s="2" t="s">
        <v>66</v>
      </c>
      <c r="C358" s="2" t="s">
        <v>5</v>
      </c>
      <c r="D358" s="2" t="s">
        <v>113</v>
      </c>
      <c r="E358" s="1">
        <v>20</v>
      </c>
      <c r="F358" s="1">
        <v>19</v>
      </c>
      <c r="G358" s="1" t="s">
        <v>112</v>
      </c>
    </row>
    <row r="359" spans="1:7" x14ac:dyDescent="0.35">
      <c r="A359" s="2" t="s">
        <v>62</v>
      </c>
      <c r="B359" s="2" t="s">
        <v>66</v>
      </c>
      <c r="C359" s="2" t="s">
        <v>5</v>
      </c>
      <c r="D359" s="2" t="s">
        <v>36</v>
      </c>
      <c r="E359" s="1">
        <v>177</v>
      </c>
      <c r="F359" s="1">
        <v>146</v>
      </c>
      <c r="G359" s="1">
        <v>171</v>
      </c>
    </row>
    <row r="360" spans="1:7" x14ac:dyDescent="0.35">
      <c r="A360" s="2" t="s">
        <v>62</v>
      </c>
      <c r="B360" s="2" t="s">
        <v>66</v>
      </c>
      <c r="C360" s="2" t="s">
        <v>5</v>
      </c>
      <c r="D360" s="2" t="s">
        <v>32</v>
      </c>
      <c r="E360" s="1">
        <v>1602</v>
      </c>
      <c r="F360" s="1">
        <v>1411</v>
      </c>
      <c r="G360" s="1">
        <v>1350</v>
      </c>
    </row>
    <row r="361" spans="1:7" x14ac:dyDescent="0.35">
      <c r="A361" s="2" t="s">
        <v>62</v>
      </c>
      <c r="B361" s="2" t="s">
        <v>66</v>
      </c>
      <c r="C361" s="2" t="s">
        <v>5</v>
      </c>
      <c r="D361" s="2" t="s">
        <v>22</v>
      </c>
      <c r="E361" s="1">
        <v>68</v>
      </c>
      <c r="F361" s="1">
        <v>61</v>
      </c>
      <c r="G361" s="1">
        <v>62</v>
      </c>
    </row>
    <row r="362" spans="1:7" x14ac:dyDescent="0.35">
      <c r="A362" s="2" t="s">
        <v>62</v>
      </c>
      <c r="B362" s="2" t="s">
        <v>66</v>
      </c>
      <c r="C362" s="2" t="s">
        <v>5</v>
      </c>
      <c r="D362" s="2" t="s">
        <v>24</v>
      </c>
      <c r="E362" s="1">
        <v>210</v>
      </c>
      <c r="F362" s="1">
        <v>172</v>
      </c>
      <c r="G362" s="1">
        <v>195</v>
      </c>
    </row>
    <row r="363" spans="1:7" x14ac:dyDescent="0.35">
      <c r="A363" s="2" t="s">
        <v>62</v>
      </c>
      <c r="B363" s="2" t="s">
        <v>66</v>
      </c>
      <c r="C363" s="2" t="s">
        <v>5</v>
      </c>
      <c r="D363" s="2" t="s">
        <v>77</v>
      </c>
      <c r="E363" s="1" t="s">
        <v>112</v>
      </c>
      <c r="F363" s="1" t="s">
        <v>112</v>
      </c>
      <c r="G363" s="1">
        <v>208</v>
      </c>
    </row>
    <row r="364" spans="1:7" x14ac:dyDescent="0.35">
      <c r="A364" s="2" t="s">
        <v>62</v>
      </c>
      <c r="B364" s="2" t="s">
        <v>66</v>
      </c>
      <c r="C364" s="2" t="s">
        <v>5</v>
      </c>
      <c r="D364" s="2" t="s">
        <v>20</v>
      </c>
      <c r="E364" s="1">
        <v>1804</v>
      </c>
      <c r="F364" s="1">
        <v>1612</v>
      </c>
      <c r="G364" s="1">
        <v>1701</v>
      </c>
    </row>
    <row r="365" spans="1:7" x14ac:dyDescent="0.35">
      <c r="A365" s="2" t="s">
        <v>62</v>
      </c>
      <c r="B365" s="2" t="s">
        <v>66</v>
      </c>
      <c r="C365" s="2" t="s">
        <v>5</v>
      </c>
      <c r="D365" s="2" t="s">
        <v>29</v>
      </c>
      <c r="E365" s="1">
        <v>48</v>
      </c>
      <c r="F365" s="1">
        <v>40</v>
      </c>
      <c r="G365" s="1">
        <v>46</v>
      </c>
    </row>
    <row r="366" spans="1:7" x14ac:dyDescent="0.35">
      <c r="A366" s="2" t="s">
        <v>62</v>
      </c>
      <c r="B366" s="2" t="s">
        <v>66</v>
      </c>
      <c r="C366" s="2" t="s">
        <v>5</v>
      </c>
      <c r="D366" s="2" t="s">
        <v>18</v>
      </c>
      <c r="E366" s="1">
        <v>6766</v>
      </c>
      <c r="F366" s="1">
        <v>6196</v>
      </c>
      <c r="G366" s="1">
        <v>6681</v>
      </c>
    </row>
    <row r="367" spans="1:7" x14ac:dyDescent="0.35">
      <c r="A367" s="2" t="s">
        <v>62</v>
      </c>
      <c r="B367" s="2" t="s">
        <v>66</v>
      </c>
      <c r="C367" s="2" t="s">
        <v>5</v>
      </c>
      <c r="D367" s="2" t="s">
        <v>34</v>
      </c>
      <c r="E367" s="1">
        <v>46</v>
      </c>
      <c r="F367" s="1">
        <v>40</v>
      </c>
      <c r="G367" s="1">
        <v>37</v>
      </c>
    </row>
    <row r="368" spans="1:7" x14ac:dyDescent="0.35">
      <c r="A368" s="2" t="s">
        <v>62</v>
      </c>
      <c r="B368" s="2" t="s">
        <v>66</v>
      </c>
      <c r="C368" s="2" t="s">
        <v>5</v>
      </c>
      <c r="D368" s="2" t="s">
        <v>26</v>
      </c>
      <c r="E368" s="1">
        <v>70</v>
      </c>
      <c r="F368" s="1">
        <v>65</v>
      </c>
      <c r="G368" s="1">
        <v>73</v>
      </c>
    </row>
    <row r="369" spans="1:7" x14ac:dyDescent="0.35">
      <c r="A369" s="2" t="s">
        <v>62</v>
      </c>
      <c r="B369" s="2" t="s">
        <v>66</v>
      </c>
      <c r="C369" s="2" t="s">
        <v>4</v>
      </c>
      <c r="D369" s="2" t="s">
        <v>16</v>
      </c>
      <c r="E369" s="1">
        <v>5800</v>
      </c>
      <c r="F369" s="1">
        <v>5473</v>
      </c>
      <c r="G369" s="1">
        <v>5886</v>
      </c>
    </row>
    <row r="370" spans="1:7" x14ac:dyDescent="0.35">
      <c r="A370" s="2" t="s">
        <v>62</v>
      </c>
      <c r="B370" s="2" t="s">
        <v>66</v>
      </c>
      <c r="C370" s="2" t="s">
        <v>4</v>
      </c>
      <c r="D370" s="2" t="s">
        <v>21</v>
      </c>
      <c r="E370" s="1">
        <v>1056</v>
      </c>
      <c r="F370" s="1">
        <v>960</v>
      </c>
      <c r="G370" s="1">
        <v>884</v>
      </c>
    </row>
    <row r="371" spans="1:7" x14ac:dyDescent="0.35">
      <c r="A371" s="2" t="s">
        <v>62</v>
      </c>
      <c r="B371" s="2" t="s">
        <v>66</v>
      </c>
      <c r="C371" s="2" t="s">
        <v>4</v>
      </c>
      <c r="D371" s="2" t="s">
        <v>35</v>
      </c>
      <c r="E371" s="1">
        <v>3483</v>
      </c>
      <c r="F371" s="1">
        <v>2975</v>
      </c>
      <c r="G371" s="1">
        <v>3572</v>
      </c>
    </row>
    <row r="372" spans="1:7" x14ac:dyDescent="0.35">
      <c r="A372" s="2" t="s">
        <v>62</v>
      </c>
      <c r="B372" s="2" t="s">
        <v>66</v>
      </c>
      <c r="C372" s="2" t="s">
        <v>4</v>
      </c>
      <c r="D372" s="2" t="s">
        <v>31</v>
      </c>
      <c r="E372" s="1">
        <v>1732</v>
      </c>
      <c r="F372" s="1">
        <v>1577</v>
      </c>
      <c r="G372" s="1">
        <v>1759</v>
      </c>
    </row>
    <row r="373" spans="1:7" x14ac:dyDescent="0.35">
      <c r="A373" s="2" t="s">
        <v>62</v>
      </c>
      <c r="B373" s="2" t="s">
        <v>66</v>
      </c>
      <c r="C373" s="2" t="s">
        <v>4</v>
      </c>
      <c r="D373" s="2" t="s">
        <v>17</v>
      </c>
      <c r="E373" s="1">
        <v>4183</v>
      </c>
      <c r="F373" s="1">
        <v>4005</v>
      </c>
      <c r="G373" s="1">
        <v>4049</v>
      </c>
    </row>
    <row r="374" spans="1:7" x14ac:dyDescent="0.35">
      <c r="A374" s="2" t="s">
        <v>62</v>
      </c>
      <c r="B374" s="2" t="s">
        <v>66</v>
      </c>
      <c r="C374" s="2" t="s">
        <v>4</v>
      </c>
      <c r="D374" s="2" t="s">
        <v>27</v>
      </c>
      <c r="E374" s="1">
        <v>423</v>
      </c>
      <c r="F374" s="1">
        <v>391</v>
      </c>
      <c r="G374" s="1">
        <v>387</v>
      </c>
    </row>
    <row r="375" spans="1:7" x14ac:dyDescent="0.35">
      <c r="A375" s="2" t="s">
        <v>62</v>
      </c>
      <c r="B375" s="2" t="s">
        <v>66</v>
      </c>
      <c r="C375" s="2" t="s">
        <v>4</v>
      </c>
      <c r="D375" s="2" t="s">
        <v>30</v>
      </c>
      <c r="E375" s="1">
        <v>885</v>
      </c>
      <c r="F375" s="1">
        <v>825</v>
      </c>
      <c r="G375" s="1">
        <v>886</v>
      </c>
    </row>
    <row r="376" spans="1:7" x14ac:dyDescent="0.35">
      <c r="A376" s="2" t="s">
        <v>62</v>
      </c>
      <c r="B376" s="2" t="s">
        <v>66</v>
      </c>
      <c r="C376" s="2" t="s">
        <v>4</v>
      </c>
      <c r="D376" s="2" t="s">
        <v>23</v>
      </c>
      <c r="E376" s="1">
        <v>410</v>
      </c>
      <c r="F376" s="1">
        <v>379</v>
      </c>
      <c r="G376" s="1">
        <v>415</v>
      </c>
    </row>
    <row r="377" spans="1:7" x14ac:dyDescent="0.35">
      <c r="A377" s="2" t="s">
        <v>62</v>
      </c>
      <c r="B377" s="2" t="s">
        <v>66</v>
      </c>
      <c r="C377" s="2" t="s">
        <v>4</v>
      </c>
      <c r="D377" s="2" t="s">
        <v>28</v>
      </c>
      <c r="E377" s="1">
        <v>731</v>
      </c>
      <c r="F377" s="1">
        <v>679</v>
      </c>
      <c r="G377" s="1">
        <v>690</v>
      </c>
    </row>
    <row r="378" spans="1:7" x14ac:dyDescent="0.35">
      <c r="A378" s="2" t="s">
        <v>62</v>
      </c>
      <c r="B378" s="2" t="s">
        <v>66</v>
      </c>
      <c r="C378" s="2" t="s">
        <v>4</v>
      </c>
      <c r="D378" s="2" t="s">
        <v>33</v>
      </c>
      <c r="E378" s="1">
        <v>566</v>
      </c>
      <c r="F378" s="1">
        <v>540</v>
      </c>
      <c r="G378" s="1">
        <v>547</v>
      </c>
    </row>
    <row r="379" spans="1:7" x14ac:dyDescent="0.35">
      <c r="A379" s="2" t="s">
        <v>62</v>
      </c>
      <c r="B379" s="2" t="s">
        <v>66</v>
      </c>
      <c r="C379" s="2" t="s">
        <v>4</v>
      </c>
      <c r="D379" s="2" t="s">
        <v>15</v>
      </c>
      <c r="E379" s="1">
        <v>467</v>
      </c>
      <c r="F379" s="1">
        <v>440</v>
      </c>
      <c r="G379" s="1">
        <v>420</v>
      </c>
    </row>
    <row r="380" spans="1:7" x14ac:dyDescent="0.35">
      <c r="A380" s="2" t="s">
        <v>62</v>
      </c>
      <c r="B380" s="2" t="s">
        <v>66</v>
      </c>
      <c r="C380" s="2" t="s">
        <v>4</v>
      </c>
      <c r="D380" s="2" t="s">
        <v>113</v>
      </c>
      <c r="E380" s="1">
        <v>20</v>
      </c>
      <c r="F380" s="1">
        <v>14</v>
      </c>
      <c r="G380" s="1" t="s">
        <v>112</v>
      </c>
    </row>
    <row r="381" spans="1:7" x14ac:dyDescent="0.35">
      <c r="A381" s="2" t="s">
        <v>62</v>
      </c>
      <c r="B381" s="2" t="s">
        <v>66</v>
      </c>
      <c r="C381" s="2" t="s">
        <v>4</v>
      </c>
      <c r="D381" s="2" t="s">
        <v>36</v>
      </c>
      <c r="E381" s="1">
        <v>203</v>
      </c>
      <c r="F381" s="1">
        <v>182</v>
      </c>
      <c r="G381" s="1">
        <v>200</v>
      </c>
    </row>
    <row r="382" spans="1:7" x14ac:dyDescent="0.35">
      <c r="A382" s="2" t="s">
        <v>62</v>
      </c>
      <c r="B382" s="2" t="s">
        <v>66</v>
      </c>
      <c r="C382" s="2" t="s">
        <v>4</v>
      </c>
      <c r="D382" s="2" t="s">
        <v>32</v>
      </c>
      <c r="E382" s="1">
        <v>1362</v>
      </c>
      <c r="F382" s="1">
        <v>1260</v>
      </c>
      <c r="G382" s="1">
        <v>1238</v>
      </c>
    </row>
    <row r="383" spans="1:7" x14ac:dyDescent="0.35">
      <c r="A383" s="2" t="s">
        <v>62</v>
      </c>
      <c r="B383" s="2" t="s">
        <v>66</v>
      </c>
      <c r="C383" s="2" t="s">
        <v>4</v>
      </c>
      <c r="D383" s="2" t="s">
        <v>22</v>
      </c>
      <c r="E383" s="1">
        <v>84</v>
      </c>
      <c r="F383" s="1">
        <v>76</v>
      </c>
      <c r="G383" s="1">
        <v>73</v>
      </c>
    </row>
    <row r="384" spans="1:7" x14ac:dyDescent="0.35">
      <c r="A384" s="2" t="s">
        <v>62</v>
      </c>
      <c r="B384" s="2" t="s">
        <v>66</v>
      </c>
      <c r="C384" s="2" t="s">
        <v>4</v>
      </c>
      <c r="D384" s="2" t="s">
        <v>24</v>
      </c>
      <c r="E384" s="1">
        <v>356</v>
      </c>
      <c r="F384" s="1">
        <v>305</v>
      </c>
      <c r="G384" s="1">
        <v>347</v>
      </c>
    </row>
    <row r="385" spans="1:7" x14ac:dyDescent="0.35">
      <c r="A385" s="2" t="s">
        <v>62</v>
      </c>
      <c r="B385" s="2" t="s">
        <v>66</v>
      </c>
      <c r="C385" s="2" t="s">
        <v>4</v>
      </c>
      <c r="D385" s="2" t="s">
        <v>77</v>
      </c>
      <c r="E385" s="1" t="s">
        <v>112</v>
      </c>
      <c r="F385" s="1" t="s">
        <v>112</v>
      </c>
      <c r="G385" s="1">
        <v>122</v>
      </c>
    </row>
    <row r="386" spans="1:7" x14ac:dyDescent="0.35">
      <c r="A386" s="2" t="s">
        <v>62</v>
      </c>
      <c r="B386" s="2" t="s">
        <v>66</v>
      </c>
      <c r="C386" s="2" t="s">
        <v>4</v>
      </c>
      <c r="D386" s="2" t="s">
        <v>20</v>
      </c>
      <c r="E386" s="1">
        <v>2006</v>
      </c>
      <c r="F386" s="1">
        <v>1897</v>
      </c>
      <c r="G386" s="1">
        <v>1901</v>
      </c>
    </row>
    <row r="387" spans="1:7" x14ac:dyDescent="0.35">
      <c r="A387" s="2" t="s">
        <v>62</v>
      </c>
      <c r="B387" s="2" t="s">
        <v>66</v>
      </c>
      <c r="C387" s="2" t="s">
        <v>4</v>
      </c>
      <c r="D387" s="2" t="s">
        <v>29</v>
      </c>
      <c r="E387" s="1">
        <v>84</v>
      </c>
      <c r="F387" s="1">
        <v>82</v>
      </c>
      <c r="G387" s="1">
        <v>76</v>
      </c>
    </row>
    <row r="388" spans="1:7" x14ac:dyDescent="0.35">
      <c r="A388" s="2" t="s">
        <v>62</v>
      </c>
      <c r="B388" s="2" t="s">
        <v>66</v>
      </c>
      <c r="C388" s="2" t="s">
        <v>4</v>
      </c>
      <c r="D388" s="2" t="s">
        <v>18</v>
      </c>
      <c r="E388" s="1">
        <v>7368</v>
      </c>
      <c r="F388" s="1">
        <v>6908</v>
      </c>
      <c r="G388" s="1">
        <v>7306</v>
      </c>
    </row>
    <row r="389" spans="1:7" x14ac:dyDescent="0.35">
      <c r="A389" s="2" t="s">
        <v>62</v>
      </c>
      <c r="B389" s="2" t="s">
        <v>66</v>
      </c>
      <c r="C389" s="2" t="s">
        <v>4</v>
      </c>
      <c r="D389" s="2" t="s">
        <v>34</v>
      </c>
      <c r="E389" s="1">
        <v>62</v>
      </c>
      <c r="F389" s="1">
        <v>52</v>
      </c>
      <c r="G389" s="1">
        <v>61</v>
      </c>
    </row>
    <row r="390" spans="1:7" x14ac:dyDescent="0.35">
      <c r="A390" s="2" t="s">
        <v>62</v>
      </c>
      <c r="B390" s="2" t="s">
        <v>66</v>
      </c>
      <c r="C390" s="2" t="s">
        <v>4</v>
      </c>
      <c r="D390" s="2" t="s">
        <v>26</v>
      </c>
      <c r="E390" s="1">
        <v>106</v>
      </c>
      <c r="F390" s="1">
        <v>96</v>
      </c>
      <c r="G390" s="1">
        <v>113</v>
      </c>
    </row>
    <row r="391" spans="1:7" x14ac:dyDescent="0.35">
      <c r="A391" s="2" t="s">
        <v>62</v>
      </c>
      <c r="B391" s="2" t="s">
        <v>66</v>
      </c>
      <c r="C391" s="2" t="s">
        <v>3</v>
      </c>
      <c r="D391" s="2" t="s">
        <v>16</v>
      </c>
      <c r="E391" s="1">
        <v>3220</v>
      </c>
      <c r="F391" s="1">
        <v>3093</v>
      </c>
      <c r="G391" s="1">
        <v>3340</v>
      </c>
    </row>
    <row r="392" spans="1:7" x14ac:dyDescent="0.35">
      <c r="A392" s="2" t="s">
        <v>62</v>
      </c>
      <c r="B392" s="2" t="s">
        <v>66</v>
      </c>
      <c r="C392" s="2" t="s">
        <v>3</v>
      </c>
      <c r="D392" s="2" t="s">
        <v>21</v>
      </c>
      <c r="E392" s="1">
        <v>412</v>
      </c>
      <c r="F392" s="1">
        <v>396</v>
      </c>
      <c r="G392" s="1">
        <v>405</v>
      </c>
    </row>
    <row r="393" spans="1:7" x14ac:dyDescent="0.35">
      <c r="A393" s="2" t="s">
        <v>62</v>
      </c>
      <c r="B393" s="2" t="s">
        <v>66</v>
      </c>
      <c r="C393" s="2" t="s">
        <v>3</v>
      </c>
      <c r="D393" s="2" t="s">
        <v>35</v>
      </c>
      <c r="E393" s="1">
        <v>1983</v>
      </c>
      <c r="F393" s="1">
        <v>1811</v>
      </c>
      <c r="G393" s="1">
        <v>1959</v>
      </c>
    </row>
    <row r="394" spans="1:7" x14ac:dyDescent="0.35">
      <c r="A394" s="2" t="s">
        <v>62</v>
      </c>
      <c r="B394" s="2" t="s">
        <v>66</v>
      </c>
      <c r="C394" s="2" t="s">
        <v>3</v>
      </c>
      <c r="D394" s="2" t="s">
        <v>31</v>
      </c>
      <c r="E394" s="1">
        <v>837</v>
      </c>
      <c r="F394" s="1">
        <v>817</v>
      </c>
      <c r="G394" s="1">
        <v>855</v>
      </c>
    </row>
    <row r="395" spans="1:7" x14ac:dyDescent="0.35">
      <c r="A395" s="2" t="s">
        <v>62</v>
      </c>
      <c r="B395" s="2" t="s">
        <v>66</v>
      </c>
      <c r="C395" s="2" t="s">
        <v>3</v>
      </c>
      <c r="D395" s="2" t="s">
        <v>17</v>
      </c>
      <c r="E395" s="1">
        <v>2978</v>
      </c>
      <c r="F395" s="1">
        <v>2906</v>
      </c>
      <c r="G395" s="1">
        <v>3037</v>
      </c>
    </row>
    <row r="396" spans="1:7" x14ac:dyDescent="0.35">
      <c r="A396" s="2" t="s">
        <v>62</v>
      </c>
      <c r="B396" s="2" t="s">
        <v>66</v>
      </c>
      <c r="C396" s="2" t="s">
        <v>3</v>
      </c>
      <c r="D396" s="2" t="s">
        <v>27</v>
      </c>
      <c r="E396" s="1">
        <v>198</v>
      </c>
      <c r="F396" s="1">
        <v>185</v>
      </c>
      <c r="G396" s="1">
        <v>207</v>
      </c>
    </row>
    <row r="397" spans="1:7" x14ac:dyDescent="0.35">
      <c r="A397" s="2" t="s">
        <v>62</v>
      </c>
      <c r="B397" s="2" t="s">
        <v>66</v>
      </c>
      <c r="C397" s="2" t="s">
        <v>3</v>
      </c>
      <c r="D397" s="2" t="s">
        <v>30</v>
      </c>
      <c r="E397" s="1">
        <v>398</v>
      </c>
      <c r="F397" s="1">
        <v>380</v>
      </c>
      <c r="G397" s="1">
        <v>401</v>
      </c>
    </row>
    <row r="398" spans="1:7" x14ac:dyDescent="0.35">
      <c r="A398" s="2" t="s">
        <v>62</v>
      </c>
      <c r="B398" s="2" t="s">
        <v>66</v>
      </c>
      <c r="C398" s="2" t="s">
        <v>3</v>
      </c>
      <c r="D398" s="2" t="s">
        <v>23</v>
      </c>
      <c r="E398" s="1">
        <v>251</v>
      </c>
      <c r="F398" s="1">
        <v>241</v>
      </c>
      <c r="G398" s="1">
        <v>250</v>
      </c>
    </row>
    <row r="399" spans="1:7" x14ac:dyDescent="0.35">
      <c r="A399" s="2" t="s">
        <v>62</v>
      </c>
      <c r="B399" s="2" t="s">
        <v>66</v>
      </c>
      <c r="C399" s="2" t="s">
        <v>3</v>
      </c>
      <c r="D399" s="2" t="s">
        <v>28</v>
      </c>
      <c r="E399" s="1">
        <v>352</v>
      </c>
      <c r="F399" s="1">
        <v>344</v>
      </c>
      <c r="G399" s="1">
        <v>350</v>
      </c>
    </row>
    <row r="400" spans="1:7" x14ac:dyDescent="0.35">
      <c r="A400" s="2" t="s">
        <v>62</v>
      </c>
      <c r="B400" s="2" t="s">
        <v>66</v>
      </c>
      <c r="C400" s="2" t="s">
        <v>3</v>
      </c>
      <c r="D400" s="2" t="s">
        <v>33</v>
      </c>
      <c r="E400" s="1">
        <v>259</v>
      </c>
      <c r="F400" s="1">
        <v>255</v>
      </c>
      <c r="G400" s="1">
        <v>252</v>
      </c>
    </row>
    <row r="401" spans="1:7" x14ac:dyDescent="0.35">
      <c r="A401" s="2" t="s">
        <v>62</v>
      </c>
      <c r="B401" s="2" t="s">
        <v>66</v>
      </c>
      <c r="C401" s="2" t="s">
        <v>3</v>
      </c>
      <c r="D401" s="2" t="s">
        <v>15</v>
      </c>
      <c r="E401" s="1">
        <v>256</v>
      </c>
      <c r="F401" s="1">
        <v>246</v>
      </c>
      <c r="G401" s="1">
        <v>261</v>
      </c>
    </row>
    <row r="402" spans="1:7" x14ac:dyDescent="0.35">
      <c r="A402" s="2" t="s">
        <v>62</v>
      </c>
      <c r="B402" s="2" t="s">
        <v>66</v>
      </c>
      <c r="C402" s="2" t="s">
        <v>3</v>
      </c>
      <c r="D402" s="2" t="s">
        <v>113</v>
      </c>
      <c r="E402" s="1">
        <v>9</v>
      </c>
      <c r="F402" s="1">
        <v>9</v>
      </c>
      <c r="G402" s="1" t="s">
        <v>112</v>
      </c>
    </row>
    <row r="403" spans="1:7" x14ac:dyDescent="0.35">
      <c r="A403" s="2" t="s">
        <v>62</v>
      </c>
      <c r="B403" s="2" t="s">
        <v>66</v>
      </c>
      <c r="C403" s="2" t="s">
        <v>3</v>
      </c>
      <c r="D403" s="2" t="s">
        <v>36</v>
      </c>
      <c r="E403" s="1">
        <v>96</v>
      </c>
      <c r="F403" s="1">
        <v>93</v>
      </c>
      <c r="G403" s="1">
        <v>75</v>
      </c>
    </row>
    <row r="404" spans="1:7" x14ac:dyDescent="0.35">
      <c r="A404" s="2" t="s">
        <v>62</v>
      </c>
      <c r="B404" s="2" t="s">
        <v>66</v>
      </c>
      <c r="C404" s="2" t="s">
        <v>3</v>
      </c>
      <c r="D404" s="2" t="s">
        <v>32</v>
      </c>
      <c r="E404" s="1">
        <v>501</v>
      </c>
      <c r="F404" s="1">
        <v>472</v>
      </c>
      <c r="G404" s="1">
        <v>493</v>
      </c>
    </row>
    <row r="405" spans="1:7" x14ac:dyDescent="0.35">
      <c r="A405" s="2" t="s">
        <v>62</v>
      </c>
      <c r="B405" s="2" t="s">
        <v>66</v>
      </c>
      <c r="C405" s="2" t="s">
        <v>3</v>
      </c>
      <c r="D405" s="2" t="s">
        <v>22</v>
      </c>
      <c r="E405" s="1">
        <v>34</v>
      </c>
      <c r="F405" s="1">
        <v>29</v>
      </c>
      <c r="G405" s="1">
        <v>26</v>
      </c>
    </row>
    <row r="406" spans="1:7" x14ac:dyDescent="0.35">
      <c r="A406" s="2" t="s">
        <v>62</v>
      </c>
      <c r="B406" s="2" t="s">
        <v>66</v>
      </c>
      <c r="C406" s="2" t="s">
        <v>3</v>
      </c>
      <c r="D406" s="2" t="s">
        <v>24</v>
      </c>
      <c r="E406" s="1">
        <v>141</v>
      </c>
      <c r="F406" s="1">
        <v>128</v>
      </c>
      <c r="G406" s="1">
        <v>138</v>
      </c>
    </row>
    <row r="407" spans="1:7" x14ac:dyDescent="0.35">
      <c r="A407" s="2" t="s">
        <v>62</v>
      </c>
      <c r="B407" s="2" t="s">
        <v>66</v>
      </c>
      <c r="C407" s="2" t="s">
        <v>3</v>
      </c>
      <c r="D407" s="2" t="s">
        <v>77</v>
      </c>
      <c r="E407" s="1" t="s">
        <v>112</v>
      </c>
      <c r="F407" s="1" t="s">
        <v>112</v>
      </c>
      <c r="G407" s="1">
        <v>57</v>
      </c>
    </row>
    <row r="408" spans="1:7" x14ac:dyDescent="0.35">
      <c r="A408" s="2" t="s">
        <v>62</v>
      </c>
      <c r="B408" s="2" t="s">
        <v>66</v>
      </c>
      <c r="C408" s="2" t="s">
        <v>3</v>
      </c>
      <c r="D408" s="2" t="s">
        <v>20</v>
      </c>
      <c r="E408" s="1">
        <v>940</v>
      </c>
      <c r="F408" s="1">
        <v>909</v>
      </c>
      <c r="G408" s="1">
        <v>947</v>
      </c>
    </row>
    <row r="409" spans="1:7" x14ac:dyDescent="0.35">
      <c r="A409" s="2" t="s">
        <v>62</v>
      </c>
      <c r="B409" s="2" t="s">
        <v>66</v>
      </c>
      <c r="C409" s="2" t="s">
        <v>3</v>
      </c>
      <c r="D409" s="2" t="s">
        <v>29</v>
      </c>
      <c r="E409" s="1">
        <v>23</v>
      </c>
      <c r="F409" s="1">
        <v>22</v>
      </c>
      <c r="G409" s="1">
        <v>29</v>
      </c>
    </row>
    <row r="410" spans="1:7" x14ac:dyDescent="0.35">
      <c r="A410" s="2" t="s">
        <v>62</v>
      </c>
      <c r="B410" s="2" t="s">
        <v>66</v>
      </c>
      <c r="C410" s="2" t="s">
        <v>3</v>
      </c>
      <c r="D410" s="2" t="s">
        <v>18</v>
      </c>
      <c r="E410" s="1">
        <v>5017</v>
      </c>
      <c r="F410" s="1">
        <v>4857</v>
      </c>
      <c r="G410" s="1">
        <v>5171</v>
      </c>
    </row>
    <row r="411" spans="1:7" x14ac:dyDescent="0.35">
      <c r="A411" s="2" t="s">
        <v>62</v>
      </c>
      <c r="B411" s="2" t="s">
        <v>66</v>
      </c>
      <c r="C411" s="2" t="s">
        <v>3</v>
      </c>
      <c r="D411" s="2" t="s">
        <v>34</v>
      </c>
      <c r="E411" s="1">
        <v>39</v>
      </c>
      <c r="F411" s="1">
        <v>39</v>
      </c>
      <c r="G411" s="1">
        <v>41</v>
      </c>
    </row>
    <row r="412" spans="1:7" x14ac:dyDescent="0.35">
      <c r="A412" s="2" t="s">
        <v>62</v>
      </c>
      <c r="B412" s="2" t="s">
        <v>66</v>
      </c>
      <c r="C412" s="2" t="s">
        <v>3</v>
      </c>
      <c r="D412" s="2" t="s">
        <v>26</v>
      </c>
      <c r="E412" s="1">
        <v>49</v>
      </c>
      <c r="F412" s="1">
        <v>47</v>
      </c>
      <c r="G412" s="1">
        <v>52</v>
      </c>
    </row>
    <row r="413" spans="1:7" x14ac:dyDescent="0.35">
      <c r="A413" s="2" t="s">
        <v>62</v>
      </c>
      <c r="B413" s="2" t="s">
        <v>66</v>
      </c>
      <c r="C413" s="2" t="s">
        <v>2</v>
      </c>
      <c r="D413" s="2" t="s">
        <v>16</v>
      </c>
      <c r="E413" s="1">
        <v>1438</v>
      </c>
      <c r="F413" s="1">
        <v>1404</v>
      </c>
      <c r="G413" s="1">
        <v>1485</v>
      </c>
    </row>
    <row r="414" spans="1:7" x14ac:dyDescent="0.35">
      <c r="A414" s="2" t="s">
        <v>62</v>
      </c>
      <c r="B414" s="2" t="s">
        <v>66</v>
      </c>
      <c r="C414" s="2" t="s">
        <v>2</v>
      </c>
      <c r="D414" s="2" t="s">
        <v>21</v>
      </c>
      <c r="E414" s="1">
        <v>144</v>
      </c>
      <c r="F414" s="1">
        <v>141</v>
      </c>
      <c r="G414" s="1">
        <v>147</v>
      </c>
    </row>
    <row r="415" spans="1:7" x14ac:dyDescent="0.35">
      <c r="A415" s="2" t="s">
        <v>62</v>
      </c>
      <c r="B415" s="2" t="s">
        <v>66</v>
      </c>
      <c r="C415" s="2" t="s">
        <v>2</v>
      </c>
      <c r="D415" s="2" t="s">
        <v>35</v>
      </c>
      <c r="E415" s="1">
        <v>697</v>
      </c>
      <c r="F415" s="1">
        <v>660</v>
      </c>
      <c r="G415" s="1">
        <v>698</v>
      </c>
    </row>
    <row r="416" spans="1:7" x14ac:dyDescent="0.35">
      <c r="A416" s="2" t="s">
        <v>62</v>
      </c>
      <c r="B416" s="2" t="s">
        <v>66</v>
      </c>
      <c r="C416" s="2" t="s">
        <v>2</v>
      </c>
      <c r="D416" s="2" t="s">
        <v>31</v>
      </c>
      <c r="E416" s="1">
        <v>437</v>
      </c>
      <c r="F416" s="1">
        <v>425</v>
      </c>
      <c r="G416" s="1">
        <v>445</v>
      </c>
    </row>
    <row r="417" spans="1:7" x14ac:dyDescent="0.35">
      <c r="A417" s="2" t="s">
        <v>62</v>
      </c>
      <c r="B417" s="2" t="s">
        <v>66</v>
      </c>
      <c r="C417" s="2" t="s">
        <v>2</v>
      </c>
      <c r="D417" s="2" t="s">
        <v>17</v>
      </c>
      <c r="E417" s="1">
        <v>1275</v>
      </c>
      <c r="F417" s="1">
        <v>1260</v>
      </c>
      <c r="G417" s="1">
        <v>1276</v>
      </c>
    </row>
    <row r="418" spans="1:7" x14ac:dyDescent="0.35">
      <c r="A418" s="2" t="s">
        <v>62</v>
      </c>
      <c r="B418" s="2" t="s">
        <v>66</v>
      </c>
      <c r="C418" s="2" t="s">
        <v>2</v>
      </c>
      <c r="D418" s="2" t="s">
        <v>27</v>
      </c>
      <c r="E418" s="1">
        <v>83</v>
      </c>
      <c r="F418" s="1">
        <v>80</v>
      </c>
      <c r="G418" s="1">
        <v>81</v>
      </c>
    </row>
    <row r="419" spans="1:7" x14ac:dyDescent="0.35">
      <c r="A419" s="2" t="s">
        <v>62</v>
      </c>
      <c r="B419" s="2" t="s">
        <v>66</v>
      </c>
      <c r="C419" s="2" t="s">
        <v>2</v>
      </c>
      <c r="D419" s="2" t="s">
        <v>30</v>
      </c>
      <c r="E419" s="1">
        <v>217</v>
      </c>
      <c r="F419" s="1">
        <v>214</v>
      </c>
      <c r="G419" s="1">
        <v>231</v>
      </c>
    </row>
    <row r="420" spans="1:7" x14ac:dyDescent="0.35">
      <c r="A420" s="2" t="s">
        <v>62</v>
      </c>
      <c r="B420" s="2" t="s">
        <v>66</v>
      </c>
      <c r="C420" s="2" t="s">
        <v>2</v>
      </c>
      <c r="D420" s="2" t="s">
        <v>23</v>
      </c>
      <c r="E420" s="1">
        <v>63</v>
      </c>
      <c r="F420" s="1">
        <v>59</v>
      </c>
      <c r="G420" s="1">
        <v>71</v>
      </c>
    </row>
    <row r="421" spans="1:7" x14ac:dyDescent="0.35">
      <c r="A421" s="2" t="s">
        <v>62</v>
      </c>
      <c r="B421" s="2" t="s">
        <v>66</v>
      </c>
      <c r="C421" s="2" t="s">
        <v>2</v>
      </c>
      <c r="D421" s="2" t="s">
        <v>28</v>
      </c>
      <c r="E421" s="1">
        <v>142</v>
      </c>
      <c r="F421" s="1">
        <v>140</v>
      </c>
      <c r="G421" s="1">
        <v>151</v>
      </c>
    </row>
    <row r="422" spans="1:7" x14ac:dyDescent="0.35">
      <c r="A422" s="2" t="s">
        <v>62</v>
      </c>
      <c r="B422" s="2" t="s">
        <v>66</v>
      </c>
      <c r="C422" s="2" t="s">
        <v>2</v>
      </c>
      <c r="D422" s="2" t="s">
        <v>33</v>
      </c>
      <c r="E422" s="1">
        <v>63</v>
      </c>
      <c r="F422" s="1">
        <v>60</v>
      </c>
      <c r="G422" s="1">
        <v>68</v>
      </c>
    </row>
    <row r="423" spans="1:7" x14ac:dyDescent="0.35">
      <c r="A423" s="2" t="s">
        <v>62</v>
      </c>
      <c r="B423" s="2" t="s">
        <v>66</v>
      </c>
      <c r="C423" s="2" t="s">
        <v>2</v>
      </c>
      <c r="D423" s="2" t="s">
        <v>15</v>
      </c>
      <c r="E423" s="1">
        <v>132</v>
      </c>
      <c r="F423" s="1">
        <v>117</v>
      </c>
      <c r="G423" s="1">
        <v>134</v>
      </c>
    </row>
    <row r="424" spans="1:7" x14ac:dyDescent="0.35">
      <c r="A424" s="2" t="s">
        <v>62</v>
      </c>
      <c r="B424" s="2" t="s">
        <v>66</v>
      </c>
      <c r="C424" s="2" t="s">
        <v>2</v>
      </c>
      <c r="D424" s="2" t="s">
        <v>36</v>
      </c>
      <c r="E424" s="1">
        <v>13</v>
      </c>
      <c r="F424" s="1">
        <v>13</v>
      </c>
      <c r="G424" s="1">
        <v>15</v>
      </c>
    </row>
    <row r="425" spans="1:7" x14ac:dyDescent="0.35">
      <c r="A425" s="2" t="s">
        <v>62</v>
      </c>
      <c r="B425" s="2" t="s">
        <v>66</v>
      </c>
      <c r="C425" s="2" t="s">
        <v>2</v>
      </c>
      <c r="D425" s="2" t="s">
        <v>32</v>
      </c>
      <c r="E425" s="1">
        <v>116</v>
      </c>
      <c r="F425" s="1">
        <v>114</v>
      </c>
      <c r="G425" s="1">
        <v>131</v>
      </c>
    </row>
    <row r="426" spans="1:7" x14ac:dyDescent="0.35">
      <c r="A426" s="2" t="s">
        <v>62</v>
      </c>
      <c r="B426" s="2" t="s">
        <v>66</v>
      </c>
      <c r="C426" s="2" t="s">
        <v>2</v>
      </c>
      <c r="D426" s="2" t="s">
        <v>22</v>
      </c>
      <c r="E426" s="1" t="s">
        <v>112</v>
      </c>
      <c r="F426" s="1" t="s">
        <v>112</v>
      </c>
      <c r="G426" s="1">
        <v>8</v>
      </c>
    </row>
    <row r="427" spans="1:7" x14ac:dyDescent="0.35">
      <c r="A427" s="2" t="s">
        <v>62</v>
      </c>
      <c r="B427" s="2" t="s">
        <v>66</v>
      </c>
      <c r="C427" s="2" t="s">
        <v>2</v>
      </c>
      <c r="D427" s="2" t="s">
        <v>24</v>
      </c>
      <c r="E427" s="1">
        <v>48</v>
      </c>
      <c r="F427" s="1">
        <v>41</v>
      </c>
      <c r="G427" s="1">
        <v>46</v>
      </c>
    </row>
    <row r="428" spans="1:7" x14ac:dyDescent="0.35">
      <c r="A428" s="2" t="s">
        <v>62</v>
      </c>
      <c r="B428" s="2" t="s">
        <v>66</v>
      </c>
      <c r="C428" s="2" t="s">
        <v>2</v>
      </c>
      <c r="D428" s="2" t="s">
        <v>77</v>
      </c>
      <c r="E428" s="1" t="s">
        <v>112</v>
      </c>
      <c r="F428" s="1" t="s">
        <v>112</v>
      </c>
      <c r="G428" s="1">
        <v>44</v>
      </c>
    </row>
    <row r="429" spans="1:7" x14ac:dyDescent="0.35">
      <c r="A429" s="2" t="s">
        <v>62</v>
      </c>
      <c r="B429" s="2" t="s">
        <v>66</v>
      </c>
      <c r="C429" s="2" t="s">
        <v>2</v>
      </c>
      <c r="D429" s="2" t="s">
        <v>20</v>
      </c>
      <c r="E429" s="1">
        <v>364</v>
      </c>
      <c r="F429" s="1">
        <v>352</v>
      </c>
      <c r="G429" s="1">
        <v>387</v>
      </c>
    </row>
    <row r="430" spans="1:7" x14ac:dyDescent="0.35">
      <c r="A430" s="2" t="s">
        <v>62</v>
      </c>
      <c r="B430" s="2" t="s">
        <v>66</v>
      </c>
      <c r="C430" s="2" t="s">
        <v>2</v>
      </c>
      <c r="D430" s="2" t="s">
        <v>29</v>
      </c>
      <c r="E430" s="1">
        <v>14</v>
      </c>
      <c r="F430" s="1">
        <v>14</v>
      </c>
      <c r="G430" s="1">
        <v>12</v>
      </c>
    </row>
    <row r="431" spans="1:7" x14ac:dyDescent="0.35">
      <c r="A431" s="2" t="s">
        <v>62</v>
      </c>
      <c r="B431" s="2" t="s">
        <v>66</v>
      </c>
      <c r="C431" s="2" t="s">
        <v>2</v>
      </c>
      <c r="D431" s="2" t="s">
        <v>18</v>
      </c>
      <c r="E431" s="1">
        <v>2176</v>
      </c>
      <c r="F431" s="1">
        <v>2132</v>
      </c>
      <c r="G431" s="1">
        <v>2173</v>
      </c>
    </row>
    <row r="432" spans="1:7" x14ac:dyDescent="0.35">
      <c r="A432" s="2" t="s">
        <v>62</v>
      </c>
      <c r="B432" s="2" t="s">
        <v>66</v>
      </c>
      <c r="C432" s="2" t="s">
        <v>2</v>
      </c>
      <c r="D432" s="2" t="s">
        <v>34</v>
      </c>
      <c r="E432" s="1">
        <v>15</v>
      </c>
      <c r="F432" s="1">
        <v>14</v>
      </c>
      <c r="G432" s="1">
        <v>11</v>
      </c>
    </row>
    <row r="433" spans="1:7" x14ac:dyDescent="0.35">
      <c r="A433" s="2" t="s">
        <v>62</v>
      </c>
      <c r="B433" s="2" t="s">
        <v>66</v>
      </c>
      <c r="C433" s="2" t="s">
        <v>2</v>
      </c>
      <c r="D433" s="2" t="s">
        <v>26</v>
      </c>
      <c r="E433" s="1">
        <v>23</v>
      </c>
      <c r="F433" s="1">
        <v>22</v>
      </c>
      <c r="G433" s="1">
        <v>27</v>
      </c>
    </row>
    <row r="434" spans="1:7" x14ac:dyDescent="0.35">
      <c r="A434" s="2" t="s">
        <v>62</v>
      </c>
      <c r="B434" s="2" t="s">
        <v>63</v>
      </c>
      <c r="C434" s="2" t="s">
        <v>6</v>
      </c>
      <c r="D434" s="2" t="s">
        <v>16</v>
      </c>
      <c r="E434" s="1">
        <v>1608</v>
      </c>
      <c r="F434" s="1">
        <v>1454</v>
      </c>
      <c r="G434" s="1">
        <v>1404</v>
      </c>
    </row>
    <row r="435" spans="1:7" x14ac:dyDescent="0.35">
      <c r="A435" s="2" t="s">
        <v>62</v>
      </c>
      <c r="B435" s="2" t="s">
        <v>63</v>
      </c>
      <c r="C435" s="2" t="s">
        <v>6</v>
      </c>
      <c r="D435" s="2" t="s">
        <v>21</v>
      </c>
      <c r="E435" s="1">
        <v>236</v>
      </c>
      <c r="F435" s="1">
        <v>199</v>
      </c>
      <c r="G435" s="1">
        <v>232</v>
      </c>
    </row>
    <row r="436" spans="1:7" x14ac:dyDescent="0.35">
      <c r="A436" s="2" t="s">
        <v>62</v>
      </c>
      <c r="B436" s="2" t="s">
        <v>63</v>
      </c>
      <c r="C436" s="2" t="s">
        <v>6</v>
      </c>
      <c r="D436" s="2" t="s">
        <v>35</v>
      </c>
      <c r="E436" s="1">
        <v>1977</v>
      </c>
      <c r="F436" s="1">
        <v>1481</v>
      </c>
      <c r="G436" s="1">
        <v>1793</v>
      </c>
    </row>
    <row r="437" spans="1:7" x14ac:dyDescent="0.35">
      <c r="A437" s="2" t="s">
        <v>62</v>
      </c>
      <c r="B437" s="2" t="s">
        <v>63</v>
      </c>
      <c r="C437" s="2" t="s">
        <v>6</v>
      </c>
      <c r="D437" s="2" t="s">
        <v>31</v>
      </c>
      <c r="E437" s="1">
        <v>818</v>
      </c>
      <c r="F437" s="1">
        <v>706</v>
      </c>
      <c r="G437" s="1">
        <v>772</v>
      </c>
    </row>
    <row r="438" spans="1:7" x14ac:dyDescent="0.35">
      <c r="A438" s="2" t="s">
        <v>62</v>
      </c>
      <c r="B438" s="2" t="s">
        <v>63</v>
      </c>
      <c r="C438" s="2" t="s">
        <v>6</v>
      </c>
      <c r="D438" s="2" t="s">
        <v>17</v>
      </c>
      <c r="E438" s="1">
        <v>2047</v>
      </c>
      <c r="F438" s="1">
        <v>1902</v>
      </c>
      <c r="G438" s="1">
        <v>1817</v>
      </c>
    </row>
    <row r="439" spans="1:7" x14ac:dyDescent="0.35">
      <c r="A439" s="2" t="s">
        <v>62</v>
      </c>
      <c r="B439" s="2" t="s">
        <v>63</v>
      </c>
      <c r="C439" s="2" t="s">
        <v>6</v>
      </c>
      <c r="D439" s="2" t="s">
        <v>27</v>
      </c>
      <c r="E439" s="1">
        <v>146</v>
      </c>
      <c r="F439" s="1">
        <v>131</v>
      </c>
      <c r="G439" s="1">
        <v>149</v>
      </c>
    </row>
    <row r="440" spans="1:7" x14ac:dyDescent="0.35">
      <c r="A440" s="2" t="s">
        <v>62</v>
      </c>
      <c r="B440" s="2" t="s">
        <v>63</v>
      </c>
      <c r="C440" s="2" t="s">
        <v>6</v>
      </c>
      <c r="D440" s="2" t="s">
        <v>30</v>
      </c>
      <c r="E440" s="1">
        <v>382</v>
      </c>
      <c r="F440" s="1">
        <v>330</v>
      </c>
      <c r="G440" s="1">
        <v>354</v>
      </c>
    </row>
    <row r="441" spans="1:7" x14ac:dyDescent="0.35">
      <c r="A441" s="2" t="s">
        <v>62</v>
      </c>
      <c r="B441" s="2" t="s">
        <v>63</v>
      </c>
      <c r="C441" s="2" t="s">
        <v>6</v>
      </c>
      <c r="D441" s="2" t="s">
        <v>23</v>
      </c>
      <c r="E441" s="1">
        <v>139</v>
      </c>
      <c r="F441" s="1">
        <v>117</v>
      </c>
      <c r="G441" s="1">
        <v>130</v>
      </c>
    </row>
    <row r="442" spans="1:7" x14ac:dyDescent="0.35">
      <c r="A442" s="2" t="s">
        <v>62</v>
      </c>
      <c r="B442" s="2" t="s">
        <v>63</v>
      </c>
      <c r="C442" s="2" t="s">
        <v>6</v>
      </c>
      <c r="D442" s="2" t="s">
        <v>28</v>
      </c>
      <c r="E442" s="1">
        <v>305</v>
      </c>
      <c r="F442" s="1">
        <v>243</v>
      </c>
      <c r="G442" s="1">
        <v>256</v>
      </c>
    </row>
    <row r="443" spans="1:7" x14ac:dyDescent="0.35">
      <c r="A443" s="2" t="s">
        <v>62</v>
      </c>
      <c r="B443" s="2" t="s">
        <v>63</v>
      </c>
      <c r="C443" s="2" t="s">
        <v>6</v>
      </c>
      <c r="D443" s="2" t="s">
        <v>33</v>
      </c>
      <c r="E443" s="1">
        <v>230</v>
      </c>
      <c r="F443" s="1">
        <v>201</v>
      </c>
      <c r="G443" s="1">
        <v>207</v>
      </c>
    </row>
    <row r="444" spans="1:7" x14ac:dyDescent="0.35">
      <c r="A444" s="2" t="s">
        <v>62</v>
      </c>
      <c r="B444" s="2" t="s">
        <v>63</v>
      </c>
      <c r="C444" s="2" t="s">
        <v>6</v>
      </c>
      <c r="D444" s="2" t="s">
        <v>15</v>
      </c>
      <c r="E444" s="1">
        <v>127</v>
      </c>
      <c r="F444" s="1">
        <v>108</v>
      </c>
      <c r="G444" s="1">
        <v>114</v>
      </c>
    </row>
    <row r="445" spans="1:7" x14ac:dyDescent="0.35">
      <c r="A445" s="2" t="s">
        <v>62</v>
      </c>
      <c r="B445" s="2" t="s">
        <v>63</v>
      </c>
      <c r="C445" s="2" t="s">
        <v>6</v>
      </c>
      <c r="D445" s="2" t="s">
        <v>36</v>
      </c>
      <c r="E445" s="1">
        <v>108</v>
      </c>
      <c r="F445" s="1">
        <v>96</v>
      </c>
      <c r="G445" s="1">
        <v>99</v>
      </c>
    </row>
    <row r="446" spans="1:7" x14ac:dyDescent="0.35">
      <c r="A446" s="2" t="s">
        <v>62</v>
      </c>
      <c r="B446" s="2" t="s">
        <v>63</v>
      </c>
      <c r="C446" s="2" t="s">
        <v>6</v>
      </c>
      <c r="D446" s="2" t="s">
        <v>32</v>
      </c>
      <c r="E446" s="1">
        <v>609</v>
      </c>
      <c r="F446" s="1">
        <v>528</v>
      </c>
      <c r="G446" s="1">
        <v>559</v>
      </c>
    </row>
    <row r="447" spans="1:7" x14ac:dyDescent="0.35">
      <c r="A447" s="2" t="s">
        <v>62</v>
      </c>
      <c r="B447" s="2" t="s">
        <v>63</v>
      </c>
      <c r="C447" s="2" t="s">
        <v>6</v>
      </c>
      <c r="D447" s="2" t="s">
        <v>22</v>
      </c>
      <c r="E447" s="1">
        <v>22</v>
      </c>
      <c r="F447" s="1">
        <v>19</v>
      </c>
      <c r="G447" s="1">
        <v>26</v>
      </c>
    </row>
    <row r="448" spans="1:7" x14ac:dyDescent="0.35">
      <c r="A448" s="2" t="s">
        <v>62</v>
      </c>
      <c r="B448" s="2" t="s">
        <v>63</v>
      </c>
      <c r="C448" s="2" t="s">
        <v>6</v>
      </c>
      <c r="D448" s="2" t="s">
        <v>24</v>
      </c>
      <c r="E448" s="1">
        <v>106</v>
      </c>
      <c r="F448" s="1">
        <v>86</v>
      </c>
      <c r="G448" s="1">
        <v>101</v>
      </c>
    </row>
    <row r="449" spans="1:7" x14ac:dyDescent="0.35">
      <c r="A449" s="2" t="s">
        <v>62</v>
      </c>
      <c r="B449" s="2" t="s">
        <v>63</v>
      </c>
      <c r="C449" s="2" t="s">
        <v>6</v>
      </c>
      <c r="D449" s="2" t="s">
        <v>77</v>
      </c>
      <c r="E449" s="1" t="s">
        <v>112</v>
      </c>
      <c r="F449" s="1" t="s">
        <v>112</v>
      </c>
      <c r="G449" s="1">
        <v>31</v>
      </c>
    </row>
    <row r="450" spans="1:7" x14ac:dyDescent="0.35">
      <c r="A450" s="2" t="s">
        <v>62</v>
      </c>
      <c r="B450" s="2" t="s">
        <v>63</v>
      </c>
      <c r="C450" s="2" t="s">
        <v>6</v>
      </c>
      <c r="D450" s="2" t="s">
        <v>20</v>
      </c>
      <c r="E450" s="1">
        <v>607</v>
      </c>
      <c r="F450" s="1">
        <v>534</v>
      </c>
      <c r="G450" s="1">
        <v>591</v>
      </c>
    </row>
    <row r="451" spans="1:7" x14ac:dyDescent="0.35">
      <c r="A451" s="2" t="s">
        <v>62</v>
      </c>
      <c r="B451" s="2" t="s">
        <v>63</v>
      </c>
      <c r="C451" s="2" t="s">
        <v>6</v>
      </c>
      <c r="D451" s="2" t="s">
        <v>29</v>
      </c>
      <c r="E451" s="1">
        <v>36</v>
      </c>
      <c r="F451" s="1">
        <v>30</v>
      </c>
      <c r="G451" s="1">
        <v>35</v>
      </c>
    </row>
    <row r="452" spans="1:7" x14ac:dyDescent="0.35">
      <c r="A452" s="2" t="s">
        <v>62</v>
      </c>
      <c r="B452" s="2" t="s">
        <v>63</v>
      </c>
      <c r="C452" s="2" t="s">
        <v>6</v>
      </c>
      <c r="D452" s="2" t="s">
        <v>18</v>
      </c>
      <c r="E452" s="1">
        <v>2106</v>
      </c>
      <c r="F452" s="1">
        <v>1944</v>
      </c>
      <c r="G452" s="1">
        <v>1911</v>
      </c>
    </row>
    <row r="453" spans="1:7" x14ac:dyDescent="0.35">
      <c r="A453" s="2" t="s">
        <v>62</v>
      </c>
      <c r="B453" s="2" t="s">
        <v>63</v>
      </c>
      <c r="C453" s="2" t="s">
        <v>6</v>
      </c>
      <c r="D453" s="2" t="s">
        <v>34</v>
      </c>
      <c r="E453" s="1">
        <v>39</v>
      </c>
      <c r="F453" s="1">
        <v>29</v>
      </c>
      <c r="G453" s="1">
        <v>40</v>
      </c>
    </row>
    <row r="454" spans="1:7" x14ac:dyDescent="0.35">
      <c r="A454" s="2" t="s">
        <v>62</v>
      </c>
      <c r="B454" s="2" t="s">
        <v>63</v>
      </c>
      <c r="C454" s="2" t="s">
        <v>6</v>
      </c>
      <c r="D454" s="2" t="s">
        <v>26</v>
      </c>
      <c r="E454" s="1">
        <v>44</v>
      </c>
      <c r="F454" s="1">
        <v>32</v>
      </c>
      <c r="G454" s="1">
        <v>47</v>
      </c>
    </row>
    <row r="455" spans="1:7" x14ac:dyDescent="0.35">
      <c r="A455" s="2" t="s">
        <v>62</v>
      </c>
      <c r="B455" s="2" t="s">
        <v>63</v>
      </c>
      <c r="C455" s="2" t="s">
        <v>5</v>
      </c>
      <c r="D455" s="2" t="s">
        <v>16</v>
      </c>
      <c r="E455" s="1">
        <v>5981</v>
      </c>
      <c r="F455" s="1">
        <v>5613</v>
      </c>
      <c r="G455" s="1">
        <v>5274</v>
      </c>
    </row>
    <row r="456" spans="1:7" x14ac:dyDescent="0.35">
      <c r="A456" s="2" t="s">
        <v>62</v>
      </c>
      <c r="B456" s="2" t="s">
        <v>63</v>
      </c>
      <c r="C456" s="2" t="s">
        <v>5</v>
      </c>
      <c r="D456" s="2" t="s">
        <v>21</v>
      </c>
      <c r="E456" s="1">
        <v>690</v>
      </c>
      <c r="F456" s="1">
        <v>599</v>
      </c>
      <c r="G456" s="1">
        <v>572</v>
      </c>
    </row>
    <row r="457" spans="1:7" x14ac:dyDescent="0.35">
      <c r="A457" s="2" t="s">
        <v>62</v>
      </c>
      <c r="B457" s="2" t="s">
        <v>63</v>
      </c>
      <c r="C457" s="2" t="s">
        <v>5</v>
      </c>
      <c r="D457" s="2" t="s">
        <v>35</v>
      </c>
      <c r="E457" s="1">
        <v>3719</v>
      </c>
      <c r="F457" s="1">
        <v>3077</v>
      </c>
      <c r="G457" s="1">
        <v>3244</v>
      </c>
    </row>
    <row r="458" spans="1:7" x14ac:dyDescent="0.35">
      <c r="A458" s="2" t="s">
        <v>62</v>
      </c>
      <c r="B458" s="2" t="s">
        <v>63</v>
      </c>
      <c r="C458" s="2" t="s">
        <v>5</v>
      </c>
      <c r="D458" s="2" t="s">
        <v>31</v>
      </c>
      <c r="E458" s="1">
        <v>2308</v>
      </c>
      <c r="F458" s="1">
        <v>2087</v>
      </c>
      <c r="G458" s="1">
        <v>2075</v>
      </c>
    </row>
    <row r="459" spans="1:7" x14ac:dyDescent="0.35">
      <c r="A459" s="2" t="s">
        <v>62</v>
      </c>
      <c r="B459" s="2" t="s">
        <v>63</v>
      </c>
      <c r="C459" s="2" t="s">
        <v>5</v>
      </c>
      <c r="D459" s="2" t="s">
        <v>17</v>
      </c>
      <c r="E459" s="1">
        <v>4463</v>
      </c>
      <c r="F459" s="1">
        <v>4202</v>
      </c>
      <c r="G459" s="1">
        <v>4056</v>
      </c>
    </row>
    <row r="460" spans="1:7" x14ac:dyDescent="0.35">
      <c r="A460" s="2" t="s">
        <v>62</v>
      </c>
      <c r="B460" s="2" t="s">
        <v>63</v>
      </c>
      <c r="C460" s="2" t="s">
        <v>5</v>
      </c>
      <c r="D460" s="2" t="s">
        <v>27</v>
      </c>
      <c r="E460" s="1">
        <v>471</v>
      </c>
      <c r="F460" s="1">
        <v>416</v>
      </c>
      <c r="G460" s="1">
        <v>352</v>
      </c>
    </row>
    <row r="461" spans="1:7" x14ac:dyDescent="0.35">
      <c r="A461" s="2" t="s">
        <v>62</v>
      </c>
      <c r="B461" s="2" t="s">
        <v>63</v>
      </c>
      <c r="C461" s="2" t="s">
        <v>5</v>
      </c>
      <c r="D461" s="2" t="s">
        <v>30</v>
      </c>
      <c r="E461" s="1">
        <v>829</v>
      </c>
      <c r="F461" s="1">
        <v>751</v>
      </c>
      <c r="G461" s="1">
        <v>763</v>
      </c>
    </row>
    <row r="462" spans="1:7" x14ac:dyDescent="0.35">
      <c r="A462" s="2" t="s">
        <v>62</v>
      </c>
      <c r="B462" s="2" t="s">
        <v>63</v>
      </c>
      <c r="C462" s="2" t="s">
        <v>5</v>
      </c>
      <c r="D462" s="2" t="s">
        <v>23</v>
      </c>
      <c r="E462" s="1">
        <v>347</v>
      </c>
      <c r="F462" s="1">
        <v>309</v>
      </c>
      <c r="G462" s="1">
        <v>342</v>
      </c>
    </row>
    <row r="463" spans="1:7" x14ac:dyDescent="0.35">
      <c r="A463" s="2" t="s">
        <v>62</v>
      </c>
      <c r="B463" s="2" t="s">
        <v>63</v>
      </c>
      <c r="C463" s="2" t="s">
        <v>5</v>
      </c>
      <c r="D463" s="2" t="s">
        <v>28</v>
      </c>
      <c r="E463" s="1">
        <v>700</v>
      </c>
      <c r="F463" s="1">
        <v>601</v>
      </c>
      <c r="G463" s="1">
        <v>502</v>
      </c>
    </row>
    <row r="464" spans="1:7" x14ac:dyDescent="0.35">
      <c r="A464" s="2" t="s">
        <v>62</v>
      </c>
      <c r="B464" s="2" t="s">
        <v>63</v>
      </c>
      <c r="C464" s="2" t="s">
        <v>5</v>
      </c>
      <c r="D464" s="2" t="s">
        <v>33</v>
      </c>
      <c r="E464" s="1">
        <v>654</v>
      </c>
      <c r="F464" s="1">
        <v>596</v>
      </c>
      <c r="G464" s="1">
        <v>480</v>
      </c>
    </row>
    <row r="465" spans="1:7" x14ac:dyDescent="0.35">
      <c r="A465" s="2" t="s">
        <v>62</v>
      </c>
      <c r="B465" s="2" t="s">
        <v>63</v>
      </c>
      <c r="C465" s="2" t="s">
        <v>5</v>
      </c>
      <c r="D465" s="2" t="s">
        <v>15</v>
      </c>
      <c r="E465" s="1">
        <v>319</v>
      </c>
      <c r="F465" s="1">
        <v>277</v>
      </c>
      <c r="G465" s="1">
        <v>310</v>
      </c>
    </row>
    <row r="466" spans="1:7" x14ac:dyDescent="0.35">
      <c r="A466" s="2" t="s">
        <v>62</v>
      </c>
      <c r="B466" s="2" t="s">
        <v>63</v>
      </c>
      <c r="C466" s="2" t="s">
        <v>5</v>
      </c>
      <c r="D466" s="2" t="s">
        <v>113</v>
      </c>
      <c r="E466" s="1">
        <v>26</v>
      </c>
      <c r="F466" s="1">
        <v>24</v>
      </c>
      <c r="G466" s="1" t="s">
        <v>112</v>
      </c>
    </row>
    <row r="467" spans="1:7" x14ac:dyDescent="0.35">
      <c r="A467" s="2" t="s">
        <v>62</v>
      </c>
      <c r="B467" s="2" t="s">
        <v>63</v>
      </c>
      <c r="C467" s="2" t="s">
        <v>5</v>
      </c>
      <c r="D467" s="2" t="s">
        <v>36</v>
      </c>
      <c r="E467" s="1">
        <v>218</v>
      </c>
      <c r="F467" s="1">
        <v>201</v>
      </c>
      <c r="G467" s="1">
        <v>172</v>
      </c>
    </row>
    <row r="468" spans="1:7" x14ac:dyDescent="0.35">
      <c r="A468" s="2" t="s">
        <v>62</v>
      </c>
      <c r="B468" s="2" t="s">
        <v>63</v>
      </c>
      <c r="C468" s="2" t="s">
        <v>5</v>
      </c>
      <c r="D468" s="2" t="s">
        <v>32</v>
      </c>
      <c r="E468" s="1">
        <v>1418</v>
      </c>
      <c r="F468" s="1">
        <v>1284</v>
      </c>
      <c r="G468" s="1">
        <v>1111</v>
      </c>
    </row>
    <row r="469" spans="1:7" x14ac:dyDescent="0.35">
      <c r="A469" s="2" t="s">
        <v>62</v>
      </c>
      <c r="B469" s="2" t="s">
        <v>63</v>
      </c>
      <c r="C469" s="2" t="s">
        <v>5</v>
      </c>
      <c r="D469" s="2" t="s">
        <v>22</v>
      </c>
      <c r="E469" s="1">
        <v>95</v>
      </c>
      <c r="F469" s="1">
        <v>95</v>
      </c>
      <c r="G469" s="1">
        <v>66</v>
      </c>
    </row>
    <row r="470" spans="1:7" x14ac:dyDescent="0.35">
      <c r="A470" s="2" t="s">
        <v>62</v>
      </c>
      <c r="B470" s="2" t="s">
        <v>63</v>
      </c>
      <c r="C470" s="2" t="s">
        <v>5</v>
      </c>
      <c r="D470" s="2" t="s">
        <v>24</v>
      </c>
      <c r="E470" s="1">
        <v>240</v>
      </c>
      <c r="F470" s="1">
        <v>204</v>
      </c>
      <c r="G470" s="1">
        <v>214</v>
      </c>
    </row>
    <row r="471" spans="1:7" x14ac:dyDescent="0.35">
      <c r="A471" s="2" t="s">
        <v>62</v>
      </c>
      <c r="B471" s="2" t="s">
        <v>63</v>
      </c>
      <c r="C471" s="2" t="s">
        <v>5</v>
      </c>
      <c r="D471" s="2" t="s">
        <v>77</v>
      </c>
      <c r="E471" s="1" t="s">
        <v>112</v>
      </c>
      <c r="F471" s="1" t="s">
        <v>112</v>
      </c>
      <c r="G471" s="1">
        <v>116</v>
      </c>
    </row>
    <row r="472" spans="1:7" x14ac:dyDescent="0.35">
      <c r="A472" s="2" t="s">
        <v>62</v>
      </c>
      <c r="B472" s="2" t="s">
        <v>63</v>
      </c>
      <c r="C472" s="2" t="s">
        <v>5</v>
      </c>
      <c r="D472" s="2" t="s">
        <v>20</v>
      </c>
      <c r="E472" s="1">
        <v>1604</v>
      </c>
      <c r="F472" s="1">
        <v>1475</v>
      </c>
      <c r="G472" s="1">
        <v>1449</v>
      </c>
    </row>
    <row r="473" spans="1:7" x14ac:dyDescent="0.35">
      <c r="A473" s="2" t="s">
        <v>62</v>
      </c>
      <c r="B473" s="2" t="s">
        <v>63</v>
      </c>
      <c r="C473" s="2" t="s">
        <v>5</v>
      </c>
      <c r="D473" s="2" t="s">
        <v>29</v>
      </c>
      <c r="E473" s="1">
        <v>111</v>
      </c>
      <c r="F473" s="1">
        <v>98</v>
      </c>
      <c r="G473" s="1">
        <v>81</v>
      </c>
    </row>
    <row r="474" spans="1:7" x14ac:dyDescent="0.35">
      <c r="A474" s="2" t="s">
        <v>62</v>
      </c>
      <c r="B474" s="2" t="s">
        <v>63</v>
      </c>
      <c r="C474" s="2" t="s">
        <v>5</v>
      </c>
      <c r="D474" s="2" t="s">
        <v>18</v>
      </c>
      <c r="E474" s="1">
        <v>5308</v>
      </c>
      <c r="F474" s="1">
        <v>4995</v>
      </c>
      <c r="G474" s="1">
        <v>5046</v>
      </c>
    </row>
    <row r="475" spans="1:7" x14ac:dyDescent="0.35">
      <c r="A475" s="2" t="s">
        <v>62</v>
      </c>
      <c r="B475" s="2" t="s">
        <v>63</v>
      </c>
      <c r="C475" s="2" t="s">
        <v>5</v>
      </c>
      <c r="D475" s="2" t="s">
        <v>34</v>
      </c>
      <c r="E475" s="1">
        <v>65</v>
      </c>
      <c r="F475" s="1">
        <v>55</v>
      </c>
      <c r="G475" s="1">
        <v>72</v>
      </c>
    </row>
    <row r="476" spans="1:7" x14ac:dyDescent="0.35">
      <c r="A476" s="2" t="s">
        <v>62</v>
      </c>
      <c r="B476" s="2" t="s">
        <v>63</v>
      </c>
      <c r="C476" s="2" t="s">
        <v>5</v>
      </c>
      <c r="D476" s="2" t="s">
        <v>26</v>
      </c>
      <c r="E476" s="1">
        <v>113</v>
      </c>
      <c r="F476" s="1">
        <v>103</v>
      </c>
      <c r="G476" s="1">
        <v>97</v>
      </c>
    </row>
    <row r="477" spans="1:7" x14ac:dyDescent="0.35">
      <c r="A477" s="2" t="s">
        <v>62</v>
      </c>
      <c r="B477" s="2" t="s">
        <v>63</v>
      </c>
      <c r="C477" s="2" t="s">
        <v>4</v>
      </c>
      <c r="D477" s="2" t="s">
        <v>16</v>
      </c>
      <c r="E477" s="1">
        <v>5798</v>
      </c>
      <c r="F477" s="1">
        <v>5595</v>
      </c>
      <c r="G477" s="1">
        <v>5069</v>
      </c>
    </row>
    <row r="478" spans="1:7" x14ac:dyDescent="0.35">
      <c r="A478" s="2" t="s">
        <v>62</v>
      </c>
      <c r="B478" s="2" t="s">
        <v>63</v>
      </c>
      <c r="C478" s="2" t="s">
        <v>4</v>
      </c>
      <c r="D478" s="2" t="s">
        <v>21</v>
      </c>
      <c r="E478" s="1">
        <v>891</v>
      </c>
      <c r="F478" s="1">
        <v>827</v>
      </c>
      <c r="G478" s="1">
        <v>715</v>
      </c>
    </row>
    <row r="479" spans="1:7" x14ac:dyDescent="0.35">
      <c r="A479" s="2" t="s">
        <v>62</v>
      </c>
      <c r="B479" s="2" t="s">
        <v>63</v>
      </c>
      <c r="C479" s="2" t="s">
        <v>4</v>
      </c>
      <c r="D479" s="2" t="s">
        <v>35</v>
      </c>
      <c r="E479" s="1">
        <v>5655</v>
      </c>
      <c r="F479" s="1">
        <v>4979</v>
      </c>
      <c r="G479" s="1">
        <v>4996</v>
      </c>
    </row>
    <row r="480" spans="1:7" x14ac:dyDescent="0.35">
      <c r="A480" s="2" t="s">
        <v>62</v>
      </c>
      <c r="B480" s="2" t="s">
        <v>63</v>
      </c>
      <c r="C480" s="2" t="s">
        <v>4</v>
      </c>
      <c r="D480" s="2" t="s">
        <v>31</v>
      </c>
      <c r="E480" s="1">
        <v>2413</v>
      </c>
      <c r="F480" s="1">
        <v>2251</v>
      </c>
      <c r="G480" s="1">
        <v>2148</v>
      </c>
    </row>
    <row r="481" spans="1:7" x14ac:dyDescent="0.35">
      <c r="A481" s="2" t="s">
        <v>62</v>
      </c>
      <c r="B481" s="2" t="s">
        <v>63</v>
      </c>
      <c r="C481" s="2" t="s">
        <v>4</v>
      </c>
      <c r="D481" s="2" t="s">
        <v>17</v>
      </c>
      <c r="E481" s="1">
        <v>5954</v>
      </c>
      <c r="F481" s="1">
        <v>5777</v>
      </c>
      <c r="G481" s="1">
        <v>5014</v>
      </c>
    </row>
    <row r="482" spans="1:7" x14ac:dyDescent="0.35">
      <c r="A482" s="2" t="s">
        <v>62</v>
      </c>
      <c r="B482" s="2" t="s">
        <v>63</v>
      </c>
      <c r="C482" s="2" t="s">
        <v>4</v>
      </c>
      <c r="D482" s="2" t="s">
        <v>27</v>
      </c>
      <c r="E482" s="1">
        <v>619</v>
      </c>
      <c r="F482" s="1">
        <v>568</v>
      </c>
      <c r="G482" s="1">
        <v>381</v>
      </c>
    </row>
    <row r="483" spans="1:7" x14ac:dyDescent="0.35">
      <c r="A483" s="2" t="s">
        <v>62</v>
      </c>
      <c r="B483" s="2" t="s">
        <v>63</v>
      </c>
      <c r="C483" s="2" t="s">
        <v>4</v>
      </c>
      <c r="D483" s="2" t="s">
        <v>30</v>
      </c>
      <c r="E483" s="1">
        <v>1120</v>
      </c>
      <c r="F483" s="1">
        <v>1045</v>
      </c>
      <c r="G483" s="1">
        <v>993</v>
      </c>
    </row>
    <row r="484" spans="1:7" x14ac:dyDescent="0.35">
      <c r="A484" s="2" t="s">
        <v>62</v>
      </c>
      <c r="B484" s="2" t="s">
        <v>63</v>
      </c>
      <c r="C484" s="2" t="s">
        <v>4</v>
      </c>
      <c r="D484" s="2" t="s">
        <v>23</v>
      </c>
      <c r="E484" s="1">
        <v>532</v>
      </c>
      <c r="F484" s="1">
        <v>505</v>
      </c>
      <c r="G484" s="1">
        <v>455</v>
      </c>
    </row>
    <row r="485" spans="1:7" x14ac:dyDescent="0.35">
      <c r="A485" s="2" t="s">
        <v>62</v>
      </c>
      <c r="B485" s="2" t="s">
        <v>63</v>
      </c>
      <c r="C485" s="2" t="s">
        <v>4</v>
      </c>
      <c r="D485" s="2" t="s">
        <v>28</v>
      </c>
      <c r="E485" s="1">
        <v>712</v>
      </c>
      <c r="F485" s="1">
        <v>639</v>
      </c>
      <c r="G485" s="1">
        <v>588</v>
      </c>
    </row>
    <row r="486" spans="1:7" x14ac:dyDescent="0.35">
      <c r="A486" s="2" t="s">
        <v>62</v>
      </c>
      <c r="B486" s="2" t="s">
        <v>63</v>
      </c>
      <c r="C486" s="2" t="s">
        <v>4</v>
      </c>
      <c r="D486" s="2" t="s">
        <v>33</v>
      </c>
      <c r="E486" s="1">
        <v>742</v>
      </c>
      <c r="F486" s="1">
        <v>702</v>
      </c>
      <c r="G486" s="1">
        <v>484</v>
      </c>
    </row>
    <row r="487" spans="1:7" x14ac:dyDescent="0.35">
      <c r="A487" s="2" t="s">
        <v>62</v>
      </c>
      <c r="B487" s="2" t="s">
        <v>63</v>
      </c>
      <c r="C487" s="2" t="s">
        <v>4</v>
      </c>
      <c r="D487" s="2" t="s">
        <v>15</v>
      </c>
      <c r="E487" s="1">
        <v>587</v>
      </c>
      <c r="F487" s="1">
        <v>542</v>
      </c>
      <c r="G487" s="1">
        <v>463</v>
      </c>
    </row>
    <row r="488" spans="1:7" x14ac:dyDescent="0.35">
      <c r="A488" s="2" t="s">
        <v>62</v>
      </c>
      <c r="B488" s="2" t="s">
        <v>63</v>
      </c>
      <c r="C488" s="2" t="s">
        <v>4</v>
      </c>
      <c r="D488" s="2" t="s">
        <v>113</v>
      </c>
      <c r="E488" s="1">
        <v>32</v>
      </c>
      <c r="F488" s="1">
        <v>30</v>
      </c>
      <c r="G488" s="1" t="s">
        <v>112</v>
      </c>
    </row>
    <row r="489" spans="1:7" x14ac:dyDescent="0.35">
      <c r="A489" s="2" t="s">
        <v>62</v>
      </c>
      <c r="B489" s="2" t="s">
        <v>63</v>
      </c>
      <c r="C489" s="2" t="s">
        <v>4</v>
      </c>
      <c r="D489" s="2" t="s">
        <v>36</v>
      </c>
      <c r="E489" s="1">
        <v>330</v>
      </c>
      <c r="F489" s="1">
        <v>313</v>
      </c>
      <c r="G489" s="1">
        <v>267</v>
      </c>
    </row>
    <row r="490" spans="1:7" x14ac:dyDescent="0.35">
      <c r="A490" s="2" t="s">
        <v>62</v>
      </c>
      <c r="B490" s="2" t="s">
        <v>63</v>
      </c>
      <c r="C490" s="2" t="s">
        <v>4</v>
      </c>
      <c r="D490" s="2" t="s">
        <v>32</v>
      </c>
      <c r="E490" s="1">
        <v>1868</v>
      </c>
      <c r="F490" s="1">
        <v>1722</v>
      </c>
      <c r="G490" s="1">
        <v>1532</v>
      </c>
    </row>
    <row r="491" spans="1:7" x14ac:dyDescent="0.35">
      <c r="A491" s="2" t="s">
        <v>62</v>
      </c>
      <c r="B491" s="2" t="s">
        <v>63</v>
      </c>
      <c r="C491" s="2" t="s">
        <v>4</v>
      </c>
      <c r="D491" s="2" t="s">
        <v>22</v>
      </c>
      <c r="E491" s="1">
        <v>90</v>
      </c>
      <c r="F491" s="1">
        <v>85</v>
      </c>
      <c r="G491" s="1">
        <v>61</v>
      </c>
    </row>
    <row r="492" spans="1:7" x14ac:dyDescent="0.35">
      <c r="A492" s="2" t="s">
        <v>62</v>
      </c>
      <c r="B492" s="2" t="s">
        <v>63</v>
      </c>
      <c r="C492" s="2" t="s">
        <v>4</v>
      </c>
      <c r="D492" s="2" t="s">
        <v>24</v>
      </c>
      <c r="E492" s="1">
        <v>369</v>
      </c>
      <c r="F492" s="1">
        <v>330</v>
      </c>
      <c r="G492" s="1">
        <v>342</v>
      </c>
    </row>
    <row r="493" spans="1:7" x14ac:dyDescent="0.35">
      <c r="A493" s="2" t="s">
        <v>62</v>
      </c>
      <c r="B493" s="2" t="s">
        <v>63</v>
      </c>
      <c r="C493" s="2" t="s">
        <v>4</v>
      </c>
      <c r="D493" s="2" t="s">
        <v>77</v>
      </c>
      <c r="E493" s="1" t="s">
        <v>112</v>
      </c>
      <c r="F493" s="1" t="s">
        <v>112</v>
      </c>
      <c r="G493" s="1">
        <v>74</v>
      </c>
    </row>
    <row r="494" spans="1:7" x14ac:dyDescent="0.35">
      <c r="A494" s="2" t="s">
        <v>62</v>
      </c>
      <c r="B494" s="2" t="s">
        <v>63</v>
      </c>
      <c r="C494" s="2" t="s">
        <v>4</v>
      </c>
      <c r="D494" s="2" t="s">
        <v>20</v>
      </c>
      <c r="E494" s="1">
        <v>2090</v>
      </c>
      <c r="F494" s="1">
        <v>1972</v>
      </c>
      <c r="G494" s="1">
        <v>1684</v>
      </c>
    </row>
    <row r="495" spans="1:7" x14ac:dyDescent="0.35">
      <c r="A495" s="2" t="s">
        <v>62</v>
      </c>
      <c r="B495" s="2" t="s">
        <v>63</v>
      </c>
      <c r="C495" s="2" t="s">
        <v>4</v>
      </c>
      <c r="D495" s="2" t="s">
        <v>29</v>
      </c>
      <c r="E495" s="1">
        <v>140</v>
      </c>
      <c r="F495" s="1">
        <v>132</v>
      </c>
      <c r="G495" s="1">
        <v>103</v>
      </c>
    </row>
    <row r="496" spans="1:7" x14ac:dyDescent="0.35">
      <c r="A496" s="2" t="s">
        <v>62</v>
      </c>
      <c r="B496" s="2" t="s">
        <v>63</v>
      </c>
      <c r="C496" s="2" t="s">
        <v>4</v>
      </c>
      <c r="D496" s="2" t="s">
        <v>18</v>
      </c>
      <c r="E496" s="1">
        <v>6621</v>
      </c>
      <c r="F496" s="1">
        <v>6397</v>
      </c>
      <c r="G496" s="1">
        <v>5941</v>
      </c>
    </row>
    <row r="497" spans="1:7" x14ac:dyDescent="0.35">
      <c r="A497" s="2" t="s">
        <v>62</v>
      </c>
      <c r="B497" s="2" t="s">
        <v>63</v>
      </c>
      <c r="C497" s="2" t="s">
        <v>4</v>
      </c>
      <c r="D497" s="2" t="s">
        <v>34</v>
      </c>
      <c r="E497" s="1">
        <v>137</v>
      </c>
      <c r="F497" s="1">
        <v>124</v>
      </c>
      <c r="G497" s="1">
        <v>109</v>
      </c>
    </row>
    <row r="498" spans="1:7" x14ac:dyDescent="0.35">
      <c r="A498" s="2" t="s">
        <v>62</v>
      </c>
      <c r="B498" s="2" t="s">
        <v>63</v>
      </c>
      <c r="C498" s="2" t="s">
        <v>4</v>
      </c>
      <c r="D498" s="2" t="s">
        <v>26</v>
      </c>
      <c r="E498" s="1">
        <v>146</v>
      </c>
      <c r="F498" s="1">
        <v>135</v>
      </c>
      <c r="G498" s="1">
        <v>131</v>
      </c>
    </row>
    <row r="499" spans="1:7" x14ac:dyDescent="0.35">
      <c r="A499" s="2" t="s">
        <v>62</v>
      </c>
      <c r="B499" s="2" t="s">
        <v>63</v>
      </c>
      <c r="C499" s="2" t="s">
        <v>3</v>
      </c>
      <c r="D499" s="2" t="s">
        <v>16</v>
      </c>
      <c r="E499" s="1">
        <v>2062</v>
      </c>
      <c r="F499" s="1">
        <v>2012</v>
      </c>
      <c r="G499" s="1">
        <v>1968</v>
      </c>
    </row>
    <row r="500" spans="1:7" x14ac:dyDescent="0.35">
      <c r="A500" s="2" t="s">
        <v>62</v>
      </c>
      <c r="B500" s="2" t="s">
        <v>63</v>
      </c>
      <c r="C500" s="2" t="s">
        <v>3</v>
      </c>
      <c r="D500" s="2" t="s">
        <v>21</v>
      </c>
      <c r="E500" s="1">
        <v>298</v>
      </c>
      <c r="F500" s="1">
        <v>291</v>
      </c>
      <c r="G500" s="1">
        <v>247</v>
      </c>
    </row>
    <row r="501" spans="1:7" x14ac:dyDescent="0.35">
      <c r="A501" s="2" t="s">
        <v>62</v>
      </c>
      <c r="B501" s="2" t="s">
        <v>63</v>
      </c>
      <c r="C501" s="2" t="s">
        <v>3</v>
      </c>
      <c r="D501" s="2" t="s">
        <v>35</v>
      </c>
      <c r="E501" s="1">
        <v>1543</v>
      </c>
      <c r="F501" s="1">
        <v>1447</v>
      </c>
      <c r="G501" s="1">
        <v>1290</v>
      </c>
    </row>
    <row r="502" spans="1:7" x14ac:dyDescent="0.35">
      <c r="A502" s="2" t="s">
        <v>62</v>
      </c>
      <c r="B502" s="2" t="s">
        <v>63</v>
      </c>
      <c r="C502" s="2" t="s">
        <v>3</v>
      </c>
      <c r="D502" s="2" t="s">
        <v>31</v>
      </c>
      <c r="E502" s="1">
        <v>1195</v>
      </c>
      <c r="F502" s="1">
        <v>1177</v>
      </c>
      <c r="G502" s="1">
        <v>1148</v>
      </c>
    </row>
    <row r="503" spans="1:7" x14ac:dyDescent="0.35">
      <c r="A503" s="2" t="s">
        <v>62</v>
      </c>
      <c r="B503" s="2" t="s">
        <v>63</v>
      </c>
      <c r="C503" s="2" t="s">
        <v>3</v>
      </c>
      <c r="D503" s="2" t="s">
        <v>17</v>
      </c>
      <c r="E503" s="1">
        <v>2826</v>
      </c>
      <c r="F503" s="1">
        <v>2775</v>
      </c>
      <c r="G503" s="1">
        <v>2570</v>
      </c>
    </row>
    <row r="504" spans="1:7" x14ac:dyDescent="0.35">
      <c r="A504" s="2" t="s">
        <v>62</v>
      </c>
      <c r="B504" s="2" t="s">
        <v>63</v>
      </c>
      <c r="C504" s="2" t="s">
        <v>3</v>
      </c>
      <c r="D504" s="2" t="s">
        <v>27</v>
      </c>
      <c r="E504" s="1">
        <v>150</v>
      </c>
      <c r="F504" s="1">
        <v>132</v>
      </c>
      <c r="G504" s="1">
        <v>114</v>
      </c>
    </row>
    <row r="505" spans="1:7" x14ac:dyDescent="0.35">
      <c r="A505" s="2" t="s">
        <v>62</v>
      </c>
      <c r="B505" s="2" t="s">
        <v>63</v>
      </c>
      <c r="C505" s="2" t="s">
        <v>3</v>
      </c>
      <c r="D505" s="2" t="s">
        <v>30</v>
      </c>
      <c r="E505" s="1">
        <v>620</v>
      </c>
      <c r="F505" s="1">
        <v>604</v>
      </c>
      <c r="G505" s="1">
        <v>560</v>
      </c>
    </row>
    <row r="506" spans="1:7" x14ac:dyDescent="0.35">
      <c r="A506" s="2" t="s">
        <v>62</v>
      </c>
      <c r="B506" s="2" t="s">
        <v>63</v>
      </c>
      <c r="C506" s="2" t="s">
        <v>3</v>
      </c>
      <c r="D506" s="2" t="s">
        <v>23</v>
      </c>
      <c r="E506" s="1">
        <v>181</v>
      </c>
      <c r="F506" s="1">
        <v>171</v>
      </c>
      <c r="G506" s="1">
        <v>173</v>
      </c>
    </row>
    <row r="507" spans="1:7" x14ac:dyDescent="0.35">
      <c r="A507" s="2" t="s">
        <v>62</v>
      </c>
      <c r="B507" s="2" t="s">
        <v>63</v>
      </c>
      <c r="C507" s="2" t="s">
        <v>3</v>
      </c>
      <c r="D507" s="2" t="s">
        <v>28</v>
      </c>
      <c r="E507" s="1">
        <v>231</v>
      </c>
      <c r="F507" s="1">
        <v>217</v>
      </c>
      <c r="G507" s="1">
        <v>207</v>
      </c>
    </row>
    <row r="508" spans="1:7" x14ac:dyDescent="0.35">
      <c r="A508" s="2" t="s">
        <v>62</v>
      </c>
      <c r="B508" s="2" t="s">
        <v>63</v>
      </c>
      <c r="C508" s="2" t="s">
        <v>3</v>
      </c>
      <c r="D508" s="2" t="s">
        <v>33</v>
      </c>
      <c r="E508" s="1">
        <v>210</v>
      </c>
      <c r="F508" s="1">
        <v>201</v>
      </c>
      <c r="G508" s="1">
        <v>150</v>
      </c>
    </row>
    <row r="509" spans="1:7" x14ac:dyDescent="0.35">
      <c r="A509" s="2" t="s">
        <v>62</v>
      </c>
      <c r="B509" s="2" t="s">
        <v>63</v>
      </c>
      <c r="C509" s="2" t="s">
        <v>3</v>
      </c>
      <c r="D509" s="2" t="s">
        <v>15</v>
      </c>
      <c r="E509" s="1">
        <v>305</v>
      </c>
      <c r="F509" s="1">
        <v>289</v>
      </c>
      <c r="G509" s="1">
        <v>267</v>
      </c>
    </row>
    <row r="510" spans="1:7" x14ac:dyDescent="0.35">
      <c r="A510" s="2" t="s">
        <v>62</v>
      </c>
      <c r="B510" s="2" t="s">
        <v>63</v>
      </c>
      <c r="C510" s="2" t="s">
        <v>3</v>
      </c>
      <c r="D510" s="2" t="s">
        <v>36</v>
      </c>
      <c r="E510" s="1">
        <v>72</v>
      </c>
      <c r="F510" s="1">
        <v>69</v>
      </c>
      <c r="G510" s="1">
        <v>60</v>
      </c>
    </row>
    <row r="511" spans="1:7" x14ac:dyDescent="0.35">
      <c r="A511" s="2" t="s">
        <v>62</v>
      </c>
      <c r="B511" s="2" t="s">
        <v>63</v>
      </c>
      <c r="C511" s="2" t="s">
        <v>3</v>
      </c>
      <c r="D511" s="2" t="s">
        <v>32</v>
      </c>
      <c r="E511" s="1">
        <v>513</v>
      </c>
      <c r="F511" s="1">
        <v>481</v>
      </c>
      <c r="G511" s="1">
        <v>422</v>
      </c>
    </row>
    <row r="512" spans="1:7" x14ac:dyDescent="0.35">
      <c r="A512" s="2" t="s">
        <v>62</v>
      </c>
      <c r="B512" s="2" t="s">
        <v>63</v>
      </c>
      <c r="C512" s="2" t="s">
        <v>3</v>
      </c>
      <c r="D512" s="2" t="s">
        <v>22</v>
      </c>
      <c r="E512" s="1">
        <v>43</v>
      </c>
      <c r="F512" s="1">
        <v>41</v>
      </c>
      <c r="G512" s="1">
        <v>35</v>
      </c>
    </row>
    <row r="513" spans="1:7" x14ac:dyDescent="0.35">
      <c r="A513" s="2" t="s">
        <v>62</v>
      </c>
      <c r="B513" s="2" t="s">
        <v>63</v>
      </c>
      <c r="C513" s="2" t="s">
        <v>3</v>
      </c>
      <c r="D513" s="2" t="s">
        <v>24</v>
      </c>
      <c r="E513" s="1">
        <v>114</v>
      </c>
      <c r="F513" s="1">
        <v>97</v>
      </c>
      <c r="G513" s="1">
        <v>108</v>
      </c>
    </row>
    <row r="514" spans="1:7" x14ac:dyDescent="0.35">
      <c r="A514" s="2" t="s">
        <v>62</v>
      </c>
      <c r="B514" s="2" t="s">
        <v>63</v>
      </c>
      <c r="C514" s="2" t="s">
        <v>3</v>
      </c>
      <c r="D514" s="2" t="s">
        <v>77</v>
      </c>
      <c r="E514" s="1" t="s">
        <v>112</v>
      </c>
      <c r="F514" s="1" t="s">
        <v>112</v>
      </c>
      <c r="G514" s="1">
        <v>29</v>
      </c>
    </row>
    <row r="515" spans="1:7" x14ac:dyDescent="0.35">
      <c r="A515" s="2" t="s">
        <v>62</v>
      </c>
      <c r="B515" s="2" t="s">
        <v>63</v>
      </c>
      <c r="C515" s="2" t="s">
        <v>3</v>
      </c>
      <c r="D515" s="2" t="s">
        <v>20</v>
      </c>
      <c r="E515" s="1">
        <v>727</v>
      </c>
      <c r="F515" s="1">
        <v>700</v>
      </c>
      <c r="G515" s="1">
        <v>700</v>
      </c>
    </row>
    <row r="516" spans="1:7" x14ac:dyDescent="0.35">
      <c r="A516" s="2" t="s">
        <v>62</v>
      </c>
      <c r="B516" s="2" t="s">
        <v>63</v>
      </c>
      <c r="C516" s="2" t="s">
        <v>3</v>
      </c>
      <c r="D516" s="2" t="s">
        <v>29</v>
      </c>
      <c r="E516" s="1">
        <v>68</v>
      </c>
      <c r="F516" s="1">
        <v>66</v>
      </c>
      <c r="G516" s="1">
        <v>56</v>
      </c>
    </row>
    <row r="517" spans="1:7" x14ac:dyDescent="0.35">
      <c r="A517" s="2" t="s">
        <v>62</v>
      </c>
      <c r="B517" s="2" t="s">
        <v>63</v>
      </c>
      <c r="C517" s="2" t="s">
        <v>3</v>
      </c>
      <c r="D517" s="2" t="s">
        <v>18</v>
      </c>
      <c r="E517" s="1">
        <v>3494</v>
      </c>
      <c r="F517" s="1">
        <v>3430</v>
      </c>
      <c r="G517" s="1">
        <v>3308</v>
      </c>
    </row>
    <row r="518" spans="1:7" x14ac:dyDescent="0.35">
      <c r="A518" s="2" t="s">
        <v>62</v>
      </c>
      <c r="B518" s="2" t="s">
        <v>63</v>
      </c>
      <c r="C518" s="2" t="s">
        <v>3</v>
      </c>
      <c r="D518" s="2" t="s">
        <v>34</v>
      </c>
      <c r="E518" s="1">
        <v>24</v>
      </c>
      <c r="F518" s="1">
        <v>23</v>
      </c>
      <c r="G518" s="1">
        <v>22</v>
      </c>
    </row>
    <row r="519" spans="1:7" x14ac:dyDescent="0.35">
      <c r="A519" s="2" t="s">
        <v>62</v>
      </c>
      <c r="B519" s="2" t="s">
        <v>63</v>
      </c>
      <c r="C519" s="2" t="s">
        <v>3</v>
      </c>
      <c r="D519" s="2" t="s">
        <v>26</v>
      </c>
      <c r="E519" s="1">
        <v>61</v>
      </c>
      <c r="F519" s="1">
        <v>58</v>
      </c>
      <c r="G519" s="1">
        <v>49</v>
      </c>
    </row>
    <row r="520" spans="1:7" x14ac:dyDescent="0.35">
      <c r="A520" s="2" t="s">
        <v>62</v>
      </c>
      <c r="B520" s="2" t="s">
        <v>63</v>
      </c>
      <c r="C520" s="2" t="s">
        <v>2</v>
      </c>
      <c r="D520" s="2" t="s">
        <v>16</v>
      </c>
      <c r="E520" s="1">
        <v>708</v>
      </c>
      <c r="F520" s="1">
        <v>682</v>
      </c>
      <c r="G520" s="1">
        <v>713</v>
      </c>
    </row>
    <row r="521" spans="1:7" x14ac:dyDescent="0.35">
      <c r="A521" s="2" t="s">
        <v>62</v>
      </c>
      <c r="B521" s="2" t="s">
        <v>63</v>
      </c>
      <c r="C521" s="2" t="s">
        <v>2</v>
      </c>
      <c r="D521" s="2" t="s">
        <v>21</v>
      </c>
      <c r="E521" s="1">
        <v>97</v>
      </c>
      <c r="F521" s="1">
        <v>93</v>
      </c>
      <c r="G521" s="1">
        <v>93</v>
      </c>
    </row>
    <row r="522" spans="1:7" x14ac:dyDescent="0.35">
      <c r="A522" s="2" t="s">
        <v>62</v>
      </c>
      <c r="B522" s="2" t="s">
        <v>63</v>
      </c>
      <c r="C522" s="2" t="s">
        <v>2</v>
      </c>
      <c r="D522" s="2" t="s">
        <v>35</v>
      </c>
      <c r="E522" s="1">
        <v>310</v>
      </c>
      <c r="F522" s="1">
        <v>289</v>
      </c>
      <c r="G522" s="1">
        <v>322</v>
      </c>
    </row>
    <row r="523" spans="1:7" x14ac:dyDescent="0.35">
      <c r="A523" s="2" t="s">
        <v>62</v>
      </c>
      <c r="B523" s="2" t="s">
        <v>63</v>
      </c>
      <c r="C523" s="2" t="s">
        <v>2</v>
      </c>
      <c r="D523" s="2" t="s">
        <v>31</v>
      </c>
      <c r="E523" s="1">
        <v>466</v>
      </c>
      <c r="F523" s="1">
        <v>448</v>
      </c>
      <c r="G523" s="1">
        <v>449</v>
      </c>
    </row>
    <row r="524" spans="1:7" x14ac:dyDescent="0.35">
      <c r="A524" s="2" t="s">
        <v>62</v>
      </c>
      <c r="B524" s="2" t="s">
        <v>63</v>
      </c>
      <c r="C524" s="2" t="s">
        <v>2</v>
      </c>
      <c r="D524" s="2" t="s">
        <v>17</v>
      </c>
      <c r="E524" s="1">
        <v>966</v>
      </c>
      <c r="F524" s="1">
        <v>952</v>
      </c>
      <c r="G524" s="1">
        <v>956</v>
      </c>
    </row>
    <row r="525" spans="1:7" x14ac:dyDescent="0.35">
      <c r="A525" s="2" t="s">
        <v>62</v>
      </c>
      <c r="B525" s="2" t="s">
        <v>63</v>
      </c>
      <c r="C525" s="2" t="s">
        <v>2</v>
      </c>
      <c r="D525" s="2" t="s">
        <v>27</v>
      </c>
      <c r="E525" s="1">
        <v>36</v>
      </c>
      <c r="F525" s="1">
        <v>34</v>
      </c>
      <c r="G525" s="1">
        <v>27</v>
      </c>
    </row>
    <row r="526" spans="1:7" x14ac:dyDescent="0.35">
      <c r="A526" s="2" t="s">
        <v>62</v>
      </c>
      <c r="B526" s="2" t="s">
        <v>63</v>
      </c>
      <c r="C526" s="2" t="s">
        <v>2</v>
      </c>
      <c r="D526" s="2" t="s">
        <v>30</v>
      </c>
      <c r="E526" s="1">
        <v>207</v>
      </c>
      <c r="F526" s="1">
        <v>199</v>
      </c>
      <c r="G526" s="1">
        <v>205</v>
      </c>
    </row>
    <row r="527" spans="1:7" x14ac:dyDescent="0.35">
      <c r="A527" s="2" t="s">
        <v>62</v>
      </c>
      <c r="B527" s="2" t="s">
        <v>63</v>
      </c>
      <c r="C527" s="2" t="s">
        <v>2</v>
      </c>
      <c r="D527" s="2" t="s">
        <v>23</v>
      </c>
      <c r="E527" s="1">
        <v>43</v>
      </c>
      <c r="F527" s="1">
        <v>41</v>
      </c>
      <c r="G527" s="1">
        <v>47</v>
      </c>
    </row>
    <row r="528" spans="1:7" x14ac:dyDescent="0.35">
      <c r="A528" s="2" t="s">
        <v>62</v>
      </c>
      <c r="B528" s="2" t="s">
        <v>63</v>
      </c>
      <c r="C528" s="2" t="s">
        <v>2</v>
      </c>
      <c r="D528" s="2" t="s">
        <v>28</v>
      </c>
      <c r="E528" s="1">
        <v>78</v>
      </c>
      <c r="F528" s="1">
        <v>77</v>
      </c>
      <c r="G528" s="1">
        <v>76</v>
      </c>
    </row>
    <row r="529" spans="1:7" x14ac:dyDescent="0.35">
      <c r="A529" s="2" t="s">
        <v>62</v>
      </c>
      <c r="B529" s="2" t="s">
        <v>63</v>
      </c>
      <c r="C529" s="2" t="s">
        <v>2</v>
      </c>
      <c r="D529" s="2" t="s">
        <v>33</v>
      </c>
      <c r="E529" s="1">
        <v>48</v>
      </c>
      <c r="F529" s="1">
        <v>48</v>
      </c>
      <c r="G529" s="1">
        <v>46</v>
      </c>
    </row>
    <row r="530" spans="1:7" x14ac:dyDescent="0.35">
      <c r="A530" s="2" t="s">
        <v>62</v>
      </c>
      <c r="B530" s="2" t="s">
        <v>63</v>
      </c>
      <c r="C530" s="2" t="s">
        <v>2</v>
      </c>
      <c r="D530" s="2" t="s">
        <v>15</v>
      </c>
      <c r="E530" s="1">
        <v>75</v>
      </c>
      <c r="F530" s="1">
        <v>72</v>
      </c>
      <c r="G530" s="1">
        <v>73</v>
      </c>
    </row>
    <row r="531" spans="1:7" x14ac:dyDescent="0.35">
      <c r="A531" s="2" t="s">
        <v>62</v>
      </c>
      <c r="B531" s="2" t="s">
        <v>63</v>
      </c>
      <c r="C531" s="2" t="s">
        <v>2</v>
      </c>
      <c r="D531" s="2" t="s">
        <v>36</v>
      </c>
      <c r="E531" s="1">
        <v>8</v>
      </c>
      <c r="F531" s="1">
        <v>7</v>
      </c>
      <c r="G531" s="1">
        <v>11</v>
      </c>
    </row>
    <row r="532" spans="1:7" x14ac:dyDescent="0.35">
      <c r="A532" s="2" t="s">
        <v>62</v>
      </c>
      <c r="B532" s="2" t="s">
        <v>63</v>
      </c>
      <c r="C532" s="2" t="s">
        <v>2</v>
      </c>
      <c r="D532" s="2" t="s">
        <v>32</v>
      </c>
      <c r="E532" s="1">
        <v>68</v>
      </c>
      <c r="F532" s="1">
        <v>67</v>
      </c>
      <c r="G532" s="1">
        <v>65</v>
      </c>
    </row>
    <row r="533" spans="1:7" x14ac:dyDescent="0.35">
      <c r="A533" s="2" t="s">
        <v>62</v>
      </c>
      <c r="B533" s="2" t="s">
        <v>63</v>
      </c>
      <c r="C533" s="2" t="s">
        <v>2</v>
      </c>
      <c r="D533" s="2" t="s">
        <v>22</v>
      </c>
      <c r="E533" s="1" t="s">
        <v>112</v>
      </c>
      <c r="F533" s="1" t="s">
        <v>112</v>
      </c>
      <c r="G533" s="1">
        <v>6</v>
      </c>
    </row>
    <row r="534" spans="1:7" x14ac:dyDescent="0.35">
      <c r="A534" s="2" t="s">
        <v>62</v>
      </c>
      <c r="B534" s="2" t="s">
        <v>63</v>
      </c>
      <c r="C534" s="2" t="s">
        <v>2</v>
      </c>
      <c r="D534" s="2" t="s">
        <v>24</v>
      </c>
      <c r="E534" s="1">
        <v>26</v>
      </c>
      <c r="F534" s="1">
        <v>25</v>
      </c>
      <c r="G534" s="1">
        <v>26</v>
      </c>
    </row>
    <row r="535" spans="1:7" x14ac:dyDescent="0.35">
      <c r="A535" s="2" t="s">
        <v>62</v>
      </c>
      <c r="B535" s="2" t="s">
        <v>63</v>
      </c>
      <c r="C535" s="2" t="s">
        <v>2</v>
      </c>
      <c r="D535" s="2" t="s">
        <v>77</v>
      </c>
      <c r="E535" s="1" t="s">
        <v>112</v>
      </c>
      <c r="F535" s="1" t="s">
        <v>112</v>
      </c>
      <c r="G535" s="1">
        <v>15</v>
      </c>
    </row>
    <row r="536" spans="1:7" x14ac:dyDescent="0.35">
      <c r="A536" s="2" t="s">
        <v>62</v>
      </c>
      <c r="B536" s="2" t="s">
        <v>63</v>
      </c>
      <c r="C536" s="2" t="s">
        <v>2</v>
      </c>
      <c r="D536" s="2" t="s">
        <v>20</v>
      </c>
      <c r="E536" s="1">
        <v>256</v>
      </c>
      <c r="F536" s="1">
        <v>249</v>
      </c>
      <c r="G536" s="1">
        <v>250</v>
      </c>
    </row>
    <row r="537" spans="1:7" x14ac:dyDescent="0.35">
      <c r="A537" s="2" t="s">
        <v>62</v>
      </c>
      <c r="B537" s="2" t="s">
        <v>63</v>
      </c>
      <c r="C537" s="2" t="s">
        <v>2</v>
      </c>
      <c r="D537" s="2" t="s">
        <v>29</v>
      </c>
      <c r="E537" s="1">
        <v>20</v>
      </c>
      <c r="F537" s="1">
        <v>19</v>
      </c>
      <c r="G537" s="1">
        <v>22</v>
      </c>
    </row>
    <row r="538" spans="1:7" x14ac:dyDescent="0.35">
      <c r="A538" s="2" t="s">
        <v>62</v>
      </c>
      <c r="B538" s="2" t="s">
        <v>63</v>
      </c>
      <c r="C538" s="2" t="s">
        <v>2</v>
      </c>
      <c r="D538" s="2" t="s">
        <v>18</v>
      </c>
      <c r="E538" s="1">
        <v>1126</v>
      </c>
      <c r="F538" s="1">
        <v>1106</v>
      </c>
      <c r="G538" s="1">
        <v>1125</v>
      </c>
    </row>
    <row r="539" spans="1:7" x14ac:dyDescent="0.35">
      <c r="A539" s="2" t="s">
        <v>62</v>
      </c>
      <c r="B539" s="2" t="s">
        <v>63</v>
      </c>
      <c r="C539" s="2" t="s">
        <v>2</v>
      </c>
      <c r="D539" s="2" t="s">
        <v>26</v>
      </c>
      <c r="E539" s="1">
        <v>12</v>
      </c>
      <c r="F539" s="1">
        <v>12</v>
      </c>
      <c r="G539" s="1">
        <v>12</v>
      </c>
    </row>
    <row r="540" spans="1:7" x14ac:dyDescent="0.35">
      <c r="A540" s="2" t="s">
        <v>114</v>
      </c>
      <c r="B540" s="2" t="s">
        <v>70</v>
      </c>
      <c r="C540" s="2" t="s">
        <v>6</v>
      </c>
      <c r="D540" s="2" t="s">
        <v>16</v>
      </c>
      <c r="E540" s="1">
        <v>374</v>
      </c>
      <c r="F540" s="1">
        <v>258</v>
      </c>
      <c r="G540" s="1">
        <v>472</v>
      </c>
    </row>
    <row r="541" spans="1:7" x14ac:dyDescent="0.35">
      <c r="A541" s="2" t="s">
        <v>114</v>
      </c>
      <c r="B541" s="2" t="s">
        <v>70</v>
      </c>
      <c r="C541" s="2" t="s">
        <v>6</v>
      </c>
      <c r="D541" s="2" t="s">
        <v>21</v>
      </c>
      <c r="E541" s="1">
        <v>60</v>
      </c>
      <c r="F541" s="1">
        <v>43</v>
      </c>
      <c r="G541" s="1">
        <v>70</v>
      </c>
    </row>
    <row r="542" spans="1:7" x14ac:dyDescent="0.35">
      <c r="A542" s="2" t="s">
        <v>114</v>
      </c>
      <c r="B542" s="2" t="s">
        <v>70</v>
      </c>
      <c r="C542" s="2" t="s">
        <v>6</v>
      </c>
      <c r="D542" s="2" t="s">
        <v>35</v>
      </c>
      <c r="E542" s="1">
        <v>234</v>
      </c>
      <c r="F542" s="1">
        <v>141</v>
      </c>
      <c r="G542" s="1">
        <v>309</v>
      </c>
    </row>
    <row r="543" spans="1:7" x14ac:dyDescent="0.35">
      <c r="A543" s="2" t="s">
        <v>114</v>
      </c>
      <c r="B543" s="2" t="s">
        <v>70</v>
      </c>
      <c r="C543" s="2" t="s">
        <v>6</v>
      </c>
      <c r="D543" s="2" t="s">
        <v>31</v>
      </c>
      <c r="E543" s="1">
        <v>191</v>
      </c>
      <c r="F543" s="1">
        <v>133</v>
      </c>
      <c r="G543" s="1">
        <v>245</v>
      </c>
    </row>
    <row r="544" spans="1:7" x14ac:dyDescent="0.35">
      <c r="A544" s="2" t="s">
        <v>114</v>
      </c>
      <c r="B544" s="2" t="s">
        <v>70</v>
      </c>
      <c r="C544" s="2" t="s">
        <v>6</v>
      </c>
      <c r="D544" s="2" t="s">
        <v>17</v>
      </c>
      <c r="E544" s="1">
        <v>391</v>
      </c>
      <c r="F544" s="1">
        <v>324</v>
      </c>
      <c r="G544" s="1">
        <v>485</v>
      </c>
    </row>
    <row r="545" spans="1:7" x14ac:dyDescent="0.35">
      <c r="A545" s="2" t="s">
        <v>114</v>
      </c>
      <c r="B545" s="2" t="s">
        <v>70</v>
      </c>
      <c r="C545" s="2" t="s">
        <v>6</v>
      </c>
      <c r="D545" s="2" t="s">
        <v>27</v>
      </c>
      <c r="E545" s="1">
        <v>44</v>
      </c>
      <c r="F545" s="1">
        <v>37</v>
      </c>
      <c r="G545" s="1">
        <v>55</v>
      </c>
    </row>
    <row r="546" spans="1:7" x14ac:dyDescent="0.35">
      <c r="A546" s="2" t="s">
        <v>114</v>
      </c>
      <c r="B546" s="2" t="s">
        <v>70</v>
      </c>
      <c r="C546" s="2" t="s">
        <v>6</v>
      </c>
      <c r="D546" s="2" t="s">
        <v>30</v>
      </c>
      <c r="E546" s="1">
        <v>115</v>
      </c>
      <c r="F546" s="1">
        <v>84</v>
      </c>
      <c r="G546" s="1">
        <v>164</v>
      </c>
    </row>
    <row r="547" spans="1:7" x14ac:dyDescent="0.35">
      <c r="A547" s="2" t="s">
        <v>114</v>
      </c>
      <c r="B547" s="2" t="s">
        <v>70</v>
      </c>
      <c r="C547" s="2" t="s">
        <v>6</v>
      </c>
      <c r="D547" s="2" t="s">
        <v>23</v>
      </c>
      <c r="E547" s="1">
        <v>21</v>
      </c>
      <c r="F547" s="1">
        <v>18</v>
      </c>
      <c r="G547" s="1">
        <v>40</v>
      </c>
    </row>
    <row r="548" spans="1:7" x14ac:dyDescent="0.35">
      <c r="A548" s="2" t="s">
        <v>114</v>
      </c>
      <c r="B548" s="2" t="s">
        <v>70</v>
      </c>
      <c r="C548" s="2" t="s">
        <v>6</v>
      </c>
      <c r="D548" s="2" t="s">
        <v>28</v>
      </c>
      <c r="E548" s="1">
        <v>68</v>
      </c>
      <c r="F548" s="1">
        <v>50</v>
      </c>
      <c r="G548" s="1">
        <v>87</v>
      </c>
    </row>
    <row r="549" spans="1:7" x14ac:dyDescent="0.35">
      <c r="A549" s="2" t="s">
        <v>114</v>
      </c>
      <c r="B549" s="2" t="s">
        <v>70</v>
      </c>
      <c r="C549" s="2" t="s">
        <v>6</v>
      </c>
      <c r="D549" s="2" t="s">
        <v>33</v>
      </c>
      <c r="E549" s="1">
        <v>43</v>
      </c>
      <c r="F549" s="1">
        <v>36</v>
      </c>
      <c r="G549" s="1">
        <v>39</v>
      </c>
    </row>
    <row r="550" spans="1:7" x14ac:dyDescent="0.35">
      <c r="A550" s="2" t="s">
        <v>114</v>
      </c>
      <c r="B550" s="2" t="s">
        <v>70</v>
      </c>
      <c r="C550" s="2" t="s">
        <v>6</v>
      </c>
      <c r="D550" s="2" t="s">
        <v>15</v>
      </c>
      <c r="E550" s="1">
        <v>42</v>
      </c>
      <c r="F550" s="1">
        <v>28</v>
      </c>
      <c r="G550" s="1">
        <v>60</v>
      </c>
    </row>
    <row r="551" spans="1:7" x14ac:dyDescent="0.35">
      <c r="A551" s="2" t="s">
        <v>114</v>
      </c>
      <c r="B551" s="2" t="s">
        <v>70</v>
      </c>
      <c r="C551" s="2" t="s">
        <v>6</v>
      </c>
      <c r="D551" s="2" t="s">
        <v>36</v>
      </c>
      <c r="E551" s="1">
        <v>15</v>
      </c>
      <c r="F551" s="1">
        <v>14</v>
      </c>
      <c r="G551" s="1">
        <v>22</v>
      </c>
    </row>
    <row r="552" spans="1:7" x14ac:dyDescent="0.35">
      <c r="A552" s="2" t="s">
        <v>114</v>
      </c>
      <c r="B552" s="2" t="s">
        <v>70</v>
      </c>
      <c r="C552" s="2" t="s">
        <v>6</v>
      </c>
      <c r="D552" s="2" t="s">
        <v>32</v>
      </c>
      <c r="E552" s="1">
        <v>93</v>
      </c>
      <c r="F552" s="1">
        <v>76</v>
      </c>
      <c r="G552" s="1">
        <v>123</v>
      </c>
    </row>
    <row r="553" spans="1:7" x14ac:dyDescent="0.35">
      <c r="A553" s="2" t="s">
        <v>114</v>
      </c>
      <c r="B553" s="2" t="s">
        <v>70</v>
      </c>
      <c r="C553" s="2" t="s">
        <v>6</v>
      </c>
      <c r="D553" s="2" t="s">
        <v>22</v>
      </c>
      <c r="E553" s="1">
        <v>7</v>
      </c>
      <c r="F553" s="1" t="s">
        <v>112</v>
      </c>
      <c r="G553" s="1">
        <v>7</v>
      </c>
    </row>
    <row r="554" spans="1:7" x14ac:dyDescent="0.35">
      <c r="A554" s="2" t="s">
        <v>114</v>
      </c>
      <c r="B554" s="2" t="s">
        <v>70</v>
      </c>
      <c r="C554" s="2" t="s">
        <v>6</v>
      </c>
      <c r="D554" s="2" t="s">
        <v>24</v>
      </c>
      <c r="E554" s="1">
        <v>50</v>
      </c>
      <c r="F554" s="1">
        <v>34</v>
      </c>
      <c r="G554" s="1">
        <v>52</v>
      </c>
    </row>
    <row r="555" spans="1:7" x14ac:dyDescent="0.35">
      <c r="A555" s="2" t="s">
        <v>114</v>
      </c>
      <c r="B555" s="2" t="s">
        <v>70</v>
      </c>
      <c r="C555" s="2" t="s">
        <v>6</v>
      </c>
      <c r="D555" s="2" t="s">
        <v>77</v>
      </c>
      <c r="E555" s="1" t="s">
        <v>112</v>
      </c>
      <c r="F555" s="1" t="s">
        <v>112</v>
      </c>
      <c r="G555" s="1">
        <v>8</v>
      </c>
    </row>
    <row r="556" spans="1:7" x14ac:dyDescent="0.35">
      <c r="A556" s="2" t="s">
        <v>114</v>
      </c>
      <c r="B556" s="2" t="s">
        <v>70</v>
      </c>
      <c r="C556" s="2" t="s">
        <v>6</v>
      </c>
      <c r="D556" s="2" t="s">
        <v>20</v>
      </c>
      <c r="E556" s="1">
        <v>327</v>
      </c>
      <c r="F556" s="1">
        <v>220</v>
      </c>
      <c r="G556" s="1">
        <v>412</v>
      </c>
    </row>
    <row r="557" spans="1:7" x14ac:dyDescent="0.35">
      <c r="A557" s="2" t="s">
        <v>114</v>
      </c>
      <c r="B557" s="2" t="s">
        <v>70</v>
      </c>
      <c r="C557" s="2" t="s">
        <v>6</v>
      </c>
      <c r="D557" s="2" t="s">
        <v>29</v>
      </c>
      <c r="E557" s="1" t="s">
        <v>112</v>
      </c>
      <c r="F557" s="1" t="s">
        <v>112</v>
      </c>
      <c r="G557" s="1">
        <v>7</v>
      </c>
    </row>
    <row r="558" spans="1:7" x14ac:dyDescent="0.35">
      <c r="A558" s="2" t="s">
        <v>114</v>
      </c>
      <c r="B558" s="2" t="s">
        <v>70</v>
      </c>
      <c r="C558" s="2" t="s">
        <v>6</v>
      </c>
      <c r="D558" s="2" t="s">
        <v>18</v>
      </c>
      <c r="E558" s="1">
        <v>395</v>
      </c>
      <c r="F558" s="1">
        <v>308</v>
      </c>
      <c r="G558" s="1">
        <v>509</v>
      </c>
    </row>
    <row r="559" spans="1:7" x14ac:dyDescent="0.35">
      <c r="A559" s="2" t="s">
        <v>114</v>
      </c>
      <c r="B559" s="2" t="s">
        <v>70</v>
      </c>
      <c r="C559" s="2" t="s">
        <v>6</v>
      </c>
      <c r="D559" s="2" t="s">
        <v>34</v>
      </c>
      <c r="E559" s="1">
        <v>8</v>
      </c>
      <c r="F559" s="1" t="s">
        <v>112</v>
      </c>
      <c r="G559" s="1">
        <v>12</v>
      </c>
    </row>
    <row r="560" spans="1:7" x14ac:dyDescent="0.35">
      <c r="A560" s="2" t="s">
        <v>114</v>
      </c>
      <c r="B560" s="2" t="s">
        <v>70</v>
      </c>
      <c r="C560" s="2" t="s">
        <v>6</v>
      </c>
      <c r="D560" s="2" t="s">
        <v>26</v>
      </c>
      <c r="E560" s="1">
        <v>11</v>
      </c>
      <c r="F560" s="1">
        <v>7</v>
      </c>
      <c r="G560" s="1">
        <v>11</v>
      </c>
    </row>
    <row r="561" spans="1:7" x14ac:dyDescent="0.35">
      <c r="A561" s="2" t="s">
        <v>114</v>
      </c>
      <c r="B561" s="2" t="s">
        <v>70</v>
      </c>
      <c r="C561" s="2" t="s">
        <v>5</v>
      </c>
      <c r="D561" s="2" t="s">
        <v>16</v>
      </c>
      <c r="E561" s="1">
        <v>943</v>
      </c>
      <c r="F561" s="1">
        <v>688</v>
      </c>
      <c r="G561" s="1">
        <v>1195</v>
      </c>
    </row>
    <row r="562" spans="1:7" x14ac:dyDescent="0.35">
      <c r="A562" s="2" t="s">
        <v>114</v>
      </c>
      <c r="B562" s="2" t="s">
        <v>70</v>
      </c>
      <c r="C562" s="2" t="s">
        <v>5</v>
      </c>
      <c r="D562" s="2" t="s">
        <v>21</v>
      </c>
      <c r="E562" s="1">
        <v>95</v>
      </c>
      <c r="F562" s="1">
        <v>73</v>
      </c>
      <c r="G562" s="1">
        <v>116</v>
      </c>
    </row>
    <row r="563" spans="1:7" x14ac:dyDescent="0.35">
      <c r="A563" s="2" t="s">
        <v>114</v>
      </c>
      <c r="B563" s="2" t="s">
        <v>70</v>
      </c>
      <c r="C563" s="2" t="s">
        <v>5</v>
      </c>
      <c r="D563" s="2" t="s">
        <v>35</v>
      </c>
      <c r="E563" s="1">
        <v>588</v>
      </c>
      <c r="F563" s="1">
        <v>393</v>
      </c>
      <c r="G563" s="1">
        <v>759</v>
      </c>
    </row>
    <row r="564" spans="1:7" x14ac:dyDescent="0.35">
      <c r="A564" s="2" t="s">
        <v>114</v>
      </c>
      <c r="B564" s="2" t="s">
        <v>70</v>
      </c>
      <c r="C564" s="2" t="s">
        <v>5</v>
      </c>
      <c r="D564" s="2" t="s">
        <v>31</v>
      </c>
      <c r="E564" s="1">
        <v>530</v>
      </c>
      <c r="F564" s="1">
        <v>389</v>
      </c>
      <c r="G564" s="1">
        <v>684</v>
      </c>
    </row>
    <row r="565" spans="1:7" x14ac:dyDescent="0.35">
      <c r="A565" s="2" t="s">
        <v>114</v>
      </c>
      <c r="B565" s="2" t="s">
        <v>70</v>
      </c>
      <c r="C565" s="2" t="s">
        <v>5</v>
      </c>
      <c r="D565" s="2" t="s">
        <v>17</v>
      </c>
      <c r="E565" s="1">
        <v>778</v>
      </c>
      <c r="F565" s="1">
        <v>644</v>
      </c>
      <c r="G565" s="1">
        <v>926</v>
      </c>
    </row>
    <row r="566" spans="1:7" x14ac:dyDescent="0.35">
      <c r="A566" s="2" t="s">
        <v>114</v>
      </c>
      <c r="B566" s="2" t="s">
        <v>70</v>
      </c>
      <c r="C566" s="2" t="s">
        <v>5</v>
      </c>
      <c r="D566" s="2" t="s">
        <v>27</v>
      </c>
      <c r="E566" s="1">
        <v>74</v>
      </c>
      <c r="F566" s="1">
        <v>60</v>
      </c>
      <c r="G566" s="1">
        <v>80</v>
      </c>
    </row>
    <row r="567" spans="1:7" x14ac:dyDescent="0.35">
      <c r="A567" s="2" t="s">
        <v>114</v>
      </c>
      <c r="B567" s="2" t="s">
        <v>70</v>
      </c>
      <c r="C567" s="2" t="s">
        <v>5</v>
      </c>
      <c r="D567" s="2" t="s">
        <v>30</v>
      </c>
      <c r="E567" s="1">
        <v>194</v>
      </c>
      <c r="F567" s="1">
        <v>144</v>
      </c>
      <c r="G567" s="1">
        <v>251</v>
      </c>
    </row>
    <row r="568" spans="1:7" x14ac:dyDescent="0.35">
      <c r="A568" s="2" t="s">
        <v>114</v>
      </c>
      <c r="B568" s="2" t="s">
        <v>70</v>
      </c>
      <c r="C568" s="2" t="s">
        <v>5</v>
      </c>
      <c r="D568" s="2" t="s">
        <v>23</v>
      </c>
      <c r="E568" s="1">
        <v>59</v>
      </c>
      <c r="F568" s="1">
        <v>44</v>
      </c>
      <c r="G568" s="1">
        <v>69</v>
      </c>
    </row>
    <row r="569" spans="1:7" x14ac:dyDescent="0.35">
      <c r="A569" s="2" t="s">
        <v>114</v>
      </c>
      <c r="B569" s="2" t="s">
        <v>70</v>
      </c>
      <c r="C569" s="2" t="s">
        <v>5</v>
      </c>
      <c r="D569" s="2" t="s">
        <v>28</v>
      </c>
      <c r="E569" s="1">
        <v>162</v>
      </c>
      <c r="F569" s="1">
        <v>125</v>
      </c>
      <c r="G569" s="1">
        <v>183</v>
      </c>
    </row>
    <row r="570" spans="1:7" x14ac:dyDescent="0.35">
      <c r="A570" s="2" t="s">
        <v>114</v>
      </c>
      <c r="B570" s="2" t="s">
        <v>70</v>
      </c>
      <c r="C570" s="2" t="s">
        <v>5</v>
      </c>
      <c r="D570" s="2" t="s">
        <v>33</v>
      </c>
      <c r="E570" s="1">
        <v>42</v>
      </c>
      <c r="F570" s="1">
        <v>30</v>
      </c>
      <c r="G570" s="1">
        <v>61</v>
      </c>
    </row>
    <row r="571" spans="1:7" x14ac:dyDescent="0.35">
      <c r="A571" s="2" t="s">
        <v>114</v>
      </c>
      <c r="B571" s="2" t="s">
        <v>70</v>
      </c>
      <c r="C571" s="2" t="s">
        <v>5</v>
      </c>
      <c r="D571" s="2" t="s">
        <v>15</v>
      </c>
      <c r="E571" s="1">
        <v>56</v>
      </c>
      <c r="F571" s="1">
        <v>37</v>
      </c>
      <c r="G571" s="1">
        <v>70</v>
      </c>
    </row>
    <row r="572" spans="1:7" x14ac:dyDescent="0.35">
      <c r="A572" s="2" t="s">
        <v>114</v>
      </c>
      <c r="B572" s="2" t="s">
        <v>70</v>
      </c>
      <c r="C572" s="2" t="s">
        <v>5</v>
      </c>
      <c r="D572" s="2" t="s">
        <v>36</v>
      </c>
      <c r="E572" s="1">
        <v>29</v>
      </c>
      <c r="F572" s="1">
        <v>25</v>
      </c>
      <c r="G572" s="1">
        <v>24</v>
      </c>
    </row>
    <row r="573" spans="1:7" x14ac:dyDescent="0.35">
      <c r="A573" s="2" t="s">
        <v>114</v>
      </c>
      <c r="B573" s="2" t="s">
        <v>70</v>
      </c>
      <c r="C573" s="2" t="s">
        <v>5</v>
      </c>
      <c r="D573" s="2" t="s">
        <v>32</v>
      </c>
      <c r="E573" s="1">
        <v>207</v>
      </c>
      <c r="F573" s="1">
        <v>167</v>
      </c>
      <c r="G573" s="1">
        <v>228</v>
      </c>
    </row>
    <row r="574" spans="1:7" x14ac:dyDescent="0.35">
      <c r="A574" s="2" t="s">
        <v>114</v>
      </c>
      <c r="B574" s="2" t="s">
        <v>70</v>
      </c>
      <c r="C574" s="2" t="s">
        <v>5</v>
      </c>
      <c r="D574" s="2" t="s">
        <v>22</v>
      </c>
      <c r="E574" s="1">
        <v>14</v>
      </c>
      <c r="F574" s="1">
        <v>11</v>
      </c>
      <c r="G574" s="1">
        <v>21</v>
      </c>
    </row>
    <row r="575" spans="1:7" x14ac:dyDescent="0.35">
      <c r="A575" s="2" t="s">
        <v>114</v>
      </c>
      <c r="B575" s="2" t="s">
        <v>70</v>
      </c>
      <c r="C575" s="2" t="s">
        <v>5</v>
      </c>
      <c r="D575" s="2" t="s">
        <v>24</v>
      </c>
      <c r="E575" s="1">
        <v>65</v>
      </c>
      <c r="F575" s="1">
        <v>50</v>
      </c>
      <c r="G575" s="1">
        <v>95</v>
      </c>
    </row>
    <row r="576" spans="1:7" x14ac:dyDescent="0.35">
      <c r="A576" s="2" t="s">
        <v>114</v>
      </c>
      <c r="B576" s="2" t="s">
        <v>70</v>
      </c>
      <c r="C576" s="2" t="s">
        <v>5</v>
      </c>
      <c r="D576" s="2" t="s">
        <v>77</v>
      </c>
      <c r="E576" s="1" t="s">
        <v>112</v>
      </c>
      <c r="F576" s="1" t="s">
        <v>112</v>
      </c>
      <c r="G576" s="1">
        <v>31</v>
      </c>
    </row>
    <row r="577" spans="1:7" x14ac:dyDescent="0.35">
      <c r="A577" s="2" t="s">
        <v>114</v>
      </c>
      <c r="B577" s="2" t="s">
        <v>70</v>
      </c>
      <c r="C577" s="2" t="s">
        <v>5</v>
      </c>
      <c r="D577" s="2" t="s">
        <v>20</v>
      </c>
      <c r="E577" s="1">
        <v>599</v>
      </c>
      <c r="F577" s="1">
        <v>424</v>
      </c>
      <c r="G577" s="1">
        <v>820</v>
      </c>
    </row>
    <row r="578" spans="1:7" x14ac:dyDescent="0.35">
      <c r="A578" s="2" t="s">
        <v>114</v>
      </c>
      <c r="B578" s="2" t="s">
        <v>70</v>
      </c>
      <c r="C578" s="2" t="s">
        <v>5</v>
      </c>
      <c r="D578" s="2" t="s">
        <v>29</v>
      </c>
      <c r="E578" s="1">
        <v>19</v>
      </c>
      <c r="F578" s="1">
        <v>14</v>
      </c>
      <c r="G578" s="1">
        <v>19</v>
      </c>
    </row>
    <row r="579" spans="1:7" x14ac:dyDescent="0.35">
      <c r="A579" s="2" t="s">
        <v>114</v>
      </c>
      <c r="B579" s="2" t="s">
        <v>70</v>
      </c>
      <c r="C579" s="2" t="s">
        <v>5</v>
      </c>
      <c r="D579" s="2" t="s">
        <v>18</v>
      </c>
      <c r="E579" s="1">
        <v>958</v>
      </c>
      <c r="F579" s="1">
        <v>749</v>
      </c>
      <c r="G579" s="1">
        <v>1136</v>
      </c>
    </row>
    <row r="580" spans="1:7" x14ac:dyDescent="0.35">
      <c r="A580" s="2" t="s">
        <v>114</v>
      </c>
      <c r="B580" s="2" t="s">
        <v>70</v>
      </c>
      <c r="C580" s="2" t="s">
        <v>5</v>
      </c>
      <c r="D580" s="2" t="s">
        <v>34</v>
      </c>
      <c r="E580" s="1">
        <v>18</v>
      </c>
      <c r="F580" s="1">
        <v>12</v>
      </c>
      <c r="G580" s="1">
        <v>17</v>
      </c>
    </row>
    <row r="581" spans="1:7" x14ac:dyDescent="0.35">
      <c r="A581" s="2" t="s">
        <v>114</v>
      </c>
      <c r="B581" s="2" t="s">
        <v>70</v>
      </c>
      <c r="C581" s="2" t="s">
        <v>5</v>
      </c>
      <c r="D581" s="2" t="s">
        <v>26</v>
      </c>
      <c r="E581" s="1">
        <v>17</v>
      </c>
      <c r="F581" s="1">
        <v>15</v>
      </c>
      <c r="G581" s="1">
        <v>24</v>
      </c>
    </row>
    <row r="582" spans="1:7" x14ac:dyDescent="0.35">
      <c r="A582" s="2" t="s">
        <v>114</v>
      </c>
      <c r="B582" s="2" t="s">
        <v>70</v>
      </c>
      <c r="C582" s="2" t="s">
        <v>4</v>
      </c>
      <c r="D582" s="2" t="s">
        <v>16</v>
      </c>
      <c r="E582" s="1">
        <v>749</v>
      </c>
      <c r="F582" s="1">
        <v>639</v>
      </c>
      <c r="G582" s="1">
        <v>897</v>
      </c>
    </row>
    <row r="583" spans="1:7" x14ac:dyDescent="0.35">
      <c r="A583" s="2" t="s">
        <v>114</v>
      </c>
      <c r="B583" s="2" t="s">
        <v>70</v>
      </c>
      <c r="C583" s="2" t="s">
        <v>4</v>
      </c>
      <c r="D583" s="2" t="s">
        <v>21</v>
      </c>
      <c r="E583" s="1">
        <v>129</v>
      </c>
      <c r="F583" s="1">
        <v>119</v>
      </c>
      <c r="G583" s="1">
        <v>183</v>
      </c>
    </row>
    <row r="584" spans="1:7" x14ac:dyDescent="0.35">
      <c r="A584" s="2" t="s">
        <v>114</v>
      </c>
      <c r="B584" s="2" t="s">
        <v>70</v>
      </c>
      <c r="C584" s="2" t="s">
        <v>4</v>
      </c>
      <c r="D584" s="2" t="s">
        <v>35</v>
      </c>
      <c r="E584" s="1">
        <v>548</v>
      </c>
      <c r="F584" s="1">
        <v>448</v>
      </c>
      <c r="G584" s="1">
        <v>618</v>
      </c>
    </row>
    <row r="585" spans="1:7" x14ac:dyDescent="0.35">
      <c r="A585" s="2" t="s">
        <v>114</v>
      </c>
      <c r="B585" s="2" t="s">
        <v>70</v>
      </c>
      <c r="C585" s="2" t="s">
        <v>4</v>
      </c>
      <c r="D585" s="2" t="s">
        <v>31</v>
      </c>
      <c r="E585" s="1">
        <v>500</v>
      </c>
      <c r="F585" s="1">
        <v>423</v>
      </c>
      <c r="G585" s="1">
        <v>560</v>
      </c>
    </row>
    <row r="586" spans="1:7" x14ac:dyDescent="0.35">
      <c r="A586" s="2" t="s">
        <v>114</v>
      </c>
      <c r="B586" s="2" t="s">
        <v>70</v>
      </c>
      <c r="C586" s="2" t="s">
        <v>4</v>
      </c>
      <c r="D586" s="2" t="s">
        <v>17</v>
      </c>
      <c r="E586" s="1">
        <v>778</v>
      </c>
      <c r="F586" s="1">
        <v>709</v>
      </c>
      <c r="G586" s="1">
        <v>930</v>
      </c>
    </row>
    <row r="587" spans="1:7" x14ac:dyDescent="0.35">
      <c r="A587" s="2" t="s">
        <v>114</v>
      </c>
      <c r="B587" s="2" t="s">
        <v>70</v>
      </c>
      <c r="C587" s="2" t="s">
        <v>4</v>
      </c>
      <c r="D587" s="2" t="s">
        <v>27</v>
      </c>
      <c r="E587" s="1">
        <v>88</v>
      </c>
      <c r="F587" s="1">
        <v>75</v>
      </c>
      <c r="G587" s="1">
        <v>116</v>
      </c>
    </row>
    <row r="588" spans="1:7" x14ac:dyDescent="0.35">
      <c r="A588" s="2" t="s">
        <v>114</v>
      </c>
      <c r="B588" s="2" t="s">
        <v>70</v>
      </c>
      <c r="C588" s="2" t="s">
        <v>4</v>
      </c>
      <c r="D588" s="2" t="s">
        <v>30</v>
      </c>
      <c r="E588" s="1">
        <v>219</v>
      </c>
      <c r="F588" s="1">
        <v>182</v>
      </c>
      <c r="G588" s="1">
        <v>258</v>
      </c>
    </row>
    <row r="589" spans="1:7" x14ac:dyDescent="0.35">
      <c r="A589" s="2" t="s">
        <v>114</v>
      </c>
      <c r="B589" s="2" t="s">
        <v>70</v>
      </c>
      <c r="C589" s="2" t="s">
        <v>4</v>
      </c>
      <c r="D589" s="2" t="s">
        <v>23</v>
      </c>
      <c r="E589" s="1">
        <v>80</v>
      </c>
      <c r="F589" s="1">
        <v>71</v>
      </c>
      <c r="G589" s="1">
        <v>92</v>
      </c>
    </row>
    <row r="590" spans="1:7" x14ac:dyDescent="0.35">
      <c r="A590" s="2" t="s">
        <v>114</v>
      </c>
      <c r="B590" s="2" t="s">
        <v>70</v>
      </c>
      <c r="C590" s="2" t="s">
        <v>4</v>
      </c>
      <c r="D590" s="2" t="s">
        <v>28</v>
      </c>
      <c r="E590" s="1">
        <v>172</v>
      </c>
      <c r="F590" s="1">
        <v>149</v>
      </c>
      <c r="G590" s="1">
        <v>191</v>
      </c>
    </row>
    <row r="591" spans="1:7" x14ac:dyDescent="0.35">
      <c r="A591" s="2" t="s">
        <v>114</v>
      </c>
      <c r="B591" s="2" t="s">
        <v>70</v>
      </c>
      <c r="C591" s="2" t="s">
        <v>4</v>
      </c>
      <c r="D591" s="2" t="s">
        <v>33</v>
      </c>
      <c r="E591" s="1">
        <v>78</v>
      </c>
      <c r="F591" s="1">
        <v>70</v>
      </c>
      <c r="G591" s="1">
        <v>85</v>
      </c>
    </row>
    <row r="592" spans="1:7" x14ac:dyDescent="0.35">
      <c r="A592" s="2" t="s">
        <v>114</v>
      </c>
      <c r="B592" s="2" t="s">
        <v>70</v>
      </c>
      <c r="C592" s="2" t="s">
        <v>4</v>
      </c>
      <c r="D592" s="2" t="s">
        <v>15</v>
      </c>
      <c r="E592" s="1">
        <v>95</v>
      </c>
      <c r="F592" s="1">
        <v>87</v>
      </c>
      <c r="G592" s="1">
        <v>101</v>
      </c>
    </row>
    <row r="593" spans="1:7" x14ac:dyDescent="0.35">
      <c r="A593" s="2" t="s">
        <v>114</v>
      </c>
      <c r="B593" s="2" t="s">
        <v>70</v>
      </c>
      <c r="C593" s="2" t="s">
        <v>4</v>
      </c>
      <c r="D593" s="2" t="s">
        <v>36</v>
      </c>
      <c r="E593" s="1">
        <v>32</v>
      </c>
      <c r="F593" s="1">
        <v>31</v>
      </c>
      <c r="G593" s="1">
        <v>41</v>
      </c>
    </row>
    <row r="594" spans="1:7" x14ac:dyDescent="0.35">
      <c r="A594" s="2" t="s">
        <v>114</v>
      </c>
      <c r="B594" s="2" t="s">
        <v>70</v>
      </c>
      <c r="C594" s="2" t="s">
        <v>4</v>
      </c>
      <c r="D594" s="2" t="s">
        <v>32</v>
      </c>
      <c r="E594" s="1">
        <v>183</v>
      </c>
      <c r="F594" s="1">
        <v>171</v>
      </c>
      <c r="G594" s="1">
        <v>235</v>
      </c>
    </row>
    <row r="595" spans="1:7" x14ac:dyDescent="0.35">
      <c r="A595" s="2" t="s">
        <v>114</v>
      </c>
      <c r="B595" s="2" t="s">
        <v>70</v>
      </c>
      <c r="C595" s="2" t="s">
        <v>4</v>
      </c>
      <c r="D595" s="2" t="s">
        <v>22</v>
      </c>
      <c r="E595" s="1">
        <v>24</v>
      </c>
      <c r="F595" s="1">
        <v>19</v>
      </c>
      <c r="G595" s="1">
        <v>29</v>
      </c>
    </row>
    <row r="596" spans="1:7" x14ac:dyDescent="0.35">
      <c r="A596" s="2" t="s">
        <v>114</v>
      </c>
      <c r="B596" s="2" t="s">
        <v>70</v>
      </c>
      <c r="C596" s="2" t="s">
        <v>4</v>
      </c>
      <c r="D596" s="2" t="s">
        <v>24</v>
      </c>
      <c r="E596" s="1">
        <v>84</v>
      </c>
      <c r="F596" s="1">
        <v>63</v>
      </c>
      <c r="G596" s="1">
        <v>110</v>
      </c>
    </row>
    <row r="597" spans="1:7" x14ac:dyDescent="0.35">
      <c r="A597" s="2" t="s">
        <v>114</v>
      </c>
      <c r="B597" s="2" t="s">
        <v>70</v>
      </c>
      <c r="C597" s="2" t="s">
        <v>4</v>
      </c>
      <c r="D597" s="2" t="s">
        <v>77</v>
      </c>
      <c r="E597" s="1" t="s">
        <v>112</v>
      </c>
      <c r="F597" s="1" t="s">
        <v>112</v>
      </c>
      <c r="G597" s="1">
        <v>20</v>
      </c>
    </row>
    <row r="598" spans="1:7" x14ac:dyDescent="0.35">
      <c r="A598" s="2" t="s">
        <v>114</v>
      </c>
      <c r="B598" s="2" t="s">
        <v>70</v>
      </c>
      <c r="C598" s="2" t="s">
        <v>4</v>
      </c>
      <c r="D598" s="2" t="s">
        <v>20</v>
      </c>
      <c r="E598" s="1">
        <v>556</v>
      </c>
      <c r="F598" s="1">
        <v>478</v>
      </c>
      <c r="G598" s="1">
        <v>670</v>
      </c>
    </row>
    <row r="599" spans="1:7" x14ac:dyDescent="0.35">
      <c r="A599" s="2" t="s">
        <v>114</v>
      </c>
      <c r="B599" s="2" t="s">
        <v>70</v>
      </c>
      <c r="C599" s="2" t="s">
        <v>4</v>
      </c>
      <c r="D599" s="2" t="s">
        <v>29</v>
      </c>
      <c r="E599" s="1">
        <v>15</v>
      </c>
      <c r="F599" s="1">
        <v>14</v>
      </c>
      <c r="G599" s="1">
        <v>17</v>
      </c>
    </row>
    <row r="600" spans="1:7" x14ac:dyDescent="0.35">
      <c r="A600" s="2" t="s">
        <v>114</v>
      </c>
      <c r="B600" s="2" t="s">
        <v>70</v>
      </c>
      <c r="C600" s="2" t="s">
        <v>4</v>
      </c>
      <c r="D600" s="2" t="s">
        <v>18</v>
      </c>
      <c r="E600" s="1">
        <v>831</v>
      </c>
      <c r="F600" s="1">
        <v>747</v>
      </c>
      <c r="G600" s="1">
        <v>956</v>
      </c>
    </row>
    <row r="601" spans="1:7" x14ac:dyDescent="0.35">
      <c r="A601" s="2" t="s">
        <v>114</v>
      </c>
      <c r="B601" s="2" t="s">
        <v>70</v>
      </c>
      <c r="C601" s="2" t="s">
        <v>4</v>
      </c>
      <c r="D601" s="2" t="s">
        <v>34</v>
      </c>
      <c r="E601" s="1">
        <v>23</v>
      </c>
      <c r="F601" s="1">
        <v>18</v>
      </c>
      <c r="G601" s="1">
        <v>24</v>
      </c>
    </row>
    <row r="602" spans="1:7" x14ac:dyDescent="0.35">
      <c r="A602" s="2" t="s">
        <v>114</v>
      </c>
      <c r="B602" s="2" t="s">
        <v>70</v>
      </c>
      <c r="C602" s="2" t="s">
        <v>4</v>
      </c>
      <c r="D602" s="2" t="s">
        <v>26</v>
      </c>
      <c r="E602" s="1">
        <v>28</v>
      </c>
      <c r="F602" s="1">
        <v>25</v>
      </c>
      <c r="G602" s="1">
        <v>32</v>
      </c>
    </row>
    <row r="603" spans="1:7" x14ac:dyDescent="0.35">
      <c r="A603" s="2" t="s">
        <v>114</v>
      </c>
      <c r="B603" s="2" t="s">
        <v>70</v>
      </c>
      <c r="C603" s="2" t="s">
        <v>3</v>
      </c>
      <c r="D603" s="2" t="s">
        <v>16</v>
      </c>
      <c r="E603" s="1">
        <v>486</v>
      </c>
      <c r="F603" s="1">
        <v>446</v>
      </c>
      <c r="G603" s="1">
        <v>542</v>
      </c>
    </row>
    <row r="604" spans="1:7" x14ac:dyDescent="0.35">
      <c r="A604" s="2" t="s">
        <v>114</v>
      </c>
      <c r="B604" s="2" t="s">
        <v>70</v>
      </c>
      <c r="C604" s="2" t="s">
        <v>3</v>
      </c>
      <c r="D604" s="2" t="s">
        <v>21</v>
      </c>
      <c r="E604" s="1">
        <v>133</v>
      </c>
      <c r="F604" s="1">
        <v>126</v>
      </c>
      <c r="G604" s="1">
        <v>152</v>
      </c>
    </row>
    <row r="605" spans="1:7" x14ac:dyDescent="0.35">
      <c r="A605" s="2" t="s">
        <v>114</v>
      </c>
      <c r="B605" s="2" t="s">
        <v>70</v>
      </c>
      <c r="C605" s="2" t="s">
        <v>3</v>
      </c>
      <c r="D605" s="2" t="s">
        <v>35</v>
      </c>
      <c r="E605" s="1">
        <v>243</v>
      </c>
      <c r="F605" s="1">
        <v>225</v>
      </c>
      <c r="G605" s="1">
        <v>248</v>
      </c>
    </row>
    <row r="606" spans="1:7" x14ac:dyDescent="0.35">
      <c r="A606" s="2" t="s">
        <v>114</v>
      </c>
      <c r="B606" s="2" t="s">
        <v>70</v>
      </c>
      <c r="C606" s="2" t="s">
        <v>3</v>
      </c>
      <c r="D606" s="2" t="s">
        <v>31</v>
      </c>
      <c r="E606" s="1">
        <v>230</v>
      </c>
      <c r="F606" s="1">
        <v>217</v>
      </c>
      <c r="G606" s="1">
        <v>257</v>
      </c>
    </row>
    <row r="607" spans="1:7" x14ac:dyDescent="0.35">
      <c r="A607" s="2" t="s">
        <v>114</v>
      </c>
      <c r="B607" s="2" t="s">
        <v>70</v>
      </c>
      <c r="C607" s="2" t="s">
        <v>3</v>
      </c>
      <c r="D607" s="2" t="s">
        <v>17</v>
      </c>
      <c r="E607" s="1">
        <v>788</v>
      </c>
      <c r="F607" s="1">
        <v>754</v>
      </c>
      <c r="G607" s="1">
        <v>885</v>
      </c>
    </row>
    <row r="608" spans="1:7" x14ac:dyDescent="0.35">
      <c r="A608" s="2" t="s">
        <v>114</v>
      </c>
      <c r="B608" s="2" t="s">
        <v>70</v>
      </c>
      <c r="C608" s="2" t="s">
        <v>3</v>
      </c>
      <c r="D608" s="2" t="s">
        <v>27</v>
      </c>
      <c r="E608" s="1">
        <v>67</v>
      </c>
      <c r="F608" s="1">
        <v>59</v>
      </c>
      <c r="G608" s="1">
        <v>69</v>
      </c>
    </row>
    <row r="609" spans="1:7" x14ac:dyDescent="0.35">
      <c r="A609" s="2" t="s">
        <v>114</v>
      </c>
      <c r="B609" s="2" t="s">
        <v>70</v>
      </c>
      <c r="C609" s="2" t="s">
        <v>3</v>
      </c>
      <c r="D609" s="2" t="s">
        <v>30</v>
      </c>
      <c r="E609" s="1">
        <v>145</v>
      </c>
      <c r="F609" s="1">
        <v>136</v>
      </c>
      <c r="G609" s="1">
        <v>154</v>
      </c>
    </row>
    <row r="610" spans="1:7" x14ac:dyDescent="0.35">
      <c r="A610" s="2" t="s">
        <v>114</v>
      </c>
      <c r="B610" s="2" t="s">
        <v>70</v>
      </c>
      <c r="C610" s="2" t="s">
        <v>3</v>
      </c>
      <c r="D610" s="2" t="s">
        <v>23</v>
      </c>
      <c r="E610" s="1">
        <v>47</v>
      </c>
      <c r="F610" s="1">
        <v>46</v>
      </c>
      <c r="G610" s="1">
        <v>58</v>
      </c>
    </row>
    <row r="611" spans="1:7" x14ac:dyDescent="0.35">
      <c r="A611" s="2" t="s">
        <v>114</v>
      </c>
      <c r="B611" s="2" t="s">
        <v>70</v>
      </c>
      <c r="C611" s="2" t="s">
        <v>3</v>
      </c>
      <c r="D611" s="2" t="s">
        <v>28</v>
      </c>
      <c r="E611" s="1">
        <v>97</v>
      </c>
      <c r="F611" s="1">
        <v>90</v>
      </c>
      <c r="G611" s="1">
        <v>113</v>
      </c>
    </row>
    <row r="612" spans="1:7" x14ac:dyDescent="0.35">
      <c r="A612" s="2" t="s">
        <v>114</v>
      </c>
      <c r="B612" s="2" t="s">
        <v>70</v>
      </c>
      <c r="C612" s="2" t="s">
        <v>3</v>
      </c>
      <c r="D612" s="2" t="s">
        <v>33</v>
      </c>
      <c r="E612" s="1">
        <v>54</v>
      </c>
      <c r="F612" s="1">
        <v>52</v>
      </c>
      <c r="G612" s="1">
        <v>58</v>
      </c>
    </row>
    <row r="613" spans="1:7" x14ac:dyDescent="0.35">
      <c r="A613" s="2" t="s">
        <v>114</v>
      </c>
      <c r="B613" s="2" t="s">
        <v>70</v>
      </c>
      <c r="C613" s="2" t="s">
        <v>3</v>
      </c>
      <c r="D613" s="2" t="s">
        <v>15</v>
      </c>
      <c r="E613" s="1">
        <v>88</v>
      </c>
      <c r="F613" s="1">
        <v>79</v>
      </c>
      <c r="G613" s="1">
        <v>108</v>
      </c>
    </row>
    <row r="614" spans="1:7" x14ac:dyDescent="0.35">
      <c r="A614" s="2" t="s">
        <v>114</v>
      </c>
      <c r="B614" s="2" t="s">
        <v>70</v>
      </c>
      <c r="C614" s="2" t="s">
        <v>3</v>
      </c>
      <c r="D614" s="2" t="s">
        <v>36</v>
      </c>
      <c r="E614" s="1">
        <v>16</v>
      </c>
      <c r="F614" s="1">
        <v>16</v>
      </c>
      <c r="G614" s="1">
        <v>17</v>
      </c>
    </row>
    <row r="615" spans="1:7" x14ac:dyDescent="0.35">
      <c r="A615" s="2" t="s">
        <v>114</v>
      </c>
      <c r="B615" s="2" t="s">
        <v>70</v>
      </c>
      <c r="C615" s="2" t="s">
        <v>3</v>
      </c>
      <c r="D615" s="2" t="s">
        <v>32</v>
      </c>
      <c r="E615" s="1">
        <v>81</v>
      </c>
      <c r="F615" s="1">
        <v>71</v>
      </c>
      <c r="G615" s="1">
        <v>90</v>
      </c>
    </row>
    <row r="616" spans="1:7" x14ac:dyDescent="0.35">
      <c r="A616" s="2" t="s">
        <v>114</v>
      </c>
      <c r="B616" s="2" t="s">
        <v>70</v>
      </c>
      <c r="C616" s="2" t="s">
        <v>3</v>
      </c>
      <c r="D616" s="2" t="s">
        <v>22</v>
      </c>
      <c r="E616" s="1">
        <v>7</v>
      </c>
      <c r="F616" s="1">
        <v>6</v>
      </c>
      <c r="G616" s="1">
        <v>9</v>
      </c>
    </row>
    <row r="617" spans="1:7" x14ac:dyDescent="0.35">
      <c r="A617" s="2" t="s">
        <v>114</v>
      </c>
      <c r="B617" s="2" t="s">
        <v>70</v>
      </c>
      <c r="C617" s="2" t="s">
        <v>3</v>
      </c>
      <c r="D617" s="2" t="s">
        <v>24</v>
      </c>
      <c r="E617" s="1">
        <v>83</v>
      </c>
      <c r="F617" s="1">
        <v>70</v>
      </c>
      <c r="G617" s="1">
        <v>83</v>
      </c>
    </row>
    <row r="618" spans="1:7" x14ac:dyDescent="0.35">
      <c r="A618" s="2" t="s">
        <v>114</v>
      </c>
      <c r="B618" s="2" t="s">
        <v>70</v>
      </c>
      <c r="C618" s="2" t="s">
        <v>3</v>
      </c>
      <c r="D618" s="2" t="s">
        <v>77</v>
      </c>
      <c r="E618" s="1" t="s">
        <v>112</v>
      </c>
      <c r="F618" s="1" t="s">
        <v>112</v>
      </c>
      <c r="G618" s="1">
        <v>10</v>
      </c>
    </row>
    <row r="619" spans="1:7" x14ac:dyDescent="0.35">
      <c r="A619" s="2" t="s">
        <v>114</v>
      </c>
      <c r="B619" s="2" t="s">
        <v>70</v>
      </c>
      <c r="C619" s="2" t="s">
        <v>3</v>
      </c>
      <c r="D619" s="2" t="s">
        <v>20</v>
      </c>
      <c r="E619" s="1">
        <v>362</v>
      </c>
      <c r="F619" s="1">
        <v>337</v>
      </c>
      <c r="G619" s="1">
        <v>401</v>
      </c>
    </row>
    <row r="620" spans="1:7" x14ac:dyDescent="0.35">
      <c r="A620" s="2" t="s">
        <v>114</v>
      </c>
      <c r="B620" s="2" t="s">
        <v>70</v>
      </c>
      <c r="C620" s="2" t="s">
        <v>3</v>
      </c>
      <c r="D620" s="2" t="s">
        <v>29</v>
      </c>
      <c r="E620" s="1">
        <v>12</v>
      </c>
      <c r="F620" s="1">
        <v>11</v>
      </c>
      <c r="G620" s="1">
        <v>9</v>
      </c>
    </row>
    <row r="621" spans="1:7" x14ac:dyDescent="0.35">
      <c r="A621" s="2" t="s">
        <v>114</v>
      </c>
      <c r="B621" s="2" t="s">
        <v>70</v>
      </c>
      <c r="C621" s="2" t="s">
        <v>3</v>
      </c>
      <c r="D621" s="2" t="s">
        <v>18</v>
      </c>
      <c r="E621" s="1">
        <v>586</v>
      </c>
      <c r="F621" s="1">
        <v>555</v>
      </c>
      <c r="G621" s="1">
        <v>615</v>
      </c>
    </row>
    <row r="622" spans="1:7" x14ac:dyDescent="0.35">
      <c r="A622" s="2" t="s">
        <v>114</v>
      </c>
      <c r="B622" s="2" t="s">
        <v>70</v>
      </c>
      <c r="C622" s="2" t="s">
        <v>3</v>
      </c>
      <c r="D622" s="2" t="s">
        <v>34</v>
      </c>
      <c r="E622" s="1">
        <v>11</v>
      </c>
      <c r="F622" s="1">
        <v>11</v>
      </c>
      <c r="G622" s="1">
        <v>14</v>
      </c>
    </row>
    <row r="623" spans="1:7" x14ac:dyDescent="0.35">
      <c r="A623" s="2" t="s">
        <v>114</v>
      </c>
      <c r="B623" s="2" t="s">
        <v>70</v>
      </c>
      <c r="C623" s="2" t="s">
        <v>3</v>
      </c>
      <c r="D623" s="2" t="s">
        <v>26</v>
      </c>
      <c r="E623" s="1">
        <v>25</v>
      </c>
      <c r="F623" s="1">
        <v>24</v>
      </c>
      <c r="G623" s="1">
        <v>23</v>
      </c>
    </row>
    <row r="624" spans="1:7" x14ac:dyDescent="0.35">
      <c r="A624" s="2" t="s">
        <v>114</v>
      </c>
      <c r="B624" s="2" t="s">
        <v>70</v>
      </c>
      <c r="C624" s="2" t="s">
        <v>2</v>
      </c>
      <c r="D624" s="2" t="s">
        <v>16</v>
      </c>
      <c r="E624" s="1">
        <v>114</v>
      </c>
      <c r="F624" s="1">
        <v>101</v>
      </c>
      <c r="G624" s="1">
        <v>123</v>
      </c>
    </row>
    <row r="625" spans="1:7" x14ac:dyDescent="0.35">
      <c r="A625" s="2" t="s">
        <v>114</v>
      </c>
      <c r="B625" s="2" t="s">
        <v>70</v>
      </c>
      <c r="C625" s="2" t="s">
        <v>2</v>
      </c>
      <c r="D625" s="2" t="s">
        <v>21</v>
      </c>
      <c r="E625" s="1">
        <v>71</v>
      </c>
      <c r="F625" s="1">
        <v>67</v>
      </c>
      <c r="G625" s="1">
        <v>69</v>
      </c>
    </row>
    <row r="626" spans="1:7" x14ac:dyDescent="0.35">
      <c r="A626" s="2" t="s">
        <v>114</v>
      </c>
      <c r="B626" s="2" t="s">
        <v>70</v>
      </c>
      <c r="C626" s="2" t="s">
        <v>2</v>
      </c>
      <c r="D626" s="2" t="s">
        <v>35</v>
      </c>
      <c r="E626" s="1">
        <v>79</v>
      </c>
      <c r="F626" s="1">
        <v>76</v>
      </c>
      <c r="G626" s="1">
        <v>84</v>
      </c>
    </row>
    <row r="627" spans="1:7" x14ac:dyDescent="0.35">
      <c r="A627" s="2" t="s">
        <v>114</v>
      </c>
      <c r="B627" s="2" t="s">
        <v>70</v>
      </c>
      <c r="C627" s="2" t="s">
        <v>2</v>
      </c>
      <c r="D627" s="2" t="s">
        <v>31</v>
      </c>
      <c r="E627" s="1">
        <v>63</v>
      </c>
      <c r="F627" s="1">
        <v>57</v>
      </c>
      <c r="G627" s="1">
        <v>70</v>
      </c>
    </row>
    <row r="628" spans="1:7" x14ac:dyDescent="0.35">
      <c r="A628" s="2" t="s">
        <v>114</v>
      </c>
      <c r="B628" s="2" t="s">
        <v>70</v>
      </c>
      <c r="C628" s="2" t="s">
        <v>2</v>
      </c>
      <c r="D628" s="2" t="s">
        <v>17</v>
      </c>
      <c r="E628" s="1">
        <v>211</v>
      </c>
      <c r="F628" s="1">
        <v>200</v>
      </c>
      <c r="G628" s="1">
        <v>210</v>
      </c>
    </row>
    <row r="629" spans="1:7" x14ac:dyDescent="0.35">
      <c r="A629" s="2" t="s">
        <v>114</v>
      </c>
      <c r="B629" s="2" t="s">
        <v>70</v>
      </c>
      <c r="C629" s="2" t="s">
        <v>2</v>
      </c>
      <c r="D629" s="2" t="s">
        <v>27</v>
      </c>
      <c r="E629" s="1">
        <v>21</v>
      </c>
      <c r="F629" s="1">
        <v>21</v>
      </c>
      <c r="G629" s="1">
        <v>22</v>
      </c>
    </row>
    <row r="630" spans="1:7" x14ac:dyDescent="0.35">
      <c r="A630" s="2" t="s">
        <v>114</v>
      </c>
      <c r="B630" s="2" t="s">
        <v>70</v>
      </c>
      <c r="C630" s="2" t="s">
        <v>2</v>
      </c>
      <c r="D630" s="2" t="s">
        <v>30</v>
      </c>
      <c r="E630" s="1">
        <v>28</v>
      </c>
      <c r="F630" s="1">
        <v>28</v>
      </c>
      <c r="G630" s="1">
        <v>35</v>
      </c>
    </row>
    <row r="631" spans="1:7" x14ac:dyDescent="0.35">
      <c r="A631" s="2" t="s">
        <v>114</v>
      </c>
      <c r="B631" s="2" t="s">
        <v>70</v>
      </c>
      <c r="C631" s="2" t="s">
        <v>2</v>
      </c>
      <c r="D631" s="2" t="s">
        <v>23</v>
      </c>
      <c r="E631" s="1">
        <v>11</v>
      </c>
      <c r="F631" s="1">
        <v>11</v>
      </c>
      <c r="G631" s="1">
        <v>12</v>
      </c>
    </row>
    <row r="632" spans="1:7" x14ac:dyDescent="0.35">
      <c r="A632" s="2" t="s">
        <v>114</v>
      </c>
      <c r="B632" s="2" t="s">
        <v>70</v>
      </c>
      <c r="C632" s="2" t="s">
        <v>2</v>
      </c>
      <c r="D632" s="2" t="s">
        <v>28</v>
      </c>
      <c r="E632" s="1">
        <v>44</v>
      </c>
      <c r="F632" s="1">
        <v>40</v>
      </c>
      <c r="G632" s="1">
        <v>48</v>
      </c>
    </row>
    <row r="633" spans="1:7" x14ac:dyDescent="0.35">
      <c r="A633" s="2" t="s">
        <v>114</v>
      </c>
      <c r="B633" s="2" t="s">
        <v>70</v>
      </c>
      <c r="C633" s="2" t="s">
        <v>2</v>
      </c>
      <c r="D633" s="2" t="s">
        <v>33</v>
      </c>
      <c r="E633" s="1">
        <v>13</v>
      </c>
      <c r="F633" s="1">
        <v>13</v>
      </c>
      <c r="G633" s="1">
        <v>12</v>
      </c>
    </row>
    <row r="634" spans="1:7" x14ac:dyDescent="0.35">
      <c r="A634" s="2" t="s">
        <v>114</v>
      </c>
      <c r="B634" s="2" t="s">
        <v>70</v>
      </c>
      <c r="C634" s="2" t="s">
        <v>2</v>
      </c>
      <c r="D634" s="2" t="s">
        <v>15</v>
      </c>
      <c r="E634" s="1">
        <v>36</v>
      </c>
      <c r="F634" s="1">
        <v>37</v>
      </c>
      <c r="G634" s="1">
        <v>43</v>
      </c>
    </row>
    <row r="635" spans="1:7" x14ac:dyDescent="0.35">
      <c r="A635" s="2" t="s">
        <v>114</v>
      </c>
      <c r="B635" s="2" t="s">
        <v>70</v>
      </c>
      <c r="C635" s="2" t="s">
        <v>2</v>
      </c>
      <c r="D635" s="2" t="s">
        <v>36</v>
      </c>
      <c r="E635" s="1">
        <v>8</v>
      </c>
      <c r="F635" s="1">
        <v>8</v>
      </c>
      <c r="G635" s="1">
        <v>9</v>
      </c>
    </row>
    <row r="636" spans="1:7" x14ac:dyDescent="0.35">
      <c r="A636" s="2" t="s">
        <v>114</v>
      </c>
      <c r="B636" s="2" t="s">
        <v>70</v>
      </c>
      <c r="C636" s="2" t="s">
        <v>2</v>
      </c>
      <c r="D636" s="2" t="s">
        <v>32</v>
      </c>
      <c r="E636" s="1">
        <v>29</v>
      </c>
      <c r="F636" s="1">
        <v>30</v>
      </c>
      <c r="G636" s="1">
        <v>41</v>
      </c>
    </row>
    <row r="637" spans="1:7" x14ac:dyDescent="0.35">
      <c r="A637" s="2" t="s">
        <v>114</v>
      </c>
      <c r="B637" s="2" t="s">
        <v>70</v>
      </c>
      <c r="C637" s="2" t="s">
        <v>2</v>
      </c>
      <c r="D637" s="2" t="s">
        <v>24</v>
      </c>
      <c r="E637" s="1">
        <v>17</v>
      </c>
      <c r="F637" s="1">
        <v>17</v>
      </c>
      <c r="G637" s="1">
        <v>22</v>
      </c>
    </row>
    <row r="638" spans="1:7" x14ac:dyDescent="0.35">
      <c r="A638" s="2" t="s">
        <v>114</v>
      </c>
      <c r="B638" s="2" t="s">
        <v>70</v>
      </c>
      <c r="C638" s="2" t="s">
        <v>2</v>
      </c>
      <c r="D638" s="2" t="s">
        <v>77</v>
      </c>
      <c r="E638" s="1" t="s">
        <v>112</v>
      </c>
      <c r="F638" s="1" t="s">
        <v>112</v>
      </c>
      <c r="G638" s="1">
        <v>6</v>
      </c>
    </row>
    <row r="639" spans="1:7" x14ac:dyDescent="0.35">
      <c r="A639" s="2" t="s">
        <v>114</v>
      </c>
      <c r="B639" s="2" t="s">
        <v>70</v>
      </c>
      <c r="C639" s="2" t="s">
        <v>2</v>
      </c>
      <c r="D639" s="2" t="s">
        <v>20</v>
      </c>
      <c r="E639" s="1">
        <v>115</v>
      </c>
      <c r="F639" s="1">
        <v>103</v>
      </c>
      <c r="G639" s="1">
        <v>132</v>
      </c>
    </row>
    <row r="640" spans="1:7" x14ac:dyDescent="0.35">
      <c r="A640" s="2" t="s">
        <v>114</v>
      </c>
      <c r="B640" s="2" t="s">
        <v>70</v>
      </c>
      <c r="C640" s="2" t="s">
        <v>2</v>
      </c>
      <c r="D640" s="2" t="s">
        <v>29</v>
      </c>
      <c r="E640" s="1">
        <v>8</v>
      </c>
      <c r="F640" s="1">
        <v>8</v>
      </c>
      <c r="G640" s="1">
        <v>9</v>
      </c>
    </row>
    <row r="641" spans="1:7" x14ac:dyDescent="0.35">
      <c r="A641" s="2" t="s">
        <v>114</v>
      </c>
      <c r="B641" s="2" t="s">
        <v>70</v>
      </c>
      <c r="C641" s="2" t="s">
        <v>2</v>
      </c>
      <c r="D641" s="2" t="s">
        <v>18</v>
      </c>
      <c r="E641" s="1">
        <v>172</v>
      </c>
      <c r="F641" s="1">
        <v>162</v>
      </c>
      <c r="G641" s="1">
        <v>176</v>
      </c>
    </row>
    <row r="642" spans="1:7" x14ac:dyDescent="0.35">
      <c r="A642" s="2" t="s">
        <v>114</v>
      </c>
      <c r="B642" s="2" t="s">
        <v>70</v>
      </c>
      <c r="C642" s="2" t="s">
        <v>2</v>
      </c>
      <c r="D642" s="2" t="s">
        <v>26</v>
      </c>
      <c r="E642" s="1">
        <v>8</v>
      </c>
      <c r="F642" s="1">
        <v>8</v>
      </c>
      <c r="G642" s="1">
        <v>11</v>
      </c>
    </row>
    <row r="643" spans="1:7" x14ac:dyDescent="0.35">
      <c r="A643" s="2" t="s">
        <v>114</v>
      </c>
      <c r="B643" s="2" t="s">
        <v>75</v>
      </c>
      <c r="C643" s="2" t="s">
        <v>6</v>
      </c>
      <c r="D643" s="2" t="s">
        <v>16</v>
      </c>
      <c r="E643" s="1">
        <v>363</v>
      </c>
      <c r="F643" s="1">
        <v>324</v>
      </c>
      <c r="G643" s="1">
        <v>429</v>
      </c>
    </row>
    <row r="644" spans="1:7" x14ac:dyDescent="0.35">
      <c r="A644" s="2" t="s">
        <v>114</v>
      </c>
      <c r="B644" s="2" t="s">
        <v>75</v>
      </c>
      <c r="C644" s="2" t="s">
        <v>6</v>
      </c>
      <c r="D644" s="2" t="s">
        <v>21</v>
      </c>
      <c r="E644" s="1">
        <v>42</v>
      </c>
      <c r="F644" s="1">
        <v>32</v>
      </c>
      <c r="G644" s="1">
        <v>61</v>
      </c>
    </row>
    <row r="645" spans="1:7" x14ac:dyDescent="0.35">
      <c r="A645" s="2" t="s">
        <v>114</v>
      </c>
      <c r="B645" s="2" t="s">
        <v>75</v>
      </c>
      <c r="C645" s="2" t="s">
        <v>6</v>
      </c>
      <c r="D645" s="2" t="s">
        <v>35</v>
      </c>
      <c r="E645" s="1">
        <v>1015</v>
      </c>
      <c r="F645" s="1">
        <v>762</v>
      </c>
      <c r="G645" s="1">
        <v>1264</v>
      </c>
    </row>
    <row r="646" spans="1:7" x14ac:dyDescent="0.35">
      <c r="A646" s="2" t="s">
        <v>114</v>
      </c>
      <c r="B646" s="2" t="s">
        <v>75</v>
      </c>
      <c r="C646" s="2" t="s">
        <v>6</v>
      </c>
      <c r="D646" s="2" t="s">
        <v>31</v>
      </c>
      <c r="E646" s="1">
        <v>497</v>
      </c>
      <c r="F646" s="1">
        <v>434</v>
      </c>
      <c r="G646" s="1">
        <v>589</v>
      </c>
    </row>
    <row r="647" spans="1:7" x14ac:dyDescent="0.35">
      <c r="A647" s="2" t="s">
        <v>114</v>
      </c>
      <c r="B647" s="2" t="s">
        <v>75</v>
      </c>
      <c r="C647" s="2" t="s">
        <v>6</v>
      </c>
      <c r="D647" s="2" t="s">
        <v>17</v>
      </c>
      <c r="E647" s="1">
        <v>313</v>
      </c>
      <c r="F647" s="1">
        <v>268</v>
      </c>
      <c r="G647" s="1">
        <v>330</v>
      </c>
    </row>
    <row r="648" spans="1:7" x14ac:dyDescent="0.35">
      <c r="A648" s="2" t="s">
        <v>114</v>
      </c>
      <c r="B648" s="2" t="s">
        <v>75</v>
      </c>
      <c r="C648" s="2" t="s">
        <v>6</v>
      </c>
      <c r="D648" s="2" t="s">
        <v>27</v>
      </c>
      <c r="E648" s="1">
        <v>122</v>
      </c>
      <c r="F648" s="1">
        <v>98</v>
      </c>
      <c r="G648" s="1">
        <v>157</v>
      </c>
    </row>
    <row r="649" spans="1:7" x14ac:dyDescent="0.35">
      <c r="A649" s="2" t="s">
        <v>114</v>
      </c>
      <c r="B649" s="2" t="s">
        <v>75</v>
      </c>
      <c r="C649" s="2" t="s">
        <v>6</v>
      </c>
      <c r="D649" s="2" t="s">
        <v>30</v>
      </c>
      <c r="E649" s="1">
        <v>82</v>
      </c>
      <c r="F649" s="1">
        <v>68</v>
      </c>
      <c r="G649" s="1">
        <v>112</v>
      </c>
    </row>
    <row r="650" spans="1:7" x14ac:dyDescent="0.35">
      <c r="A650" s="2" t="s">
        <v>114</v>
      </c>
      <c r="B650" s="2" t="s">
        <v>75</v>
      </c>
      <c r="C650" s="2" t="s">
        <v>6</v>
      </c>
      <c r="D650" s="2" t="s">
        <v>23</v>
      </c>
      <c r="E650" s="1">
        <v>104</v>
      </c>
      <c r="F650" s="1">
        <v>71</v>
      </c>
      <c r="G650" s="1">
        <v>123</v>
      </c>
    </row>
    <row r="651" spans="1:7" x14ac:dyDescent="0.35">
      <c r="A651" s="2" t="s">
        <v>114</v>
      </c>
      <c r="B651" s="2" t="s">
        <v>75</v>
      </c>
      <c r="C651" s="2" t="s">
        <v>6</v>
      </c>
      <c r="D651" s="2" t="s">
        <v>28</v>
      </c>
      <c r="E651" s="1">
        <v>253</v>
      </c>
      <c r="F651" s="1">
        <v>206</v>
      </c>
      <c r="G651" s="1">
        <v>320</v>
      </c>
    </row>
    <row r="652" spans="1:7" x14ac:dyDescent="0.35">
      <c r="A652" s="2" t="s">
        <v>114</v>
      </c>
      <c r="B652" s="2" t="s">
        <v>75</v>
      </c>
      <c r="C652" s="2" t="s">
        <v>6</v>
      </c>
      <c r="D652" s="2" t="s">
        <v>33</v>
      </c>
      <c r="E652" s="1">
        <v>344</v>
      </c>
      <c r="F652" s="1">
        <v>269</v>
      </c>
      <c r="G652" s="1">
        <v>484</v>
      </c>
    </row>
    <row r="653" spans="1:7" x14ac:dyDescent="0.35">
      <c r="A653" s="2" t="s">
        <v>114</v>
      </c>
      <c r="B653" s="2" t="s">
        <v>75</v>
      </c>
      <c r="C653" s="2" t="s">
        <v>6</v>
      </c>
      <c r="D653" s="2" t="s">
        <v>15</v>
      </c>
      <c r="E653" s="1">
        <v>51</v>
      </c>
      <c r="F653" s="1">
        <v>41</v>
      </c>
      <c r="G653" s="1">
        <v>79</v>
      </c>
    </row>
    <row r="654" spans="1:7" x14ac:dyDescent="0.35">
      <c r="A654" s="2" t="s">
        <v>114</v>
      </c>
      <c r="B654" s="2" t="s">
        <v>75</v>
      </c>
      <c r="C654" s="2" t="s">
        <v>6</v>
      </c>
      <c r="D654" s="2" t="s">
        <v>36</v>
      </c>
      <c r="E654" s="1">
        <v>110</v>
      </c>
      <c r="F654" s="1">
        <v>87</v>
      </c>
      <c r="G654" s="1">
        <v>156</v>
      </c>
    </row>
    <row r="655" spans="1:7" x14ac:dyDescent="0.35">
      <c r="A655" s="2" t="s">
        <v>114</v>
      </c>
      <c r="B655" s="2" t="s">
        <v>75</v>
      </c>
      <c r="C655" s="2" t="s">
        <v>6</v>
      </c>
      <c r="D655" s="2" t="s">
        <v>32</v>
      </c>
      <c r="E655" s="1">
        <v>706</v>
      </c>
      <c r="F655" s="1">
        <v>549</v>
      </c>
      <c r="G655" s="1">
        <v>860</v>
      </c>
    </row>
    <row r="656" spans="1:7" x14ac:dyDescent="0.35">
      <c r="A656" s="2" t="s">
        <v>114</v>
      </c>
      <c r="B656" s="2" t="s">
        <v>75</v>
      </c>
      <c r="C656" s="2" t="s">
        <v>6</v>
      </c>
      <c r="D656" s="2" t="s">
        <v>22</v>
      </c>
      <c r="E656" s="1">
        <v>23</v>
      </c>
      <c r="F656" s="1">
        <v>18</v>
      </c>
      <c r="G656" s="1">
        <v>33</v>
      </c>
    </row>
    <row r="657" spans="1:7" x14ac:dyDescent="0.35">
      <c r="A657" s="2" t="s">
        <v>114</v>
      </c>
      <c r="B657" s="2" t="s">
        <v>75</v>
      </c>
      <c r="C657" s="2" t="s">
        <v>6</v>
      </c>
      <c r="D657" s="2" t="s">
        <v>24</v>
      </c>
      <c r="E657" s="1">
        <v>139</v>
      </c>
      <c r="F657" s="1">
        <v>110</v>
      </c>
      <c r="G657" s="1">
        <v>168</v>
      </c>
    </row>
    <row r="658" spans="1:7" x14ac:dyDescent="0.35">
      <c r="A658" s="2" t="s">
        <v>114</v>
      </c>
      <c r="B658" s="2" t="s">
        <v>75</v>
      </c>
      <c r="C658" s="2" t="s">
        <v>6</v>
      </c>
      <c r="D658" s="2" t="s">
        <v>77</v>
      </c>
      <c r="E658" s="1" t="s">
        <v>112</v>
      </c>
      <c r="F658" s="1" t="s">
        <v>112</v>
      </c>
      <c r="G658" s="1">
        <v>68</v>
      </c>
    </row>
    <row r="659" spans="1:7" x14ac:dyDescent="0.35">
      <c r="A659" s="2" t="s">
        <v>114</v>
      </c>
      <c r="B659" s="2" t="s">
        <v>75</v>
      </c>
      <c r="C659" s="2" t="s">
        <v>6</v>
      </c>
      <c r="D659" s="2" t="s">
        <v>20</v>
      </c>
      <c r="E659" s="1">
        <v>422</v>
      </c>
      <c r="F659" s="1">
        <v>339</v>
      </c>
      <c r="G659" s="1">
        <v>514</v>
      </c>
    </row>
    <row r="660" spans="1:7" x14ac:dyDescent="0.35">
      <c r="A660" s="2" t="s">
        <v>114</v>
      </c>
      <c r="B660" s="2" t="s">
        <v>75</v>
      </c>
      <c r="C660" s="2" t="s">
        <v>6</v>
      </c>
      <c r="D660" s="2" t="s">
        <v>29</v>
      </c>
      <c r="E660" s="1">
        <v>14</v>
      </c>
      <c r="F660" s="1">
        <v>12</v>
      </c>
      <c r="G660" s="1">
        <v>30</v>
      </c>
    </row>
    <row r="661" spans="1:7" x14ac:dyDescent="0.35">
      <c r="A661" s="2" t="s">
        <v>114</v>
      </c>
      <c r="B661" s="2" t="s">
        <v>75</v>
      </c>
      <c r="C661" s="2" t="s">
        <v>6</v>
      </c>
      <c r="D661" s="2" t="s">
        <v>18</v>
      </c>
      <c r="E661" s="1">
        <v>725</v>
      </c>
      <c r="F661" s="1">
        <v>636</v>
      </c>
      <c r="G661" s="1">
        <v>880</v>
      </c>
    </row>
    <row r="662" spans="1:7" x14ac:dyDescent="0.35">
      <c r="A662" s="2" t="s">
        <v>114</v>
      </c>
      <c r="B662" s="2" t="s">
        <v>75</v>
      </c>
      <c r="C662" s="2" t="s">
        <v>6</v>
      </c>
      <c r="D662" s="2" t="s">
        <v>34</v>
      </c>
      <c r="E662" s="1">
        <v>27</v>
      </c>
      <c r="F662" s="1">
        <v>19</v>
      </c>
      <c r="G662" s="1">
        <v>31</v>
      </c>
    </row>
    <row r="663" spans="1:7" x14ac:dyDescent="0.35">
      <c r="A663" s="2" t="s">
        <v>114</v>
      </c>
      <c r="B663" s="2" t="s">
        <v>75</v>
      </c>
      <c r="C663" s="2" t="s">
        <v>6</v>
      </c>
      <c r="D663" s="2" t="s">
        <v>26</v>
      </c>
      <c r="E663" s="1">
        <v>64</v>
      </c>
      <c r="F663" s="1">
        <v>50</v>
      </c>
      <c r="G663" s="1">
        <v>85</v>
      </c>
    </row>
    <row r="664" spans="1:7" x14ac:dyDescent="0.35">
      <c r="A664" s="2" t="s">
        <v>114</v>
      </c>
      <c r="B664" s="2" t="s">
        <v>75</v>
      </c>
      <c r="C664" s="2" t="s">
        <v>5</v>
      </c>
      <c r="D664" s="2" t="s">
        <v>16</v>
      </c>
      <c r="E664" s="1">
        <v>2010</v>
      </c>
      <c r="F664" s="1">
        <v>1807</v>
      </c>
      <c r="G664" s="1">
        <v>2131</v>
      </c>
    </row>
    <row r="665" spans="1:7" x14ac:dyDescent="0.35">
      <c r="A665" s="2" t="s">
        <v>114</v>
      </c>
      <c r="B665" s="2" t="s">
        <v>75</v>
      </c>
      <c r="C665" s="2" t="s">
        <v>5</v>
      </c>
      <c r="D665" s="2" t="s">
        <v>21</v>
      </c>
      <c r="E665" s="1">
        <v>145</v>
      </c>
      <c r="F665" s="1">
        <v>116</v>
      </c>
      <c r="G665" s="1">
        <v>157</v>
      </c>
    </row>
    <row r="666" spans="1:7" x14ac:dyDescent="0.35">
      <c r="A666" s="2" t="s">
        <v>114</v>
      </c>
      <c r="B666" s="2" t="s">
        <v>75</v>
      </c>
      <c r="C666" s="2" t="s">
        <v>5</v>
      </c>
      <c r="D666" s="2" t="s">
        <v>35</v>
      </c>
      <c r="E666" s="1">
        <v>2732</v>
      </c>
      <c r="F666" s="1">
        <v>2019</v>
      </c>
      <c r="G666" s="1">
        <v>3143</v>
      </c>
    </row>
    <row r="667" spans="1:7" x14ac:dyDescent="0.35">
      <c r="A667" s="2" t="s">
        <v>114</v>
      </c>
      <c r="B667" s="2" t="s">
        <v>75</v>
      </c>
      <c r="C667" s="2" t="s">
        <v>5</v>
      </c>
      <c r="D667" s="2" t="s">
        <v>31</v>
      </c>
      <c r="E667" s="1">
        <v>1612</v>
      </c>
      <c r="F667" s="1">
        <v>1396</v>
      </c>
      <c r="G667" s="1">
        <v>1645</v>
      </c>
    </row>
    <row r="668" spans="1:7" x14ac:dyDescent="0.35">
      <c r="A668" s="2" t="s">
        <v>114</v>
      </c>
      <c r="B668" s="2" t="s">
        <v>75</v>
      </c>
      <c r="C668" s="2" t="s">
        <v>5</v>
      </c>
      <c r="D668" s="2" t="s">
        <v>17</v>
      </c>
      <c r="E668" s="1">
        <v>780</v>
      </c>
      <c r="F668" s="1">
        <v>667</v>
      </c>
      <c r="G668" s="1">
        <v>919</v>
      </c>
    </row>
    <row r="669" spans="1:7" x14ac:dyDescent="0.35">
      <c r="A669" s="2" t="s">
        <v>114</v>
      </c>
      <c r="B669" s="2" t="s">
        <v>75</v>
      </c>
      <c r="C669" s="2" t="s">
        <v>5</v>
      </c>
      <c r="D669" s="2" t="s">
        <v>27</v>
      </c>
      <c r="E669" s="1">
        <v>259</v>
      </c>
      <c r="F669" s="1">
        <v>215</v>
      </c>
      <c r="G669" s="1">
        <v>333</v>
      </c>
    </row>
    <row r="670" spans="1:7" x14ac:dyDescent="0.35">
      <c r="A670" s="2" t="s">
        <v>114</v>
      </c>
      <c r="B670" s="2" t="s">
        <v>75</v>
      </c>
      <c r="C670" s="2" t="s">
        <v>5</v>
      </c>
      <c r="D670" s="2" t="s">
        <v>30</v>
      </c>
      <c r="E670" s="1">
        <v>277</v>
      </c>
      <c r="F670" s="1">
        <v>231</v>
      </c>
      <c r="G670" s="1">
        <v>316</v>
      </c>
    </row>
    <row r="671" spans="1:7" x14ac:dyDescent="0.35">
      <c r="A671" s="2" t="s">
        <v>114</v>
      </c>
      <c r="B671" s="2" t="s">
        <v>75</v>
      </c>
      <c r="C671" s="2" t="s">
        <v>5</v>
      </c>
      <c r="D671" s="2" t="s">
        <v>23</v>
      </c>
      <c r="E671" s="1">
        <v>249</v>
      </c>
      <c r="F671" s="1">
        <v>192</v>
      </c>
      <c r="G671" s="1">
        <v>328</v>
      </c>
    </row>
    <row r="672" spans="1:7" x14ac:dyDescent="0.35">
      <c r="A672" s="2" t="s">
        <v>114</v>
      </c>
      <c r="B672" s="2" t="s">
        <v>75</v>
      </c>
      <c r="C672" s="2" t="s">
        <v>5</v>
      </c>
      <c r="D672" s="2" t="s">
        <v>28</v>
      </c>
      <c r="E672" s="1">
        <v>457</v>
      </c>
      <c r="F672" s="1">
        <v>366</v>
      </c>
      <c r="G672" s="1">
        <v>503</v>
      </c>
    </row>
    <row r="673" spans="1:7" x14ac:dyDescent="0.35">
      <c r="A673" s="2" t="s">
        <v>114</v>
      </c>
      <c r="B673" s="2" t="s">
        <v>75</v>
      </c>
      <c r="C673" s="2" t="s">
        <v>5</v>
      </c>
      <c r="D673" s="2" t="s">
        <v>33</v>
      </c>
      <c r="E673" s="1">
        <v>655</v>
      </c>
      <c r="F673" s="1">
        <v>523</v>
      </c>
      <c r="G673" s="1">
        <v>825</v>
      </c>
    </row>
    <row r="674" spans="1:7" x14ac:dyDescent="0.35">
      <c r="A674" s="2" t="s">
        <v>114</v>
      </c>
      <c r="B674" s="2" t="s">
        <v>75</v>
      </c>
      <c r="C674" s="2" t="s">
        <v>5</v>
      </c>
      <c r="D674" s="2" t="s">
        <v>15</v>
      </c>
      <c r="E674" s="1">
        <v>143</v>
      </c>
      <c r="F674" s="1">
        <v>122</v>
      </c>
      <c r="G674" s="1">
        <v>183</v>
      </c>
    </row>
    <row r="675" spans="1:7" x14ac:dyDescent="0.35">
      <c r="A675" s="2" t="s">
        <v>114</v>
      </c>
      <c r="B675" s="2" t="s">
        <v>75</v>
      </c>
      <c r="C675" s="2" t="s">
        <v>5</v>
      </c>
      <c r="D675" s="2" t="s">
        <v>113</v>
      </c>
      <c r="E675" s="1">
        <v>40</v>
      </c>
      <c r="F675" s="1">
        <v>30</v>
      </c>
      <c r="G675" s="1" t="s">
        <v>112</v>
      </c>
    </row>
    <row r="676" spans="1:7" x14ac:dyDescent="0.35">
      <c r="A676" s="2" t="s">
        <v>114</v>
      </c>
      <c r="B676" s="2" t="s">
        <v>75</v>
      </c>
      <c r="C676" s="2" t="s">
        <v>5</v>
      </c>
      <c r="D676" s="2" t="s">
        <v>36</v>
      </c>
      <c r="E676" s="1">
        <v>568</v>
      </c>
      <c r="F676" s="1">
        <v>434</v>
      </c>
      <c r="G676" s="1">
        <v>761</v>
      </c>
    </row>
    <row r="677" spans="1:7" x14ac:dyDescent="0.35">
      <c r="A677" s="2" t="s">
        <v>114</v>
      </c>
      <c r="B677" s="2" t="s">
        <v>75</v>
      </c>
      <c r="C677" s="2" t="s">
        <v>5</v>
      </c>
      <c r="D677" s="2" t="s">
        <v>32</v>
      </c>
      <c r="E677" s="1">
        <v>2341</v>
      </c>
      <c r="F677" s="1">
        <v>1863</v>
      </c>
      <c r="G677" s="1">
        <v>2659</v>
      </c>
    </row>
    <row r="678" spans="1:7" x14ac:dyDescent="0.35">
      <c r="A678" s="2" t="s">
        <v>114</v>
      </c>
      <c r="B678" s="2" t="s">
        <v>75</v>
      </c>
      <c r="C678" s="2" t="s">
        <v>5</v>
      </c>
      <c r="D678" s="2" t="s">
        <v>22</v>
      </c>
      <c r="E678" s="1">
        <v>66</v>
      </c>
      <c r="F678" s="1">
        <v>48</v>
      </c>
      <c r="G678" s="1">
        <v>69</v>
      </c>
    </row>
    <row r="679" spans="1:7" x14ac:dyDescent="0.35">
      <c r="A679" s="2" t="s">
        <v>114</v>
      </c>
      <c r="B679" s="2" t="s">
        <v>75</v>
      </c>
      <c r="C679" s="2" t="s">
        <v>5</v>
      </c>
      <c r="D679" s="2" t="s">
        <v>24</v>
      </c>
      <c r="E679" s="1">
        <v>191</v>
      </c>
      <c r="F679" s="1">
        <v>148</v>
      </c>
      <c r="G679" s="1">
        <v>185</v>
      </c>
    </row>
    <row r="680" spans="1:7" x14ac:dyDescent="0.35">
      <c r="A680" s="2" t="s">
        <v>114</v>
      </c>
      <c r="B680" s="2" t="s">
        <v>75</v>
      </c>
      <c r="C680" s="2" t="s">
        <v>5</v>
      </c>
      <c r="D680" s="2" t="s">
        <v>77</v>
      </c>
      <c r="E680" s="1" t="s">
        <v>112</v>
      </c>
      <c r="F680" s="1" t="s">
        <v>112</v>
      </c>
      <c r="G680" s="1">
        <v>512</v>
      </c>
    </row>
    <row r="681" spans="1:7" x14ac:dyDescent="0.35">
      <c r="A681" s="2" t="s">
        <v>114</v>
      </c>
      <c r="B681" s="2" t="s">
        <v>75</v>
      </c>
      <c r="C681" s="2" t="s">
        <v>5</v>
      </c>
      <c r="D681" s="2" t="s">
        <v>20</v>
      </c>
      <c r="E681" s="1">
        <v>1067</v>
      </c>
      <c r="F681" s="1">
        <v>876</v>
      </c>
      <c r="G681" s="1">
        <v>1257</v>
      </c>
    </row>
    <row r="682" spans="1:7" x14ac:dyDescent="0.35">
      <c r="A682" s="2" t="s">
        <v>114</v>
      </c>
      <c r="B682" s="2" t="s">
        <v>75</v>
      </c>
      <c r="C682" s="2" t="s">
        <v>5</v>
      </c>
      <c r="D682" s="2" t="s">
        <v>29</v>
      </c>
      <c r="E682" s="1">
        <v>43</v>
      </c>
      <c r="F682" s="1">
        <v>34</v>
      </c>
      <c r="G682" s="1">
        <v>56</v>
      </c>
    </row>
    <row r="683" spans="1:7" x14ac:dyDescent="0.35">
      <c r="A683" s="2" t="s">
        <v>114</v>
      </c>
      <c r="B683" s="2" t="s">
        <v>75</v>
      </c>
      <c r="C683" s="2" t="s">
        <v>5</v>
      </c>
      <c r="D683" s="2" t="s">
        <v>18</v>
      </c>
      <c r="E683" s="1">
        <v>1868</v>
      </c>
      <c r="F683" s="1">
        <v>1621</v>
      </c>
      <c r="G683" s="1">
        <v>2084</v>
      </c>
    </row>
    <row r="684" spans="1:7" x14ac:dyDescent="0.35">
      <c r="A684" s="2" t="s">
        <v>114</v>
      </c>
      <c r="B684" s="2" t="s">
        <v>75</v>
      </c>
      <c r="C684" s="2" t="s">
        <v>5</v>
      </c>
      <c r="D684" s="2" t="s">
        <v>34</v>
      </c>
      <c r="E684" s="1">
        <v>64</v>
      </c>
      <c r="F684" s="1">
        <v>44</v>
      </c>
      <c r="G684" s="1">
        <v>76</v>
      </c>
    </row>
    <row r="685" spans="1:7" x14ac:dyDescent="0.35">
      <c r="A685" s="2" t="s">
        <v>114</v>
      </c>
      <c r="B685" s="2" t="s">
        <v>75</v>
      </c>
      <c r="C685" s="2" t="s">
        <v>5</v>
      </c>
      <c r="D685" s="2" t="s">
        <v>26</v>
      </c>
      <c r="E685" s="1">
        <v>132</v>
      </c>
      <c r="F685" s="1">
        <v>110</v>
      </c>
      <c r="G685" s="1">
        <v>161</v>
      </c>
    </row>
    <row r="686" spans="1:7" x14ac:dyDescent="0.35">
      <c r="A686" s="2" t="s">
        <v>114</v>
      </c>
      <c r="B686" s="2" t="s">
        <v>75</v>
      </c>
      <c r="C686" s="2" t="s">
        <v>4</v>
      </c>
      <c r="D686" s="2" t="s">
        <v>16</v>
      </c>
      <c r="E686" s="1">
        <v>1571</v>
      </c>
      <c r="F686" s="1">
        <v>1459</v>
      </c>
      <c r="G686" s="1">
        <v>1787</v>
      </c>
    </row>
    <row r="687" spans="1:7" x14ac:dyDescent="0.35">
      <c r="A687" s="2" t="s">
        <v>114</v>
      </c>
      <c r="B687" s="2" t="s">
        <v>75</v>
      </c>
      <c r="C687" s="2" t="s">
        <v>4</v>
      </c>
      <c r="D687" s="2" t="s">
        <v>21</v>
      </c>
      <c r="E687" s="1">
        <v>123</v>
      </c>
      <c r="F687" s="1">
        <v>113</v>
      </c>
      <c r="G687" s="1">
        <v>164</v>
      </c>
    </row>
    <row r="688" spans="1:7" x14ac:dyDescent="0.35">
      <c r="A688" s="2" t="s">
        <v>114</v>
      </c>
      <c r="B688" s="2" t="s">
        <v>75</v>
      </c>
      <c r="C688" s="2" t="s">
        <v>4</v>
      </c>
      <c r="D688" s="2" t="s">
        <v>35</v>
      </c>
      <c r="E688" s="1">
        <v>2140</v>
      </c>
      <c r="F688" s="1">
        <v>1818</v>
      </c>
      <c r="G688" s="1">
        <v>2456</v>
      </c>
    </row>
    <row r="689" spans="1:7" x14ac:dyDescent="0.35">
      <c r="A689" s="2" t="s">
        <v>114</v>
      </c>
      <c r="B689" s="2" t="s">
        <v>75</v>
      </c>
      <c r="C689" s="2" t="s">
        <v>4</v>
      </c>
      <c r="D689" s="2" t="s">
        <v>31</v>
      </c>
      <c r="E689" s="1">
        <v>1229</v>
      </c>
      <c r="F689" s="1">
        <v>1150</v>
      </c>
      <c r="G689" s="1">
        <v>1447</v>
      </c>
    </row>
    <row r="690" spans="1:7" x14ac:dyDescent="0.35">
      <c r="A690" s="2" t="s">
        <v>114</v>
      </c>
      <c r="B690" s="2" t="s">
        <v>75</v>
      </c>
      <c r="C690" s="2" t="s">
        <v>4</v>
      </c>
      <c r="D690" s="2" t="s">
        <v>17</v>
      </c>
      <c r="E690" s="1">
        <v>975</v>
      </c>
      <c r="F690" s="1">
        <v>903</v>
      </c>
      <c r="G690" s="1">
        <v>1148</v>
      </c>
    </row>
    <row r="691" spans="1:7" x14ac:dyDescent="0.35">
      <c r="A691" s="2" t="s">
        <v>114</v>
      </c>
      <c r="B691" s="2" t="s">
        <v>75</v>
      </c>
      <c r="C691" s="2" t="s">
        <v>4</v>
      </c>
      <c r="D691" s="2" t="s">
        <v>27</v>
      </c>
      <c r="E691" s="1">
        <v>388</v>
      </c>
      <c r="F691" s="1">
        <v>344</v>
      </c>
      <c r="G691" s="1">
        <v>477</v>
      </c>
    </row>
    <row r="692" spans="1:7" x14ac:dyDescent="0.35">
      <c r="A692" s="2" t="s">
        <v>114</v>
      </c>
      <c r="B692" s="2" t="s">
        <v>75</v>
      </c>
      <c r="C692" s="2" t="s">
        <v>4</v>
      </c>
      <c r="D692" s="2" t="s">
        <v>30</v>
      </c>
      <c r="E692" s="1">
        <v>356</v>
      </c>
      <c r="F692" s="1">
        <v>330</v>
      </c>
      <c r="G692" s="1">
        <v>405</v>
      </c>
    </row>
    <row r="693" spans="1:7" x14ac:dyDescent="0.35">
      <c r="A693" s="2" t="s">
        <v>114</v>
      </c>
      <c r="B693" s="2" t="s">
        <v>75</v>
      </c>
      <c r="C693" s="2" t="s">
        <v>4</v>
      </c>
      <c r="D693" s="2" t="s">
        <v>23</v>
      </c>
      <c r="E693" s="1">
        <v>283</v>
      </c>
      <c r="F693" s="1">
        <v>252</v>
      </c>
      <c r="G693" s="1">
        <v>345</v>
      </c>
    </row>
    <row r="694" spans="1:7" x14ac:dyDescent="0.35">
      <c r="A694" s="2" t="s">
        <v>114</v>
      </c>
      <c r="B694" s="2" t="s">
        <v>75</v>
      </c>
      <c r="C694" s="2" t="s">
        <v>4</v>
      </c>
      <c r="D694" s="2" t="s">
        <v>28</v>
      </c>
      <c r="E694" s="1">
        <v>461</v>
      </c>
      <c r="F694" s="1">
        <v>410</v>
      </c>
      <c r="G694" s="1">
        <v>558</v>
      </c>
    </row>
    <row r="695" spans="1:7" x14ac:dyDescent="0.35">
      <c r="A695" s="2" t="s">
        <v>114</v>
      </c>
      <c r="B695" s="2" t="s">
        <v>75</v>
      </c>
      <c r="C695" s="2" t="s">
        <v>4</v>
      </c>
      <c r="D695" s="2" t="s">
        <v>33</v>
      </c>
      <c r="E695" s="1">
        <v>674</v>
      </c>
      <c r="F695" s="1">
        <v>596</v>
      </c>
      <c r="G695" s="1">
        <v>811</v>
      </c>
    </row>
    <row r="696" spans="1:7" x14ac:dyDescent="0.35">
      <c r="A696" s="2" t="s">
        <v>114</v>
      </c>
      <c r="B696" s="2" t="s">
        <v>75</v>
      </c>
      <c r="C696" s="2" t="s">
        <v>4</v>
      </c>
      <c r="D696" s="2" t="s">
        <v>15</v>
      </c>
      <c r="E696" s="1">
        <v>163</v>
      </c>
      <c r="F696" s="1">
        <v>136</v>
      </c>
      <c r="G696" s="1">
        <v>199</v>
      </c>
    </row>
    <row r="697" spans="1:7" x14ac:dyDescent="0.35">
      <c r="A697" s="2" t="s">
        <v>114</v>
      </c>
      <c r="B697" s="2" t="s">
        <v>75</v>
      </c>
      <c r="C697" s="2" t="s">
        <v>4</v>
      </c>
      <c r="D697" s="2" t="s">
        <v>113</v>
      </c>
      <c r="E697" s="1">
        <v>17</v>
      </c>
      <c r="F697" s="1">
        <v>13</v>
      </c>
      <c r="G697" s="1" t="s">
        <v>112</v>
      </c>
    </row>
    <row r="698" spans="1:7" x14ac:dyDescent="0.35">
      <c r="A698" s="2" t="s">
        <v>114</v>
      </c>
      <c r="B698" s="2" t="s">
        <v>75</v>
      </c>
      <c r="C698" s="2" t="s">
        <v>4</v>
      </c>
      <c r="D698" s="2" t="s">
        <v>36</v>
      </c>
      <c r="E698" s="1">
        <v>183</v>
      </c>
      <c r="F698" s="1">
        <v>171</v>
      </c>
      <c r="G698" s="1">
        <v>215</v>
      </c>
    </row>
    <row r="699" spans="1:7" x14ac:dyDescent="0.35">
      <c r="A699" s="2" t="s">
        <v>114</v>
      </c>
      <c r="B699" s="2" t="s">
        <v>75</v>
      </c>
      <c r="C699" s="2" t="s">
        <v>4</v>
      </c>
      <c r="D699" s="2" t="s">
        <v>32</v>
      </c>
      <c r="E699" s="1">
        <v>1544</v>
      </c>
      <c r="F699" s="1">
        <v>1359</v>
      </c>
      <c r="G699" s="1">
        <v>1778</v>
      </c>
    </row>
    <row r="700" spans="1:7" x14ac:dyDescent="0.35">
      <c r="A700" s="2" t="s">
        <v>114</v>
      </c>
      <c r="B700" s="2" t="s">
        <v>75</v>
      </c>
      <c r="C700" s="2" t="s">
        <v>4</v>
      </c>
      <c r="D700" s="2" t="s">
        <v>22</v>
      </c>
      <c r="E700" s="1">
        <v>65</v>
      </c>
      <c r="F700" s="1">
        <v>59</v>
      </c>
      <c r="G700" s="1">
        <v>90</v>
      </c>
    </row>
    <row r="701" spans="1:7" x14ac:dyDescent="0.35">
      <c r="A701" s="2" t="s">
        <v>114</v>
      </c>
      <c r="B701" s="2" t="s">
        <v>75</v>
      </c>
      <c r="C701" s="2" t="s">
        <v>4</v>
      </c>
      <c r="D701" s="2" t="s">
        <v>24</v>
      </c>
      <c r="E701" s="1">
        <v>162</v>
      </c>
      <c r="F701" s="1">
        <v>140</v>
      </c>
      <c r="G701" s="1">
        <v>188</v>
      </c>
    </row>
    <row r="702" spans="1:7" x14ac:dyDescent="0.35">
      <c r="A702" s="2" t="s">
        <v>114</v>
      </c>
      <c r="B702" s="2" t="s">
        <v>75</v>
      </c>
      <c r="C702" s="2" t="s">
        <v>4</v>
      </c>
      <c r="D702" s="2" t="s">
        <v>77</v>
      </c>
      <c r="E702" s="1" t="s">
        <v>112</v>
      </c>
      <c r="F702" s="1" t="s">
        <v>112</v>
      </c>
      <c r="G702" s="1">
        <v>175</v>
      </c>
    </row>
    <row r="703" spans="1:7" x14ac:dyDescent="0.35">
      <c r="A703" s="2" t="s">
        <v>114</v>
      </c>
      <c r="B703" s="2" t="s">
        <v>75</v>
      </c>
      <c r="C703" s="2" t="s">
        <v>4</v>
      </c>
      <c r="D703" s="2" t="s">
        <v>20</v>
      </c>
      <c r="E703" s="1">
        <v>1003</v>
      </c>
      <c r="F703" s="1">
        <v>890</v>
      </c>
      <c r="G703" s="1">
        <v>1161</v>
      </c>
    </row>
    <row r="704" spans="1:7" x14ac:dyDescent="0.35">
      <c r="A704" s="2" t="s">
        <v>114</v>
      </c>
      <c r="B704" s="2" t="s">
        <v>75</v>
      </c>
      <c r="C704" s="2" t="s">
        <v>4</v>
      </c>
      <c r="D704" s="2" t="s">
        <v>29</v>
      </c>
      <c r="E704" s="1">
        <v>92</v>
      </c>
      <c r="F704" s="1">
        <v>84</v>
      </c>
      <c r="G704" s="1">
        <v>114</v>
      </c>
    </row>
    <row r="705" spans="1:7" x14ac:dyDescent="0.35">
      <c r="A705" s="2" t="s">
        <v>114</v>
      </c>
      <c r="B705" s="2" t="s">
        <v>75</v>
      </c>
      <c r="C705" s="2" t="s">
        <v>4</v>
      </c>
      <c r="D705" s="2" t="s">
        <v>18</v>
      </c>
      <c r="E705" s="1">
        <v>1896</v>
      </c>
      <c r="F705" s="1">
        <v>1756</v>
      </c>
      <c r="G705" s="1">
        <v>2127</v>
      </c>
    </row>
    <row r="706" spans="1:7" x14ac:dyDescent="0.35">
      <c r="A706" s="2" t="s">
        <v>114</v>
      </c>
      <c r="B706" s="2" t="s">
        <v>75</v>
      </c>
      <c r="C706" s="2" t="s">
        <v>4</v>
      </c>
      <c r="D706" s="2" t="s">
        <v>34</v>
      </c>
      <c r="E706" s="1">
        <v>58</v>
      </c>
      <c r="F706" s="1">
        <v>49</v>
      </c>
      <c r="G706" s="1">
        <v>71</v>
      </c>
    </row>
    <row r="707" spans="1:7" x14ac:dyDescent="0.35">
      <c r="A707" s="2" t="s">
        <v>114</v>
      </c>
      <c r="B707" s="2" t="s">
        <v>75</v>
      </c>
      <c r="C707" s="2" t="s">
        <v>4</v>
      </c>
      <c r="D707" s="2" t="s">
        <v>26</v>
      </c>
      <c r="E707" s="1">
        <v>130</v>
      </c>
      <c r="F707" s="1">
        <v>118</v>
      </c>
      <c r="G707" s="1">
        <v>152</v>
      </c>
    </row>
    <row r="708" spans="1:7" x14ac:dyDescent="0.35">
      <c r="A708" s="2" t="s">
        <v>114</v>
      </c>
      <c r="B708" s="2" t="s">
        <v>75</v>
      </c>
      <c r="C708" s="2" t="s">
        <v>3</v>
      </c>
      <c r="D708" s="2" t="s">
        <v>16</v>
      </c>
      <c r="E708" s="1">
        <v>1195</v>
      </c>
      <c r="F708" s="1">
        <v>1148</v>
      </c>
      <c r="G708" s="1">
        <v>1318</v>
      </c>
    </row>
    <row r="709" spans="1:7" x14ac:dyDescent="0.35">
      <c r="A709" s="2" t="s">
        <v>114</v>
      </c>
      <c r="B709" s="2" t="s">
        <v>75</v>
      </c>
      <c r="C709" s="2" t="s">
        <v>3</v>
      </c>
      <c r="D709" s="2" t="s">
        <v>21</v>
      </c>
      <c r="E709" s="1">
        <v>157</v>
      </c>
      <c r="F709" s="1">
        <v>145</v>
      </c>
      <c r="G709" s="1">
        <v>178</v>
      </c>
    </row>
    <row r="710" spans="1:7" x14ac:dyDescent="0.35">
      <c r="A710" s="2" t="s">
        <v>114</v>
      </c>
      <c r="B710" s="2" t="s">
        <v>75</v>
      </c>
      <c r="C710" s="2" t="s">
        <v>3</v>
      </c>
      <c r="D710" s="2" t="s">
        <v>35</v>
      </c>
      <c r="E710" s="1">
        <v>1740</v>
      </c>
      <c r="F710" s="1">
        <v>1607</v>
      </c>
      <c r="G710" s="1">
        <v>1955</v>
      </c>
    </row>
    <row r="711" spans="1:7" x14ac:dyDescent="0.35">
      <c r="A711" s="2" t="s">
        <v>114</v>
      </c>
      <c r="B711" s="2" t="s">
        <v>75</v>
      </c>
      <c r="C711" s="2" t="s">
        <v>3</v>
      </c>
      <c r="D711" s="2" t="s">
        <v>31</v>
      </c>
      <c r="E711" s="1">
        <v>1245</v>
      </c>
      <c r="F711" s="1">
        <v>1193</v>
      </c>
      <c r="G711" s="1">
        <v>1345</v>
      </c>
    </row>
    <row r="712" spans="1:7" x14ac:dyDescent="0.35">
      <c r="A712" s="2" t="s">
        <v>114</v>
      </c>
      <c r="B712" s="2" t="s">
        <v>75</v>
      </c>
      <c r="C712" s="2" t="s">
        <v>3</v>
      </c>
      <c r="D712" s="2" t="s">
        <v>17</v>
      </c>
      <c r="E712" s="1">
        <v>1113</v>
      </c>
      <c r="F712" s="1">
        <v>1059</v>
      </c>
      <c r="G712" s="1">
        <v>1210</v>
      </c>
    </row>
    <row r="713" spans="1:7" x14ac:dyDescent="0.35">
      <c r="A713" s="2" t="s">
        <v>114</v>
      </c>
      <c r="B713" s="2" t="s">
        <v>75</v>
      </c>
      <c r="C713" s="2" t="s">
        <v>3</v>
      </c>
      <c r="D713" s="2" t="s">
        <v>27</v>
      </c>
      <c r="E713" s="1">
        <v>475</v>
      </c>
      <c r="F713" s="1">
        <v>446</v>
      </c>
      <c r="G713" s="1">
        <v>515</v>
      </c>
    </row>
    <row r="714" spans="1:7" x14ac:dyDescent="0.35">
      <c r="A714" s="2" t="s">
        <v>114</v>
      </c>
      <c r="B714" s="2" t="s">
        <v>75</v>
      </c>
      <c r="C714" s="2" t="s">
        <v>3</v>
      </c>
      <c r="D714" s="2" t="s">
        <v>30</v>
      </c>
      <c r="E714" s="1">
        <v>375</v>
      </c>
      <c r="F714" s="1">
        <v>359</v>
      </c>
      <c r="G714" s="1">
        <v>417</v>
      </c>
    </row>
    <row r="715" spans="1:7" x14ac:dyDescent="0.35">
      <c r="A715" s="2" t="s">
        <v>114</v>
      </c>
      <c r="B715" s="2" t="s">
        <v>75</v>
      </c>
      <c r="C715" s="2" t="s">
        <v>3</v>
      </c>
      <c r="D715" s="2" t="s">
        <v>23</v>
      </c>
      <c r="E715" s="1">
        <v>240</v>
      </c>
      <c r="F715" s="1">
        <v>224</v>
      </c>
      <c r="G715" s="1">
        <v>273</v>
      </c>
    </row>
    <row r="716" spans="1:7" x14ac:dyDescent="0.35">
      <c r="A716" s="2" t="s">
        <v>114</v>
      </c>
      <c r="B716" s="2" t="s">
        <v>75</v>
      </c>
      <c r="C716" s="2" t="s">
        <v>3</v>
      </c>
      <c r="D716" s="2" t="s">
        <v>28</v>
      </c>
      <c r="E716" s="1">
        <v>551</v>
      </c>
      <c r="F716" s="1">
        <v>503</v>
      </c>
      <c r="G716" s="1">
        <v>601</v>
      </c>
    </row>
    <row r="717" spans="1:7" x14ac:dyDescent="0.35">
      <c r="A717" s="2" t="s">
        <v>114</v>
      </c>
      <c r="B717" s="2" t="s">
        <v>75</v>
      </c>
      <c r="C717" s="2" t="s">
        <v>3</v>
      </c>
      <c r="D717" s="2" t="s">
        <v>33</v>
      </c>
      <c r="E717" s="1">
        <v>717</v>
      </c>
      <c r="F717" s="1">
        <v>675</v>
      </c>
      <c r="G717" s="1">
        <v>877</v>
      </c>
    </row>
    <row r="718" spans="1:7" x14ac:dyDescent="0.35">
      <c r="A718" s="2" t="s">
        <v>114</v>
      </c>
      <c r="B718" s="2" t="s">
        <v>75</v>
      </c>
      <c r="C718" s="2" t="s">
        <v>3</v>
      </c>
      <c r="D718" s="2" t="s">
        <v>15</v>
      </c>
      <c r="E718" s="1">
        <v>184</v>
      </c>
      <c r="F718" s="1">
        <v>176</v>
      </c>
      <c r="G718" s="1">
        <v>217</v>
      </c>
    </row>
    <row r="719" spans="1:7" x14ac:dyDescent="0.35">
      <c r="A719" s="2" t="s">
        <v>114</v>
      </c>
      <c r="B719" s="2" t="s">
        <v>75</v>
      </c>
      <c r="C719" s="2" t="s">
        <v>3</v>
      </c>
      <c r="D719" s="2" t="s">
        <v>113</v>
      </c>
      <c r="E719" s="1">
        <v>14</v>
      </c>
      <c r="F719" s="1">
        <v>13</v>
      </c>
      <c r="G719" s="1" t="s">
        <v>112</v>
      </c>
    </row>
    <row r="720" spans="1:7" x14ac:dyDescent="0.35">
      <c r="A720" s="2" t="s">
        <v>114</v>
      </c>
      <c r="B720" s="2" t="s">
        <v>75</v>
      </c>
      <c r="C720" s="2" t="s">
        <v>3</v>
      </c>
      <c r="D720" s="2" t="s">
        <v>36</v>
      </c>
      <c r="E720" s="1">
        <v>199</v>
      </c>
      <c r="F720" s="1">
        <v>182</v>
      </c>
      <c r="G720" s="1">
        <v>224</v>
      </c>
    </row>
    <row r="721" spans="1:7" x14ac:dyDescent="0.35">
      <c r="A721" s="2" t="s">
        <v>114</v>
      </c>
      <c r="B721" s="2" t="s">
        <v>75</v>
      </c>
      <c r="C721" s="2" t="s">
        <v>3</v>
      </c>
      <c r="D721" s="2" t="s">
        <v>32</v>
      </c>
      <c r="E721" s="1">
        <v>1166</v>
      </c>
      <c r="F721" s="1">
        <v>1092</v>
      </c>
      <c r="G721" s="1">
        <v>1300</v>
      </c>
    </row>
    <row r="722" spans="1:7" x14ac:dyDescent="0.35">
      <c r="A722" s="2" t="s">
        <v>114</v>
      </c>
      <c r="B722" s="2" t="s">
        <v>75</v>
      </c>
      <c r="C722" s="2" t="s">
        <v>3</v>
      </c>
      <c r="D722" s="2" t="s">
        <v>22</v>
      </c>
      <c r="E722" s="1">
        <v>80</v>
      </c>
      <c r="F722" s="1">
        <v>75</v>
      </c>
      <c r="G722" s="1">
        <v>80</v>
      </c>
    </row>
    <row r="723" spans="1:7" x14ac:dyDescent="0.35">
      <c r="A723" s="2" t="s">
        <v>114</v>
      </c>
      <c r="B723" s="2" t="s">
        <v>75</v>
      </c>
      <c r="C723" s="2" t="s">
        <v>3</v>
      </c>
      <c r="D723" s="2" t="s">
        <v>24</v>
      </c>
      <c r="E723" s="1">
        <v>219</v>
      </c>
      <c r="F723" s="1">
        <v>201</v>
      </c>
      <c r="G723" s="1">
        <v>239</v>
      </c>
    </row>
    <row r="724" spans="1:7" x14ac:dyDescent="0.35">
      <c r="A724" s="2" t="s">
        <v>114</v>
      </c>
      <c r="B724" s="2" t="s">
        <v>75</v>
      </c>
      <c r="C724" s="2" t="s">
        <v>3</v>
      </c>
      <c r="D724" s="2" t="s">
        <v>77</v>
      </c>
      <c r="E724" s="1" t="s">
        <v>112</v>
      </c>
      <c r="F724" s="1" t="s">
        <v>112</v>
      </c>
      <c r="G724" s="1">
        <v>212</v>
      </c>
    </row>
    <row r="725" spans="1:7" x14ac:dyDescent="0.35">
      <c r="A725" s="2" t="s">
        <v>114</v>
      </c>
      <c r="B725" s="2" t="s">
        <v>75</v>
      </c>
      <c r="C725" s="2" t="s">
        <v>3</v>
      </c>
      <c r="D725" s="2" t="s">
        <v>20</v>
      </c>
      <c r="E725" s="1">
        <v>992</v>
      </c>
      <c r="F725" s="1">
        <v>932</v>
      </c>
      <c r="G725" s="1">
        <v>1115</v>
      </c>
    </row>
    <row r="726" spans="1:7" x14ac:dyDescent="0.35">
      <c r="A726" s="2" t="s">
        <v>114</v>
      </c>
      <c r="B726" s="2" t="s">
        <v>75</v>
      </c>
      <c r="C726" s="2" t="s">
        <v>3</v>
      </c>
      <c r="D726" s="2" t="s">
        <v>29</v>
      </c>
      <c r="E726" s="1">
        <v>138</v>
      </c>
      <c r="F726" s="1">
        <v>129</v>
      </c>
      <c r="G726" s="1">
        <v>158</v>
      </c>
    </row>
    <row r="727" spans="1:7" x14ac:dyDescent="0.35">
      <c r="A727" s="2" t="s">
        <v>114</v>
      </c>
      <c r="B727" s="2" t="s">
        <v>75</v>
      </c>
      <c r="C727" s="2" t="s">
        <v>3</v>
      </c>
      <c r="D727" s="2" t="s">
        <v>18</v>
      </c>
      <c r="E727" s="1">
        <v>1909</v>
      </c>
      <c r="F727" s="1">
        <v>1810</v>
      </c>
      <c r="G727" s="1">
        <v>2086</v>
      </c>
    </row>
    <row r="728" spans="1:7" x14ac:dyDescent="0.35">
      <c r="A728" s="2" t="s">
        <v>114</v>
      </c>
      <c r="B728" s="2" t="s">
        <v>75</v>
      </c>
      <c r="C728" s="2" t="s">
        <v>3</v>
      </c>
      <c r="D728" s="2" t="s">
        <v>34</v>
      </c>
      <c r="E728" s="1">
        <v>68</v>
      </c>
      <c r="F728" s="1">
        <v>62</v>
      </c>
      <c r="G728" s="1">
        <v>86</v>
      </c>
    </row>
    <row r="729" spans="1:7" x14ac:dyDescent="0.35">
      <c r="A729" s="2" t="s">
        <v>114</v>
      </c>
      <c r="B729" s="2" t="s">
        <v>75</v>
      </c>
      <c r="C729" s="2" t="s">
        <v>3</v>
      </c>
      <c r="D729" s="2" t="s">
        <v>26</v>
      </c>
      <c r="E729" s="1">
        <v>169</v>
      </c>
      <c r="F729" s="1">
        <v>158</v>
      </c>
      <c r="G729" s="1">
        <v>202</v>
      </c>
    </row>
    <row r="730" spans="1:7" x14ac:dyDescent="0.35">
      <c r="A730" s="2" t="s">
        <v>114</v>
      </c>
      <c r="B730" s="2" t="s">
        <v>75</v>
      </c>
      <c r="C730" s="2" t="s">
        <v>2</v>
      </c>
      <c r="D730" s="2" t="s">
        <v>16</v>
      </c>
      <c r="E730" s="1">
        <v>1113</v>
      </c>
      <c r="F730" s="1">
        <v>1083</v>
      </c>
      <c r="G730" s="1">
        <v>1185</v>
      </c>
    </row>
    <row r="731" spans="1:7" x14ac:dyDescent="0.35">
      <c r="A731" s="2" t="s">
        <v>114</v>
      </c>
      <c r="B731" s="2" t="s">
        <v>75</v>
      </c>
      <c r="C731" s="2" t="s">
        <v>2</v>
      </c>
      <c r="D731" s="2" t="s">
        <v>21</v>
      </c>
      <c r="E731" s="1">
        <v>101</v>
      </c>
      <c r="F731" s="1">
        <v>96</v>
      </c>
      <c r="G731" s="1">
        <v>117</v>
      </c>
    </row>
    <row r="732" spans="1:7" x14ac:dyDescent="0.35">
      <c r="A732" s="2" t="s">
        <v>114</v>
      </c>
      <c r="B732" s="2" t="s">
        <v>75</v>
      </c>
      <c r="C732" s="2" t="s">
        <v>2</v>
      </c>
      <c r="D732" s="2" t="s">
        <v>35</v>
      </c>
      <c r="E732" s="1">
        <v>2453</v>
      </c>
      <c r="F732" s="1">
        <v>2365</v>
      </c>
      <c r="G732" s="1">
        <v>2777</v>
      </c>
    </row>
    <row r="733" spans="1:7" x14ac:dyDescent="0.35">
      <c r="A733" s="2" t="s">
        <v>114</v>
      </c>
      <c r="B733" s="2" t="s">
        <v>75</v>
      </c>
      <c r="C733" s="2" t="s">
        <v>2</v>
      </c>
      <c r="D733" s="2" t="s">
        <v>31</v>
      </c>
      <c r="E733" s="1">
        <v>1320</v>
      </c>
      <c r="F733" s="1">
        <v>1301</v>
      </c>
      <c r="G733" s="1">
        <v>1424</v>
      </c>
    </row>
    <row r="734" spans="1:7" x14ac:dyDescent="0.35">
      <c r="A734" s="2" t="s">
        <v>114</v>
      </c>
      <c r="B734" s="2" t="s">
        <v>75</v>
      </c>
      <c r="C734" s="2" t="s">
        <v>2</v>
      </c>
      <c r="D734" s="2" t="s">
        <v>17</v>
      </c>
      <c r="E734" s="1">
        <v>1273</v>
      </c>
      <c r="F734" s="1">
        <v>1239</v>
      </c>
      <c r="G734" s="1">
        <v>1376</v>
      </c>
    </row>
    <row r="735" spans="1:7" x14ac:dyDescent="0.35">
      <c r="A735" s="2" t="s">
        <v>114</v>
      </c>
      <c r="B735" s="2" t="s">
        <v>75</v>
      </c>
      <c r="C735" s="2" t="s">
        <v>2</v>
      </c>
      <c r="D735" s="2" t="s">
        <v>27</v>
      </c>
      <c r="E735" s="1">
        <v>621</v>
      </c>
      <c r="F735" s="1">
        <v>600</v>
      </c>
      <c r="G735" s="1">
        <v>676</v>
      </c>
    </row>
    <row r="736" spans="1:7" x14ac:dyDescent="0.35">
      <c r="A736" s="2" t="s">
        <v>114</v>
      </c>
      <c r="B736" s="2" t="s">
        <v>75</v>
      </c>
      <c r="C736" s="2" t="s">
        <v>2</v>
      </c>
      <c r="D736" s="2" t="s">
        <v>30</v>
      </c>
      <c r="E736" s="1">
        <v>323</v>
      </c>
      <c r="F736" s="1">
        <v>319</v>
      </c>
      <c r="G736" s="1">
        <v>350</v>
      </c>
    </row>
    <row r="737" spans="1:7" x14ac:dyDescent="0.35">
      <c r="A737" s="2" t="s">
        <v>114</v>
      </c>
      <c r="B737" s="2" t="s">
        <v>75</v>
      </c>
      <c r="C737" s="2" t="s">
        <v>2</v>
      </c>
      <c r="D737" s="2" t="s">
        <v>23</v>
      </c>
      <c r="E737" s="1">
        <v>297</v>
      </c>
      <c r="F737" s="1">
        <v>287</v>
      </c>
      <c r="G737" s="1">
        <v>344</v>
      </c>
    </row>
    <row r="738" spans="1:7" x14ac:dyDescent="0.35">
      <c r="A738" s="2" t="s">
        <v>114</v>
      </c>
      <c r="B738" s="2" t="s">
        <v>75</v>
      </c>
      <c r="C738" s="2" t="s">
        <v>2</v>
      </c>
      <c r="D738" s="2" t="s">
        <v>28</v>
      </c>
      <c r="E738" s="1">
        <v>594</v>
      </c>
      <c r="F738" s="1">
        <v>573</v>
      </c>
      <c r="G738" s="1">
        <v>677</v>
      </c>
    </row>
    <row r="739" spans="1:7" x14ac:dyDescent="0.35">
      <c r="A739" s="2" t="s">
        <v>114</v>
      </c>
      <c r="B739" s="2" t="s">
        <v>75</v>
      </c>
      <c r="C739" s="2" t="s">
        <v>2</v>
      </c>
      <c r="D739" s="2" t="s">
        <v>33</v>
      </c>
      <c r="E739" s="1">
        <v>960</v>
      </c>
      <c r="F739" s="1">
        <v>927</v>
      </c>
      <c r="G739" s="1">
        <v>1048</v>
      </c>
    </row>
    <row r="740" spans="1:7" x14ac:dyDescent="0.35">
      <c r="A740" s="2" t="s">
        <v>114</v>
      </c>
      <c r="B740" s="2" t="s">
        <v>75</v>
      </c>
      <c r="C740" s="2" t="s">
        <v>2</v>
      </c>
      <c r="D740" s="2" t="s">
        <v>15</v>
      </c>
      <c r="E740" s="1">
        <v>169</v>
      </c>
      <c r="F740" s="1">
        <v>163</v>
      </c>
      <c r="G740" s="1">
        <v>194</v>
      </c>
    </row>
    <row r="741" spans="1:7" x14ac:dyDescent="0.35">
      <c r="A741" s="2" t="s">
        <v>114</v>
      </c>
      <c r="B741" s="2" t="s">
        <v>75</v>
      </c>
      <c r="C741" s="2" t="s">
        <v>2</v>
      </c>
      <c r="D741" s="2" t="s">
        <v>113</v>
      </c>
      <c r="E741" s="1">
        <v>10</v>
      </c>
      <c r="F741" s="1">
        <v>9</v>
      </c>
      <c r="G741" s="1" t="s">
        <v>112</v>
      </c>
    </row>
    <row r="742" spans="1:7" x14ac:dyDescent="0.35">
      <c r="A742" s="2" t="s">
        <v>114</v>
      </c>
      <c r="B742" s="2" t="s">
        <v>75</v>
      </c>
      <c r="C742" s="2" t="s">
        <v>2</v>
      </c>
      <c r="D742" s="2" t="s">
        <v>36</v>
      </c>
      <c r="E742" s="1">
        <v>292</v>
      </c>
      <c r="F742" s="1">
        <v>283</v>
      </c>
      <c r="G742" s="1">
        <v>326</v>
      </c>
    </row>
    <row r="743" spans="1:7" x14ac:dyDescent="0.35">
      <c r="A743" s="2" t="s">
        <v>114</v>
      </c>
      <c r="B743" s="2" t="s">
        <v>75</v>
      </c>
      <c r="C743" s="2" t="s">
        <v>2</v>
      </c>
      <c r="D743" s="2" t="s">
        <v>32</v>
      </c>
      <c r="E743" s="1">
        <v>1309</v>
      </c>
      <c r="F743" s="1">
        <v>1272</v>
      </c>
      <c r="G743" s="1">
        <v>1441</v>
      </c>
    </row>
    <row r="744" spans="1:7" x14ac:dyDescent="0.35">
      <c r="A744" s="2" t="s">
        <v>114</v>
      </c>
      <c r="B744" s="2" t="s">
        <v>75</v>
      </c>
      <c r="C744" s="2" t="s">
        <v>2</v>
      </c>
      <c r="D744" s="2" t="s">
        <v>22</v>
      </c>
      <c r="E744" s="1">
        <v>66</v>
      </c>
      <c r="F744" s="1">
        <v>65</v>
      </c>
      <c r="G744" s="1">
        <v>73</v>
      </c>
    </row>
    <row r="745" spans="1:7" x14ac:dyDescent="0.35">
      <c r="A745" s="2" t="s">
        <v>114</v>
      </c>
      <c r="B745" s="2" t="s">
        <v>75</v>
      </c>
      <c r="C745" s="2" t="s">
        <v>2</v>
      </c>
      <c r="D745" s="2" t="s">
        <v>24</v>
      </c>
      <c r="E745" s="1">
        <v>221</v>
      </c>
      <c r="F745" s="1">
        <v>211</v>
      </c>
      <c r="G745" s="1">
        <v>238</v>
      </c>
    </row>
    <row r="746" spans="1:7" x14ac:dyDescent="0.35">
      <c r="A746" s="2" t="s">
        <v>114</v>
      </c>
      <c r="B746" s="2" t="s">
        <v>75</v>
      </c>
      <c r="C746" s="2" t="s">
        <v>2</v>
      </c>
      <c r="D746" s="2" t="s">
        <v>77</v>
      </c>
      <c r="E746" s="1" t="s">
        <v>112</v>
      </c>
      <c r="F746" s="1" t="s">
        <v>112</v>
      </c>
      <c r="G746" s="1">
        <v>272</v>
      </c>
    </row>
    <row r="747" spans="1:7" x14ac:dyDescent="0.35">
      <c r="A747" s="2" t="s">
        <v>114</v>
      </c>
      <c r="B747" s="2" t="s">
        <v>75</v>
      </c>
      <c r="C747" s="2" t="s">
        <v>2</v>
      </c>
      <c r="D747" s="2" t="s">
        <v>20</v>
      </c>
      <c r="E747" s="1">
        <v>1010</v>
      </c>
      <c r="F747" s="1">
        <v>969</v>
      </c>
      <c r="G747" s="1">
        <v>1094</v>
      </c>
    </row>
    <row r="748" spans="1:7" x14ac:dyDescent="0.35">
      <c r="A748" s="2" t="s">
        <v>114</v>
      </c>
      <c r="B748" s="2" t="s">
        <v>75</v>
      </c>
      <c r="C748" s="2" t="s">
        <v>2</v>
      </c>
      <c r="D748" s="2" t="s">
        <v>29</v>
      </c>
      <c r="E748" s="1">
        <v>154</v>
      </c>
      <c r="F748" s="1">
        <v>151</v>
      </c>
      <c r="G748" s="1">
        <v>152</v>
      </c>
    </row>
    <row r="749" spans="1:7" x14ac:dyDescent="0.35">
      <c r="A749" s="2" t="s">
        <v>114</v>
      </c>
      <c r="B749" s="2" t="s">
        <v>75</v>
      </c>
      <c r="C749" s="2" t="s">
        <v>2</v>
      </c>
      <c r="D749" s="2" t="s">
        <v>18</v>
      </c>
      <c r="E749" s="1">
        <v>1915</v>
      </c>
      <c r="F749" s="1">
        <v>1855</v>
      </c>
      <c r="G749" s="1">
        <v>2080</v>
      </c>
    </row>
    <row r="750" spans="1:7" x14ac:dyDescent="0.35">
      <c r="A750" s="2" t="s">
        <v>114</v>
      </c>
      <c r="B750" s="2" t="s">
        <v>75</v>
      </c>
      <c r="C750" s="2" t="s">
        <v>2</v>
      </c>
      <c r="D750" s="2" t="s">
        <v>34</v>
      </c>
      <c r="E750" s="1">
        <v>93</v>
      </c>
      <c r="F750" s="1">
        <v>87</v>
      </c>
      <c r="G750" s="1">
        <v>116</v>
      </c>
    </row>
    <row r="751" spans="1:7" x14ac:dyDescent="0.35">
      <c r="A751" s="2" t="s">
        <v>114</v>
      </c>
      <c r="B751" s="2" t="s">
        <v>75</v>
      </c>
      <c r="C751" s="2" t="s">
        <v>2</v>
      </c>
      <c r="D751" s="2" t="s">
        <v>26</v>
      </c>
      <c r="E751" s="1">
        <v>202</v>
      </c>
      <c r="F751" s="1">
        <v>195</v>
      </c>
      <c r="G751" s="1">
        <v>236</v>
      </c>
    </row>
    <row r="752" spans="1:7" x14ac:dyDescent="0.35">
      <c r="A752" s="2" t="s">
        <v>114</v>
      </c>
      <c r="B752" s="2" t="s">
        <v>115</v>
      </c>
      <c r="C752" s="2" t="s">
        <v>6</v>
      </c>
      <c r="D752" s="2" t="s">
        <v>16</v>
      </c>
      <c r="E752" s="1">
        <v>281</v>
      </c>
      <c r="F752" s="1">
        <v>241</v>
      </c>
      <c r="G752" s="1">
        <v>280</v>
      </c>
    </row>
    <row r="753" spans="1:7" x14ac:dyDescent="0.35">
      <c r="A753" s="2" t="s">
        <v>114</v>
      </c>
      <c r="B753" s="2" t="s">
        <v>115</v>
      </c>
      <c r="C753" s="2" t="s">
        <v>6</v>
      </c>
      <c r="D753" s="2" t="s">
        <v>21</v>
      </c>
      <c r="E753" s="1">
        <v>67</v>
      </c>
      <c r="F753" s="1">
        <v>48</v>
      </c>
      <c r="G753" s="1">
        <v>82</v>
      </c>
    </row>
    <row r="754" spans="1:7" x14ac:dyDescent="0.35">
      <c r="A754" s="2" t="s">
        <v>114</v>
      </c>
      <c r="B754" s="2" t="s">
        <v>115</v>
      </c>
      <c r="C754" s="2" t="s">
        <v>6</v>
      </c>
      <c r="D754" s="2" t="s">
        <v>35</v>
      </c>
      <c r="E754" s="1">
        <v>245</v>
      </c>
      <c r="F754" s="1">
        <v>182</v>
      </c>
      <c r="G754" s="1">
        <v>242</v>
      </c>
    </row>
    <row r="755" spans="1:7" x14ac:dyDescent="0.35">
      <c r="A755" s="2" t="s">
        <v>114</v>
      </c>
      <c r="B755" s="2" t="s">
        <v>115</v>
      </c>
      <c r="C755" s="2" t="s">
        <v>6</v>
      </c>
      <c r="D755" s="2" t="s">
        <v>31</v>
      </c>
      <c r="E755" s="1">
        <v>184</v>
      </c>
      <c r="F755" s="1">
        <v>144</v>
      </c>
      <c r="G755" s="1">
        <v>200</v>
      </c>
    </row>
    <row r="756" spans="1:7" x14ac:dyDescent="0.35">
      <c r="A756" s="2" t="s">
        <v>114</v>
      </c>
      <c r="B756" s="2" t="s">
        <v>115</v>
      </c>
      <c r="C756" s="2" t="s">
        <v>6</v>
      </c>
      <c r="D756" s="2" t="s">
        <v>17</v>
      </c>
      <c r="E756" s="1">
        <v>138</v>
      </c>
      <c r="F756" s="1">
        <v>120</v>
      </c>
      <c r="G756" s="1">
        <v>133</v>
      </c>
    </row>
    <row r="757" spans="1:7" x14ac:dyDescent="0.35">
      <c r="A757" s="2" t="s">
        <v>114</v>
      </c>
      <c r="B757" s="2" t="s">
        <v>115</v>
      </c>
      <c r="C757" s="2" t="s">
        <v>6</v>
      </c>
      <c r="D757" s="2" t="s">
        <v>27</v>
      </c>
      <c r="E757" s="1">
        <v>19</v>
      </c>
      <c r="F757" s="1">
        <v>14</v>
      </c>
      <c r="G757" s="1">
        <v>31</v>
      </c>
    </row>
    <row r="758" spans="1:7" x14ac:dyDescent="0.35">
      <c r="A758" s="2" t="s">
        <v>114</v>
      </c>
      <c r="B758" s="2" t="s">
        <v>115</v>
      </c>
      <c r="C758" s="2" t="s">
        <v>6</v>
      </c>
      <c r="D758" s="2" t="s">
        <v>30</v>
      </c>
      <c r="E758" s="1">
        <v>77</v>
      </c>
      <c r="F758" s="1">
        <v>61</v>
      </c>
      <c r="G758" s="1">
        <v>81</v>
      </c>
    </row>
    <row r="759" spans="1:7" x14ac:dyDescent="0.35">
      <c r="A759" s="2" t="s">
        <v>114</v>
      </c>
      <c r="B759" s="2" t="s">
        <v>115</v>
      </c>
      <c r="C759" s="2" t="s">
        <v>6</v>
      </c>
      <c r="D759" s="2" t="s">
        <v>23</v>
      </c>
      <c r="E759" s="1">
        <v>27</v>
      </c>
      <c r="F759" s="1">
        <v>23</v>
      </c>
      <c r="G759" s="1">
        <v>26</v>
      </c>
    </row>
    <row r="760" spans="1:7" x14ac:dyDescent="0.35">
      <c r="A760" s="2" t="s">
        <v>114</v>
      </c>
      <c r="B760" s="2" t="s">
        <v>115</v>
      </c>
      <c r="C760" s="2" t="s">
        <v>6</v>
      </c>
      <c r="D760" s="2" t="s">
        <v>28</v>
      </c>
      <c r="E760" s="1">
        <v>37</v>
      </c>
      <c r="F760" s="1">
        <v>31</v>
      </c>
      <c r="G760" s="1">
        <v>48</v>
      </c>
    </row>
    <row r="761" spans="1:7" x14ac:dyDescent="0.35">
      <c r="A761" s="2" t="s">
        <v>114</v>
      </c>
      <c r="B761" s="2" t="s">
        <v>115</v>
      </c>
      <c r="C761" s="2" t="s">
        <v>6</v>
      </c>
      <c r="D761" s="2" t="s">
        <v>33</v>
      </c>
      <c r="E761" s="1">
        <v>82</v>
      </c>
      <c r="F761" s="1">
        <v>68</v>
      </c>
      <c r="G761" s="1">
        <v>93</v>
      </c>
    </row>
    <row r="762" spans="1:7" x14ac:dyDescent="0.35">
      <c r="A762" s="2" t="s">
        <v>114</v>
      </c>
      <c r="B762" s="2" t="s">
        <v>115</v>
      </c>
      <c r="C762" s="2" t="s">
        <v>6</v>
      </c>
      <c r="D762" s="2" t="s">
        <v>15</v>
      </c>
      <c r="E762" s="1">
        <v>20</v>
      </c>
      <c r="F762" s="1">
        <v>14</v>
      </c>
      <c r="G762" s="1">
        <v>17</v>
      </c>
    </row>
    <row r="763" spans="1:7" x14ac:dyDescent="0.35">
      <c r="A763" s="2" t="s">
        <v>114</v>
      </c>
      <c r="B763" s="2" t="s">
        <v>115</v>
      </c>
      <c r="C763" s="2" t="s">
        <v>6</v>
      </c>
      <c r="D763" s="2" t="s">
        <v>36</v>
      </c>
      <c r="E763" s="1">
        <v>9</v>
      </c>
      <c r="F763" s="1">
        <v>7</v>
      </c>
      <c r="G763" s="1">
        <v>11</v>
      </c>
    </row>
    <row r="764" spans="1:7" x14ac:dyDescent="0.35">
      <c r="A764" s="2" t="s">
        <v>114</v>
      </c>
      <c r="B764" s="2" t="s">
        <v>115</v>
      </c>
      <c r="C764" s="2" t="s">
        <v>6</v>
      </c>
      <c r="D764" s="2" t="s">
        <v>32</v>
      </c>
      <c r="E764" s="1">
        <v>151</v>
      </c>
      <c r="F764" s="1">
        <v>119</v>
      </c>
      <c r="G764" s="1">
        <v>158</v>
      </c>
    </row>
    <row r="765" spans="1:7" x14ac:dyDescent="0.35">
      <c r="A765" s="2" t="s">
        <v>114</v>
      </c>
      <c r="B765" s="2" t="s">
        <v>115</v>
      </c>
      <c r="C765" s="2" t="s">
        <v>6</v>
      </c>
      <c r="D765" s="2" t="s">
        <v>22</v>
      </c>
      <c r="E765" s="1">
        <v>9</v>
      </c>
      <c r="F765" s="1">
        <v>8</v>
      </c>
      <c r="G765" s="1">
        <v>7</v>
      </c>
    </row>
    <row r="766" spans="1:7" x14ac:dyDescent="0.35">
      <c r="A766" s="2" t="s">
        <v>114</v>
      </c>
      <c r="B766" s="2" t="s">
        <v>115</v>
      </c>
      <c r="C766" s="2" t="s">
        <v>6</v>
      </c>
      <c r="D766" s="2" t="s">
        <v>24</v>
      </c>
      <c r="E766" s="1">
        <v>23</v>
      </c>
      <c r="F766" s="1">
        <v>19</v>
      </c>
      <c r="G766" s="1">
        <v>29</v>
      </c>
    </row>
    <row r="767" spans="1:7" x14ac:dyDescent="0.35">
      <c r="A767" s="2" t="s">
        <v>114</v>
      </c>
      <c r="B767" s="2" t="s">
        <v>115</v>
      </c>
      <c r="C767" s="2" t="s">
        <v>6</v>
      </c>
      <c r="D767" s="2" t="s">
        <v>77</v>
      </c>
      <c r="E767" s="1" t="s">
        <v>112</v>
      </c>
      <c r="F767" s="1" t="s">
        <v>112</v>
      </c>
      <c r="G767" s="1">
        <v>15</v>
      </c>
    </row>
    <row r="768" spans="1:7" x14ac:dyDescent="0.35">
      <c r="A768" s="2" t="s">
        <v>114</v>
      </c>
      <c r="B768" s="2" t="s">
        <v>115</v>
      </c>
      <c r="C768" s="2" t="s">
        <v>6</v>
      </c>
      <c r="D768" s="2" t="s">
        <v>20</v>
      </c>
      <c r="E768" s="1">
        <v>185</v>
      </c>
      <c r="F768" s="1">
        <v>146</v>
      </c>
      <c r="G768" s="1">
        <v>223</v>
      </c>
    </row>
    <row r="769" spans="1:7" x14ac:dyDescent="0.35">
      <c r="A769" s="2" t="s">
        <v>114</v>
      </c>
      <c r="B769" s="2" t="s">
        <v>115</v>
      </c>
      <c r="C769" s="2" t="s">
        <v>6</v>
      </c>
      <c r="D769" s="2" t="s">
        <v>29</v>
      </c>
      <c r="E769" s="1" t="s">
        <v>112</v>
      </c>
      <c r="F769" s="1" t="s">
        <v>112</v>
      </c>
      <c r="G769" s="1">
        <v>6</v>
      </c>
    </row>
    <row r="770" spans="1:7" x14ac:dyDescent="0.35">
      <c r="A770" s="2" t="s">
        <v>114</v>
      </c>
      <c r="B770" s="2" t="s">
        <v>115</v>
      </c>
      <c r="C770" s="2" t="s">
        <v>6</v>
      </c>
      <c r="D770" s="2" t="s">
        <v>18</v>
      </c>
      <c r="E770" s="1">
        <v>363</v>
      </c>
      <c r="F770" s="1">
        <v>322</v>
      </c>
      <c r="G770" s="1">
        <v>383</v>
      </c>
    </row>
    <row r="771" spans="1:7" x14ac:dyDescent="0.35">
      <c r="A771" s="2" t="s">
        <v>114</v>
      </c>
      <c r="B771" s="2" t="s">
        <v>115</v>
      </c>
      <c r="C771" s="2" t="s">
        <v>6</v>
      </c>
      <c r="D771" s="2" t="s">
        <v>26</v>
      </c>
      <c r="E771" s="1">
        <v>12</v>
      </c>
      <c r="F771" s="1">
        <v>10</v>
      </c>
      <c r="G771" s="1">
        <v>16</v>
      </c>
    </row>
    <row r="772" spans="1:7" x14ac:dyDescent="0.35">
      <c r="A772" s="2" t="s">
        <v>114</v>
      </c>
      <c r="B772" s="2" t="s">
        <v>115</v>
      </c>
      <c r="C772" s="2" t="s">
        <v>5</v>
      </c>
      <c r="D772" s="2" t="s">
        <v>16</v>
      </c>
      <c r="E772" s="1">
        <v>2763</v>
      </c>
      <c r="F772" s="1">
        <v>2540</v>
      </c>
      <c r="G772" s="1">
        <v>2468</v>
      </c>
    </row>
    <row r="773" spans="1:7" x14ac:dyDescent="0.35">
      <c r="A773" s="2" t="s">
        <v>114</v>
      </c>
      <c r="B773" s="2" t="s">
        <v>115</v>
      </c>
      <c r="C773" s="2" t="s">
        <v>5</v>
      </c>
      <c r="D773" s="2" t="s">
        <v>21</v>
      </c>
      <c r="E773" s="1">
        <v>740</v>
      </c>
      <c r="F773" s="1">
        <v>634</v>
      </c>
      <c r="G773" s="1">
        <v>426</v>
      </c>
    </row>
    <row r="774" spans="1:7" x14ac:dyDescent="0.35">
      <c r="A774" s="2" t="s">
        <v>114</v>
      </c>
      <c r="B774" s="2" t="s">
        <v>115</v>
      </c>
      <c r="C774" s="2" t="s">
        <v>5</v>
      </c>
      <c r="D774" s="2" t="s">
        <v>35</v>
      </c>
      <c r="E774" s="1">
        <v>1182</v>
      </c>
      <c r="F774" s="1">
        <v>925</v>
      </c>
      <c r="G774" s="1">
        <v>1117</v>
      </c>
    </row>
    <row r="775" spans="1:7" x14ac:dyDescent="0.35">
      <c r="A775" s="2" t="s">
        <v>114</v>
      </c>
      <c r="B775" s="2" t="s">
        <v>115</v>
      </c>
      <c r="C775" s="2" t="s">
        <v>5</v>
      </c>
      <c r="D775" s="2" t="s">
        <v>31</v>
      </c>
      <c r="E775" s="1">
        <v>751</v>
      </c>
      <c r="F775" s="1">
        <v>631</v>
      </c>
      <c r="G775" s="1">
        <v>757</v>
      </c>
    </row>
    <row r="776" spans="1:7" x14ac:dyDescent="0.35">
      <c r="A776" s="2" t="s">
        <v>114</v>
      </c>
      <c r="B776" s="2" t="s">
        <v>115</v>
      </c>
      <c r="C776" s="2" t="s">
        <v>5</v>
      </c>
      <c r="D776" s="2" t="s">
        <v>17</v>
      </c>
      <c r="E776" s="1">
        <v>361</v>
      </c>
      <c r="F776" s="1">
        <v>318</v>
      </c>
      <c r="G776" s="1">
        <v>364</v>
      </c>
    </row>
    <row r="777" spans="1:7" x14ac:dyDescent="0.35">
      <c r="A777" s="2" t="s">
        <v>114</v>
      </c>
      <c r="B777" s="2" t="s">
        <v>115</v>
      </c>
      <c r="C777" s="2" t="s">
        <v>5</v>
      </c>
      <c r="D777" s="2" t="s">
        <v>27</v>
      </c>
      <c r="E777" s="1">
        <v>164</v>
      </c>
      <c r="F777" s="1">
        <v>149</v>
      </c>
      <c r="G777" s="1">
        <v>108</v>
      </c>
    </row>
    <row r="778" spans="1:7" x14ac:dyDescent="0.35">
      <c r="A778" s="2" t="s">
        <v>114</v>
      </c>
      <c r="B778" s="2" t="s">
        <v>115</v>
      </c>
      <c r="C778" s="2" t="s">
        <v>5</v>
      </c>
      <c r="D778" s="2" t="s">
        <v>30</v>
      </c>
      <c r="E778" s="1">
        <v>168</v>
      </c>
      <c r="F778" s="1">
        <v>133</v>
      </c>
      <c r="G778" s="1">
        <v>182</v>
      </c>
    </row>
    <row r="779" spans="1:7" x14ac:dyDescent="0.35">
      <c r="A779" s="2" t="s">
        <v>114</v>
      </c>
      <c r="B779" s="2" t="s">
        <v>115</v>
      </c>
      <c r="C779" s="2" t="s">
        <v>5</v>
      </c>
      <c r="D779" s="2" t="s">
        <v>23</v>
      </c>
      <c r="E779" s="1">
        <v>64</v>
      </c>
      <c r="F779" s="1">
        <v>53</v>
      </c>
      <c r="G779" s="1">
        <v>65</v>
      </c>
    </row>
    <row r="780" spans="1:7" x14ac:dyDescent="0.35">
      <c r="A780" s="2" t="s">
        <v>114</v>
      </c>
      <c r="B780" s="2" t="s">
        <v>115</v>
      </c>
      <c r="C780" s="2" t="s">
        <v>5</v>
      </c>
      <c r="D780" s="2" t="s">
        <v>28</v>
      </c>
      <c r="E780" s="1">
        <v>113</v>
      </c>
      <c r="F780" s="1">
        <v>105</v>
      </c>
      <c r="G780" s="1">
        <v>95</v>
      </c>
    </row>
    <row r="781" spans="1:7" x14ac:dyDescent="0.35">
      <c r="A781" s="2" t="s">
        <v>114</v>
      </c>
      <c r="B781" s="2" t="s">
        <v>115</v>
      </c>
      <c r="C781" s="2" t="s">
        <v>5</v>
      </c>
      <c r="D781" s="2" t="s">
        <v>33</v>
      </c>
      <c r="E781" s="1">
        <v>315</v>
      </c>
      <c r="F781" s="1">
        <v>271</v>
      </c>
      <c r="G781" s="1">
        <v>225</v>
      </c>
    </row>
    <row r="782" spans="1:7" x14ac:dyDescent="0.35">
      <c r="A782" s="2" t="s">
        <v>114</v>
      </c>
      <c r="B782" s="2" t="s">
        <v>115</v>
      </c>
      <c r="C782" s="2" t="s">
        <v>5</v>
      </c>
      <c r="D782" s="2" t="s">
        <v>15</v>
      </c>
      <c r="E782" s="1">
        <v>79</v>
      </c>
      <c r="F782" s="1">
        <v>65</v>
      </c>
      <c r="G782" s="1">
        <v>81</v>
      </c>
    </row>
    <row r="783" spans="1:7" x14ac:dyDescent="0.35">
      <c r="A783" s="2" t="s">
        <v>114</v>
      </c>
      <c r="B783" s="2" t="s">
        <v>115</v>
      </c>
      <c r="C783" s="2" t="s">
        <v>5</v>
      </c>
      <c r="D783" s="2" t="s">
        <v>113</v>
      </c>
      <c r="E783" s="1">
        <v>17</v>
      </c>
      <c r="F783" s="1">
        <v>14</v>
      </c>
      <c r="G783" s="1" t="s">
        <v>112</v>
      </c>
    </row>
    <row r="784" spans="1:7" x14ac:dyDescent="0.35">
      <c r="A784" s="2" t="s">
        <v>114</v>
      </c>
      <c r="B784" s="2" t="s">
        <v>115</v>
      </c>
      <c r="C784" s="2" t="s">
        <v>5</v>
      </c>
      <c r="D784" s="2" t="s">
        <v>36</v>
      </c>
      <c r="E784" s="1">
        <v>119</v>
      </c>
      <c r="F784" s="1">
        <v>98</v>
      </c>
      <c r="G784" s="1">
        <v>123</v>
      </c>
    </row>
    <row r="785" spans="1:7" x14ac:dyDescent="0.35">
      <c r="A785" s="2" t="s">
        <v>114</v>
      </c>
      <c r="B785" s="2" t="s">
        <v>115</v>
      </c>
      <c r="C785" s="2" t="s">
        <v>5</v>
      </c>
      <c r="D785" s="2" t="s">
        <v>32</v>
      </c>
      <c r="E785" s="1">
        <v>1570</v>
      </c>
      <c r="F785" s="1">
        <v>1344</v>
      </c>
      <c r="G785" s="1">
        <v>1207</v>
      </c>
    </row>
    <row r="786" spans="1:7" x14ac:dyDescent="0.35">
      <c r="A786" s="2" t="s">
        <v>114</v>
      </c>
      <c r="B786" s="2" t="s">
        <v>115</v>
      </c>
      <c r="C786" s="2" t="s">
        <v>5</v>
      </c>
      <c r="D786" s="2" t="s">
        <v>22</v>
      </c>
      <c r="E786" s="1">
        <v>77</v>
      </c>
      <c r="F786" s="1">
        <v>66</v>
      </c>
      <c r="G786" s="1">
        <v>41</v>
      </c>
    </row>
    <row r="787" spans="1:7" x14ac:dyDescent="0.35">
      <c r="A787" s="2" t="s">
        <v>114</v>
      </c>
      <c r="B787" s="2" t="s">
        <v>115</v>
      </c>
      <c r="C787" s="2" t="s">
        <v>5</v>
      </c>
      <c r="D787" s="2" t="s">
        <v>24</v>
      </c>
      <c r="E787" s="1">
        <v>74</v>
      </c>
      <c r="F787" s="1">
        <v>60</v>
      </c>
      <c r="G787" s="1">
        <v>75</v>
      </c>
    </row>
    <row r="788" spans="1:7" x14ac:dyDescent="0.35">
      <c r="A788" s="2" t="s">
        <v>114</v>
      </c>
      <c r="B788" s="2" t="s">
        <v>115</v>
      </c>
      <c r="C788" s="2" t="s">
        <v>5</v>
      </c>
      <c r="D788" s="2" t="s">
        <v>77</v>
      </c>
      <c r="E788" s="1" t="s">
        <v>112</v>
      </c>
      <c r="F788" s="1" t="s">
        <v>112</v>
      </c>
      <c r="G788" s="1">
        <v>147</v>
      </c>
    </row>
    <row r="789" spans="1:7" x14ac:dyDescent="0.35">
      <c r="A789" s="2" t="s">
        <v>114</v>
      </c>
      <c r="B789" s="2" t="s">
        <v>115</v>
      </c>
      <c r="C789" s="2" t="s">
        <v>5</v>
      </c>
      <c r="D789" s="2" t="s">
        <v>20</v>
      </c>
      <c r="E789" s="1">
        <v>488</v>
      </c>
      <c r="F789" s="1">
        <v>417</v>
      </c>
      <c r="G789" s="1">
        <v>457</v>
      </c>
    </row>
    <row r="790" spans="1:7" x14ac:dyDescent="0.35">
      <c r="A790" s="2" t="s">
        <v>114</v>
      </c>
      <c r="B790" s="2" t="s">
        <v>115</v>
      </c>
      <c r="C790" s="2" t="s">
        <v>5</v>
      </c>
      <c r="D790" s="2" t="s">
        <v>29</v>
      </c>
      <c r="E790" s="1">
        <v>20</v>
      </c>
      <c r="F790" s="1">
        <v>16</v>
      </c>
      <c r="G790" s="1">
        <v>18</v>
      </c>
    </row>
    <row r="791" spans="1:7" x14ac:dyDescent="0.35">
      <c r="A791" s="2" t="s">
        <v>114</v>
      </c>
      <c r="B791" s="2" t="s">
        <v>115</v>
      </c>
      <c r="C791" s="2" t="s">
        <v>5</v>
      </c>
      <c r="D791" s="2" t="s">
        <v>18</v>
      </c>
      <c r="E791" s="1">
        <v>1238</v>
      </c>
      <c r="F791" s="1">
        <v>1107</v>
      </c>
      <c r="G791" s="1">
        <v>1245</v>
      </c>
    </row>
    <row r="792" spans="1:7" x14ac:dyDescent="0.35">
      <c r="A792" s="2" t="s">
        <v>114</v>
      </c>
      <c r="B792" s="2" t="s">
        <v>115</v>
      </c>
      <c r="C792" s="2" t="s">
        <v>5</v>
      </c>
      <c r="D792" s="2" t="s">
        <v>34</v>
      </c>
      <c r="E792" s="1">
        <v>22</v>
      </c>
      <c r="F792" s="1">
        <v>21</v>
      </c>
      <c r="G792" s="1">
        <v>34</v>
      </c>
    </row>
    <row r="793" spans="1:7" x14ac:dyDescent="0.35">
      <c r="A793" s="2" t="s">
        <v>114</v>
      </c>
      <c r="B793" s="2" t="s">
        <v>115</v>
      </c>
      <c r="C793" s="2" t="s">
        <v>5</v>
      </c>
      <c r="D793" s="2" t="s">
        <v>26</v>
      </c>
      <c r="E793" s="1">
        <v>34</v>
      </c>
      <c r="F793" s="1">
        <v>32</v>
      </c>
      <c r="G793" s="1">
        <v>30</v>
      </c>
    </row>
    <row r="794" spans="1:7" x14ac:dyDescent="0.35">
      <c r="A794" s="2" t="s">
        <v>114</v>
      </c>
      <c r="B794" s="2" t="s">
        <v>115</v>
      </c>
      <c r="C794" s="2" t="s">
        <v>4</v>
      </c>
      <c r="D794" s="2" t="s">
        <v>16</v>
      </c>
      <c r="E794" s="1">
        <v>2135</v>
      </c>
      <c r="F794" s="1">
        <v>2000</v>
      </c>
      <c r="G794" s="1">
        <v>2023</v>
      </c>
    </row>
    <row r="795" spans="1:7" x14ac:dyDescent="0.35">
      <c r="A795" s="2" t="s">
        <v>114</v>
      </c>
      <c r="B795" s="2" t="s">
        <v>115</v>
      </c>
      <c r="C795" s="2" t="s">
        <v>4</v>
      </c>
      <c r="D795" s="2" t="s">
        <v>21</v>
      </c>
      <c r="E795" s="1">
        <v>554</v>
      </c>
      <c r="F795" s="1">
        <v>484</v>
      </c>
      <c r="G795" s="1">
        <v>511</v>
      </c>
    </row>
    <row r="796" spans="1:7" x14ac:dyDescent="0.35">
      <c r="A796" s="2" t="s">
        <v>114</v>
      </c>
      <c r="B796" s="2" t="s">
        <v>115</v>
      </c>
      <c r="C796" s="2" t="s">
        <v>4</v>
      </c>
      <c r="D796" s="2" t="s">
        <v>35</v>
      </c>
      <c r="E796" s="1">
        <v>1156</v>
      </c>
      <c r="F796" s="1">
        <v>982</v>
      </c>
      <c r="G796" s="1">
        <v>1064</v>
      </c>
    </row>
    <row r="797" spans="1:7" x14ac:dyDescent="0.35">
      <c r="A797" s="2" t="s">
        <v>114</v>
      </c>
      <c r="B797" s="2" t="s">
        <v>115</v>
      </c>
      <c r="C797" s="2" t="s">
        <v>4</v>
      </c>
      <c r="D797" s="2" t="s">
        <v>31</v>
      </c>
      <c r="E797" s="1">
        <v>725</v>
      </c>
      <c r="F797" s="1">
        <v>665</v>
      </c>
      <c r="G797" s="1">
        <v>717</v>
      </c>
    </row>
    <row r="798" spans="1:7" x14ac:dyDescent="0.35">
      <c r="A798" s="2" t="s">
        <v>114</v>
      </c>
      <c r="B798" s="2" t="s">
        <v>115</v>
      </c>
      <c r="C798" s="2" t="s">
        <v>4</v>
      </c>
      <c r="D798" s="2" t="s">
        <v>17</v>
      </c>
      <c r="E798" s="1">
        <v>522</v>
      </c>
      <c r="F798" s="1">
        <v>488</v>
      </c>
      <c r="G798" s="1">
        <v>534</v>
      </c>
    </row>
    <row r="799" spans="1:7" x14ac:dyDescent="0.35">
      <c r="A799" s="2" t="s">
        <v>114</v>
      </c>
      <c r="B799" s="2" t="s">
        <v>115</v>
      </c>
      <c r="C799" s="2" t="s">
        <v>4</v>
      </c>
      <c r="D799" s="2" t="s">
        <v>27</v>
      </c>
      <c r="E799" s="1">
        <v>154</v>
      </c>
      <c r="F799" s="1">
        <v>147</v>
      </c>
      <c r="G799" s="1">
        <v>140</v>
      </c>
    </row>
    <row r="800" spans="1:7" x14ac:dyDescent="0.35">
      <c r="A800" s="2" t="s">
        <v>114</v>
      </c>
      <c r="B800" s="2" t="s">
        <v>115</v>
      </c>
      <c r="C800" s="2" t="s">
        <v>4</v>
      </c>
      <c r="D800" s="2" t="s">
        <v>30</v>
      </c>
      <c r="E800" s="1">
        <v>234</v>
      </c>
      <c r="F800" s="1">
        <v>210</v>
      </c>
      <c r="G800" s="1">
        <v>234</v>
      </c>
    </row>
    <row r="801" spans="1:7" x14ac:dyDescent="0.35">
      <c r="A801" s="2" t="s">
        <v>114</v>
      </c>
      <c r="B801" s="2" t="s">
        <v>115</v>
      </c>
      <c r="C801" s="2" t="s">
        <v>4</v>
      </c>
      <c r="D801" s="2" t="s">
        <v>23</v>
      </c>
      <c r="E801" s="1">
        <v>100</v>
      </c>
      <c r="F801" s="1">
        <v>90</v>
      </c>
      <c r="G801" s="1">
        <v>100</v>
      </c>
    </row>
    <row r="802" spans="1:7" x14ac:dyDescent="0.35">
      <c r="A802" s="2" t="s">
        <v>114</v>
      </c>
      <c r="B802" s="2" t="s">
        <v>115</v>
      </c>
      <c r="C802" s="2" t="s">
        <v>4</v>
      </c>
      <c r="D802" s="2" t="s">
        <v>28</v>
      </c>
      <c r="E802" s="1">
        <v>154</v>
      </c>
      <c r="F802" s="1">
        <v>142</v>
      </c>
      <c r="G802" s="1">
        <v>156</v>
      </c>
    </row>
    <row r="803" spans="1:7" x14ac:dyDescent="0.35">
      <c r="A803" s="2" t="s">
        <v>114</v>
      </c>
      <c r="B803" s="2" t="s">
        <v>115</v>
      </c>
      <c r="C803" s="2" t="s">
        <v>4</v>
      </c>
      <c r="D803" s="2" t="s">
        <v>33</v>
      </c>
      <c r="E803" s="1">
        <v>295</v>
      </c>
      <c r="F803" s="1">
        <v>269</v>
      </c>
      <c r="G803" s="1">
        <v>274</v>
      </c>
    </row>
    <row r="804" spans="1:7" x14ac:dyDescent="0.35">
      <c r="A804" s="2" t="s">
        <v>114</v>
      </c>
      <c r="B804" s="2" t="s">
        <v>115</v>
      </c>
      <c r="C804" s="2" t="s">
        <v>4</v>
      </c>
      <c r="D804" s="2" t="s">
        <v>15</v>
      </c>
      <c r="E804" s="1">
        <v>99</v>
      </c>
      <c r="F804" s="1">
        <v>83</v>
      </c>
      <c r="G804" s="1">
        <v>101</v>
      </c>
    </row>
    <row r="805" spans="1:7" x14ac:dyDescent="0.35">
      <c r="A805" s="2" t="s">
        <v>114</v>
      </c>
      <c r="B805" s="2" t="s">
        <v>115</v>
      </c>
      <c r="C805" s="2" t="s">
        <v>4</v>
      </c>
      <c r="D805" s="2" t="s">
        <v>113</v>
      </c>
      <c r="E805" s="1">
        <v>12</v>
      </c>
      <c r="F805" s="1">
        <v>10</v>
      </c>
      <c r="G805" s="1" t="s">
        <v>112</v>
      </c>
    </row>
    <row r="806" spans="1:7" x14ac:dyDescent="0.35">
      <c r="A806" s="2" t="s">
        <v>114</v>
      </c>
      <c r="B806" s="2" t="s">
        <v>115</v>
      </c>
      <c r="C806" s="2" t="s">
        <v>4</v>
      </c>
      <c r="D806" s="2" t="s">
        <v>36</v>
      </c>
      <c r="E806" s="1">
        <v>70</v>
      </c>
      <c r="F806" s="1">
        <v>68</v>
      </c>
      <c r="G806" s="1">
        <v>70</v>
      </c>
    </row>
    <row r="807" spans="1:7" x14ac:dyDescent="0.35">
      <c r="A807" s="2" t="s">
        <v>114</v>
      </c>
      <c r="B807" s="2" t="s">
        <v>115</v>
      </c>
      <c r="C807" s="2" t="s">
        <v>4</v>
      </c>
      <c r="D807" s="2" t="s">
        <v>32</v>
      </c>
      <c r="E807" s="1">
        <v>1019</v>
      </c>
      <c r="F807" s="1">
        <v>928</v>
      </c>
      <c r="G807" s="1">
        <v>895</v>
      </c>
    </row>
    <row r="808" spans="1:7" x14ac:dyDescent="0.35">
      <c r="A808" s="2" t="s">
        <v>114</v>
      </c>
      <c r="B808" s="2" t="s">
        <v>115</v>
      </c>
      <c r="C808" s="2" t="s">
        <v>4</v>
      </c>
      <c r="D808" s="2" t="s">
        <v>22</v>
      </c>
      <c r="E808" s="1">
        <v>53</v>
      </c>
      <c r="F808" s="1">
        <v>48</v>
      </c>
      <c r="G808" s="1">
        <v>42</v>
      </c>
    </row>
    <row r="809" spans="1:7" x14ac:dyDescent="0.35">
      <c r="A809" s="2" t="s">
        <v>114</v>
      </c>
      <c r="B809" s="2" t="s">
        <v>115</v>
      </c>
      <c r="C809" s="2" t="s">
        <v>4</v>
      </c>
      <c r="D809" s="2" t="s">
        <v>24</v>
      </c>
      <c r="E809" s="1">
        <v>96</v>
      </c>
      <c r="F809" s="1">
        <v>87</v>
      </c>
      <c r="G809" s="1">
        <v>113</v>
      </c>
    </row>
    <row r="810" spans="1:7" x14ac:dyDescent="0.35">
      <c r="A810" s="2" t="s">
        <v>114</v>
      </c>
      <c r="B810" s="2" t="s">
        <v>115</v>
      </c>
      <c r="C810" s="2" t="s">
        <v>4</v>
      </c>
      <c r="D810" s="2" t="s">
        <v>77</v>
      </c>
      <c r="E810" s="1" t="s">
        <v>112</v>
      </c>
      <c r="F810" s="1" t="s">
        <v>112</v>
      </c>
      <c r="G810" s="1">
        <v>38</v>
      </c>
    </row>
    <row r="811" spans="1:7" x14ac:dyDescent="0.35">
      <c r="A811" s="2" t="s">
        <v>114</v>
      </c>
      <c r="B811" s="2" t="s">
        <v>115</v>
      </c>
      <c r="C811" s="2" t="s">
        <v>4</v>
      </c>
      <c r="D811" s="2" t="s">
        <v>20</v>
      </c>
      <c r="E811" s="1">
        <v>505</v>
      </c>
      <c r="F811" s="1">
        <v>456</v>
      </c>
      <c r="G811" s="1">
        <v>522</v>
      </c>
    </row>
    <row r="812" spans="1:7" x14ac:dyDescent="0.35">
      <c r="A812" s="2" t="s">
        <v>114</v>
      </c>
      <c r="B812" s="2" t="s">
        <v>115</v>
      </c>
      <c r="C812" s="2" t="s">
        <v>4</v>
      </c>
      <c r="D812" s="2" t="s">
        <v>29</v>
      </c>
      <c r="E812" s="1">
        <v>19</v>
      </c>
      <c r="F812" s="1">
        <v>17</v>
      </c>
      <c r="G812" s="1">
        <v>19</v>
      </c>
    </row>
    <row r="813" spans="1:7" x14ac:dyDescent="0.35">
      <c r="A813" s="2" t="s">
        <v>114</v>
      </c>
      <c r="B813" s="2" t="s">
        <v>115</v>
      </c>
      <c r="C813" s="2" t="s">
        <v>4</v>
      </c>
      <c r="D813" s="2" t="s">
        <v>18</v>
      </c>
      <c r="E813" s="1">
        <v>1683</v>
      </c>
      <c r="F813" s="1">
        <v>1594</v>
      </c>
      <c r="G813" s="1">
        <v>1687</v>
      </c>
    </row>
    <row r="814" spans="1:7" x14ac:dyDescent="0.35">
      <c r="A814" s="2" t="s">
        <v>114</v>
      </c>
      <c r="B814" s="2" t="s">
        <v>115</v>
      </c>
      <c r="C814" s="2" t="s">
        <v>4</v>
      </c>
      <c r="D814" s="2" t="s">
        <v>34</v>
      </c>
      <c r="E814" s="1">
        <v>29</v>
      </c>
      <c r="F814" s="1">
        <v>27</v>
      </c>
      <c r="G814" s="1">
        <v>32</v>
      </c>
    </row>
    <row r="815" spans="1:7" x14ac:dyDescent="0.35">
      <c r="A815" s="2" t="s">
        <v>114</v>
      </c>
      <c r="B815" s="2" t="s">
        <v>115</v>
      </c>
      <c r="C815" s="2" t="s">
        <v>4</v>
      </c>
      <c r="D815" s="2" t="s">
        <v>26</v>
      </c>
      <c r="E815" s="1">
        <v>32</v>
      </c>
      <c r="F815" s="1">
        <v>26</v>
      </c>
      <c r="G815" s="1">
        <v>34</v>
      </c>
    </row>
    <row r="816" spans="1:7" x14ac:dyDescent="0.35">
      <c r="A816" s="2" t="s">
        <v>114</v>
      </c>
      <c r="B816" s="2" t="s">
        <v>115</v>
      </c>
      <c r="C816" s="2" t="s">
        <v>3</v>
      </c>
      <c r="D816" s="2" t="s">
        <v>16</v>
      </c>
      <c r="E816" s="1">
        <v>357</v>
      </c>
      <c r="F816" s="1">
        <v>342</v>
      </c>
      <c r="G816" s="1">
        <v>358</v>
      </c>
    </row>
    <row r="817" spans="1:7" x14ac:dyDescent="0.35">
      <c r="A817" s="2" t="s">
        <v>114</v>
      </c>
      <c r="B817" s="2" t="s">
        <v>115</v>
      </c>
      <c r="C817" s="2" t="s">
        <v>3</v>
      </c>
      <c r="D817" s="2" t="s">
        <v>21</v>
      </c>
      <c r="E817" s="1">
        <v>79</v>
      </c>
      <c r="F817" s="1">
        <v>80</v>
      </c>
      <c r="G817" s="1">
        <v>80</v>
      </c>
    </row>
    <row r="818" spans="1:7" x14ac:dyDescent="0.35">
      <c r="A818" s="2" t="s">
        <v>114</v>
      </c>
      <c r="B818" s="2" t="s">
        <v>115</v>
      </c>
      <c r="C818" s="2" t="s">
        <v>3</v>
      </c>
      <c r="D818" s="2" t="s">
        <v>35</v>
      </c>
      <c r="E818" s="1">
        <v>164</v>
      </c>
      <c r="F818" s="1">
        <v>149</v>
      </c>
      <c r="G818" s="1">
        <v>155</v>
      </c>
    </row>
    <row r="819" spans="1:7" x14ac:dyDescent="0.35">
      <c r="A819" s="2" t="s">
        <v>114</v>
      </c>
      <c r="B819" s="2" t="s">
        <v>115</v>
      </c>
      <c r="C819" s="2" t="s">
        <v>3</v>
      </c>
      <c r="D819" s="2" t="s">
        <v>31</v>
      </c>
      <c r="E819" s="1">
        <v>185</v>
      </c>
      <c r="F819" s="1">
        <v>180</v>
      </c>
      <c r="G819" s="1">
        <v>180</v>
      </c>
    </row>
    <row r="820" spans="1:7" x14ac:dyDescent="0.35">
      <c r="A820" s="2" t="s">
        <v>114</v>
      </c>
      <c r="B820" s="2" t="s">
        <v>115</v>
      </c>
      <c r="C820" s="2" t="s">
        <v>3</v>
      </c>
      <c r="D820" s="2" t="s">
        <v>17</v>
      </c>
      <c r="E820" s="1">
        <v>171</v>
      </c>
      <c r="F820" s="1">
        <v>163</v>
      </c>
      <c r="G820" s="1">
        <v>179</v>
      </c>
    </row>
    <row r="821" spans="1:7" x14ac:dyDescent="0.35">
      <c r="A821" s="2" t="s">
        <v>114</v>
      </c>
      <c r="B821" s="2" t="s">
        <v>115</v>
      </c>
      <c r="C821" s="2" t="s">
        <v>3</v>
      </c>
      <c r="D821" s="2" t="s">
        <v>27</v>
      </c>
      <c r="E821" s="1">
        <v>29</v>
      </c>
      <c r="F821" s="1">
        <v>28</v>
      </c>
      <c r="G821" s="1">
        <v>22</v>
      </c>
    </row>
    <row r="822" spans="1:7" x14ac:dyDescent="0.35">
      <c r="A822" s="2" t="s">
        <v>114</v>
      </c>
      <c r="B822" s="2" t="s">
        <v>115</v>
      </c>
      <c r="C822" s="2" t="s">
        <v>3</v>
      </c>
      <c r="D822" s="2" t="s">
        <v>30</v>
      </c>
      <c r="E822" s="1">
        <v>70</v>
      </c>
      <c r="F822" s="1">
        <v>65</v>
      </c>
      <c r="G822" s="1">
        <v>66</v>
      </c>
    </row>
    <row r="823" spans="1:7" x14ac:dyDescent="0.35">
      <c r="A823" s="2" t="s">
        <v>114</v>
      </c>
      <c r="B823" s="2" t="s">
        <v>115</v>
      </c>
      <c r="C823" s="2" t="s">
        <v>3</v>
      </c>
      <c r="D823" s="2" t="s">
        <v>23</v>
      </c>
      <c r="E823" s="1">
        <v>31</v>
      </c>
      <c r="F823" s="1">
        <v>31</v>
      </c>
      <c r="G823" s="1">
        <v>34</v>
      </c>
    </row>
    <row r="824" spans="1:7" x14ac:dyDescent="0.35">
      <c r="A824" s="2" t="s">
        <v>114</v>
      </c>
      <c r="B824" s="2" t="s">
        <v>115</v>
      </c>
      <c r="C824" s="2" t="s">
        <v>3</v>
      </c>
      <c r="D824" s="2" t="s">
        <v>28</v>
      </c>
      <c r="E824" s="1">
        <v>46</v>
      </c>
      <c r="F824" s="1">
        <v>46</v>
      </c>
      <c r="G824" s="1">
        <v>55</v>
      </c>
    </row>
    <row r="825" spans="1:7" x14ac:dyDescent="0.35">
      <c r="A825" s="2" t="s">
        <v>114</v>
      </c>
      <c r="B825" s="2" t="s">
        <v>115</v>
      </c>
      <c r="C825" s="2" t="s">
        <v>3</v>
      </c>
      <c r="D825" s="2" t="s">
        <v>33</v>
      </c>
      <c r="E825" s="1">
        <v>51</v>
      </c>
      <c r="F825" s="1">
        <v>50</v>
      </c>
      <c r="G825" s="1">
        <v>57</v>
      </c>
    </row>
    <row r="826" spans="1:7" x14ac:dyDescent="0.35">
      <c r="A826" s="2" t="s">
        <v>114</v>
      </c>
      <c r="B826" s="2" t="s">
        <v>115</v>
      </c>
      <c r="C826" s="2" t="s">
        <v>3</v>
      </c>
      <c r="D826" s="2" t="s">
        <v>15</v>
      </c>
      <c r="E826" s="1">
        <v>38</v>
      </c>
      <c r="F826" s="1">
        <v>37</v>
      </c>
      <c r="G826" s="1">
        <v>46</v>
      </c>
    </row>
    <row r="827" spans="1:7" x14ac:dyDescent="0.35">
      <c r="A827" s="2" t="s">
        <v>114</v>
      </c>
      <c r="B827" s="2" t="s">
        <v>115</v>
      </c>
      <c r="C827" s="2" t="s">
        <v>3</v>
      </c>
      <c r="D827" s="2" t="s">
        <v>36</v>
      </c>
      <c r="E827" s="1">
        <v>16</v>
      </c>
      <c r="F827" s="1">
        <v>12</v>
      </c>
      <c r="G827" s="1">
        <v>14</v>
      </c>
    </row>
    <row r="828" spans="1:7" x14ac:dyDescent="0.35">
      <c r="A828" s="2" t="s">
        <v>114</v>
      </c>
      <c r="B828" s="2" t="s">
        <v>115</v>
      </c>
      <c r="C828" s="2" t="s">
        <v>3</v>
      </c>
      <c r="D828" s="2" t="s">
        <v>32</v>
      </c>
      <c r="E828" s="1">
        <v>123</v>
      </c>
      <c r="F828" s="1">
        <v>119</v>
      </c>
      <c r="G828" s="1">
        <v>120</v>
      </c>
    </row>
    <row r="829" spans="1:7" x14ac:dyDescent="0.35">
      <c r="A829" s="2" t="s">
        <v>114</v>
      </c>
      <c r="B829" s="2" t="s">
        <v>115</v>
      </c>
      <c r="C829" s="2" t="s">
        <v>3</v>
      </c>
      <c r="D829" s="2" t="s">
        <v>24</v>
      </c>
      <c r="E829" s="1">
        <v>33</v>
      </c>
      <c r="F829" s="1">
        <v>32</v>
      </c>
      <c r="G829" s="1">
        <v>31</v>
      </c>
    </row>
    <row r="830" spans="1:7" x14ac:dyDescent="0.35">
      <c r="A830" s="2" t="s">
        <v>114</v>
      </c>
      <c r="B830" s="2" t="s">
        <v>115</v>
      </c>
      <c r="C830" s="2" t="s">
        <v>3</v>
      </c>
      <c r="D830" s="2" t="s">
        <v>77</v>
      </c>
      <c r="E830" s="1" t="s">
        <v>112</v>
      </c>
      <c r="F830" s="1" t="s">
        <v>112</v>
      </c>
      <c r="G830" s="1">
        <v>13</v>
      </c>
    </row>
    <row r="831" spans="1:7" x14ac:dyDescent="0.35">
      <c r="A831" s="2" t="s">
        <v>114</v>
      </c>
      <c r="B831" s="2" t="s">
        <v>115</v>
      </c>
      <c r="C831" s="2" t="s">
        <v>3</v>
      </c>
      <c r="D831" s="2" t="s">
        <v>20</v>
      </c>
      <c r="E831" s="1">
        <v>199</v>
      </c>
      <c r="F831" s="1">
        <v>179</v>
      </c>
      <c r="G831" s="1">
        <v>171</v>
      </c>
    </row>
    <row r="832" spans="1:7" x14ac:dyDescent="0.35">
      <c r="A832" s="2" t="s">
        <v>114</v>
      </c>
      <c r="B832" s="2" t="s">
        <v>115</v>
      </c>
      <c r="C832" s="2" t="s">
        <v>3</v>
      </c>
      <c r="D832" s="2" t="s">
        <v>29</v>
      </c>
      <c r="E832" s="1">
        <v>8</v>
      </c>
      <c r="F832" s="1">
        <v>7</v>
      </c>
      <c r="G832" s="1">
        <v>8</v>
      </c>
    </row>
    <row r="833" spans="1:7" x14ac:dyDescent="0.35">
      <c r="A833" s="2" t="s">
        <v>114</v>
      </c>
      <c r="B833" s="2" t="s">
        <v>115</v>
      </c>
      <c r="C833" s="2" t="s">
        <v>3</v>
      </c>
      <c r="D833" s="2" t="s">
        <v>18</v>
      </c>
      <c r="E833" s="1">
        <v>391</v>
      </c>
      <c r="F833" s="1">
        <v>371</v>
      </c>
      <c r="G833" s="1">
        <v>431</v>
      </c>
    </row>
    <row r="834" spans="1:7" x14ac:dyDescent="0.35">
      <c r="A834" s="2" t="s">
        <v>114</v>
      </c>
      <c r="B834" s="2" t="s">
        <v>115</v>
      </c>
      <c r="C834" s="2" t="s">
        <v>3</v>
      </c>
      <c r="D834" s="2" t="s">
        <v>26</v>
      </c>
      <c r="E834" s="1">
        <v>16</v>
      </c>
      <c r="F834" s="1">
        <v>16</v>
      </c>
      <c r="G834" s="1">
        <v>18</v>
      </c>
    </row>
    <row r="835" spans="1:7" x14ac:dyDescent="0.35">
      <c r="A835" s="2" t="s">
        <v>114</v>
      </c>
      <c r="B835" s="2" t="s">
        <v>115</v>
      </c>
      <c r="C835" s="2" t="s">
        <v>2</v>
      </c>
      <c r="D835" s="2" t="s">
        <v>16</v>
      </c>
      <c r="E835" s="1">
        <v>107</v>
      </c>
      <c r="F835" s="1">
        <v>105</v>
      </c>
      <c r="G835" s="1">
        <v>140</v>
      </c>
    </row>
    <row r="836" spans="1:7" x14ac:dyDescent="0.35">
      <c r="A836" s="2" t="s">
        <v>114</v>
      </c>
      <c r="B836" s="2" t="s">
        <v>115</v>
      </c>
      <c r="C836" s="2" t="s">
        <v>2</v>
      </c>
      <c r="D836" s="2" t="s">
        <v>21</v>
      </c>
      <c r="E836" s="1">
        <v>25</v>
      </c>
      <c r="F836" s="1">
        <v>23</v>
      </c>
      <c r="G836" s="1">
        <v>20</v>
      </c>
    </row>
    <row r="837" spans="1:7" x14ac:dyDescent="0.35">
      <c r="A837" s="2" t="s">
        <v>114</v>
      </c>
      <c r="B837" s="2" t="s">
        <v>115</v>
      </c>
      <c r="C837" s="2" t="s">
        <v>2</v>
      </c>
      <c r="D837" s="2" t="s">
        <v>35</v>
      </c>
      <c r="E837" s="1">
        <v>57</v>
      </c>
      <c r="F837" s="1">
        <v>55</v>
      </c>
      <c r="G837" s="1">
        <v>61</v>
      </c>
    </row>
    <row r="838" spans="1:7" x14ac:dyDescent="0.35">
      <c r="A838" s="2" t="s">
        <v>114</v>
      </c>
      <c r="B838" s="2" t="s">
        <v>115</v>
      </c>
      <c r="C838" s="2" t="s">
        <v>2</v>
      </c>
      <c r="D838" s="2" t="s">
        <v>31</v>
      </c>
      <c r="E838" s="1">
        <v>59</v>
      </c>
      <c r="F838" s="1">
        <v>55</v>
      </c>
      <c r="G838" s="1">
        <v>58</v>
      </c>
    </row>
    <row r="839" spans="1:7" x14ac:dyDescent="0.35">
      <c r="A839" s="2" t="s">
        <v>114</v>
      </c>
      <c r="B839" s="2" t="s">
        <v>115</v>
      </c>
      <c r="C839" s="2" t="s">
        <v>2</v>
      </c>
      <c r="D839" s="2" t="s">
        <v>17</v>
      </c>
      <c r="E839" s="1">
        <v>74</v>
      </c>
      <c r="F839" s="1">
        <v>74</v>
      </c>
      <c r="G839" s="1">
        <v>85</v>
      </c>
    </row>
    <row r="840" spans="1:7" x14ac:dyDescent="0.35">
      <c r="A840" s="2" t="s">
        <v>114</v>
      </c>
      <c r="B840" s="2" t="s">
        <v>115</v>
      </c>
      <c r="C840" s="2" t="s">
        <v>2</v>
      </c>
      <c r="D840" s="2" t="s">
        <v>27</v>
      </c>
      <c r="E840" s="1">
        <v>8</v>
      </c>
      <c r="F840" s="1">
        <v>8</v>
      </c>
      <c r="G840" s="1">
        <v>11</v>
      </c>
    </row>
    <row r="841" spans="1:7" x14ac:dyDescent="0.35">
      <c r="A841" s="2" t="s">
        <v>114</v>
      </c>
      <c r="B841" s="2" t="s">
        <v>115</v>
      </c>
      <c r="C841" s="2" t="s">
        <v>2</v>
      </c>
      <c r="D841" s="2" t="s">
        <v>30</v>
      </c>
      <c r="E841" s="1">
        <v>16</v>
      </c>
      <c r="F841" s="1">
        <v>16</v>
      </c>
      <c r="G841" s="1">
        <v>15</v>
      </c>
    </row>
    <row r="842" spans="1:7" x14ac:dyDescent="0.35">
      <c r="A842" s="2" t="s">
        <v>114</v>
      </c>
      <c r="B842" s="2" t="s">
        <v>115</v>
      </c>
      <c r="C842" s="2" t="s">
        <v>2</v>
      </c>
      <c r="D842" s="2" t="s">
        <v>23</v>
      </c>
      <c r="E842" s="1">
        <v>7</v>
      </c>
      <c r="F842" s="1">
        <v>6</v>
      </c>
      <c r="G842" s="1">
        <v>6</v>
      </c>
    </row>
    <row r="843" spans="1:7" x14ac:dyDescent="0.35">
      <c r="A843" s="2" t="s">
        <v>114</v>
      </c>
      <c r="B843" s="2" t="s">
        <v>115</v>
      </c>
      <c r="C843" s="2" t="s">
        <v>2</v>
      </c>
      <c r="D843" s="2" t="s">
        <v>28</v>
      </c>
      <c r="E843" s="1">
        <v>18</v>
      </c>
      <c r="F843" s="1">
        <v>18</v>
      </c>
      <c r="G843" s="1">
        <v>18</v>
      </c>
    </row>
    <row r="844" spans="1:7" x14ac:dyDescent="0.35">
      <c r="A844" s="2" t="s">
        <v>114</v>
      </c>
      <c r="B844" s="2" t="s">
        <v>115</v>
      </c>
      <c r="C844" s="2" t="s">
        <v>2</v>
      </c>
      <c r="D844" s="2" t="s">
        <v>33</v>
      </c>
      <c r="E844" s="1">
        <v>10</v>
      </c>
      <c r="F844" s="1">
        <v>10</v>
      </c>
      <c r="G844" s="1">
        <v>12</v>
      </c>
    </row>
    <row r="845" spans="1:7" x14ac:dyDescent="0.35">
      <c r="A845" s="2" t="s">
        <v>114</v>
      </c>
      <c r="B845" s="2" t="s">
        <v>115</v>
      </c>
      <c r="C845" s="2" t="s">
        <v>2</v>
      </c>
      <c r="D845" s="2" t="s">
        <v>15</v>
      </c>
      <c r="E845" s="1">
        <v>16</v>
      </c>
      <c r="F845" s="1">
        <v>15</v>
      </c>
      <c r="G845" s="1">
        <v>13</v>
      </c>
    </row>
    <row r="846" spans="1:7" x14ac:dyDescent="0.35">
      <c r="A846" s="2" t="s">
        <v>114</v>
      </c>
      <c r="B846" s="2" t="s">
        <v>115</v>
      </c>
      <c r="C846" s="2" t="s">
        <v>2</v>
      </c>
      <c r="D846" s="2" t="s">
        <v>32</v>
      </c>
      <c r="E846" s="1">
        <v>21</v>
      </c>
      <c r="F846" s="1">
        <v>21</v>
      </c>
      <c r="G846" s="1">
        <v>16</v>
      </c>
    </row>
    <row r="847" spans="1:7" x14ac:dyDescent="0.35">
      <c r="A847" s="2" t="s">
        <v>114</v>
      </c>
      <c r="B847" s="2" t="s">
        <v>115</v>
      </c>
      <c r="C847" s="2" t="s">
        <v>2</v>
      </c>
      <c r="D847" s="2" t="s">
        <v>24</v>
      </c>
      <c r="E847" s="1" t="s">
        <v>112</v>
      </c>
      <c r="F847" s="1" t="s">
        <v>112</v>
      </c>
      <c r="G847" s="1">
        <v>6</v>
      </c>
    </row>
    <row r="848" spans="1:7" x14ac:dyDescent="0.35">
      <c r="A848" s="2" t="s">
        <v>114</v>
      </c>
      <c r="B848" s="2" t="s">
        <v>115</v>
      </c>
      <c r="C848" s="2" t="s">
        <v>2</v>
      </c>
      <c r="D848" s="2" t="s">
        <v>77</v>
      </c>
      <c r="E848" s="1" t="s">
        <v>112</v>
      </c>
      <c r="F848" s="1" t="s">
        <v>112</v>
      </c>
      <c r="G848" s="1">
        <v>14</v>
      </c>
    </row>
    <row r="849" spans="1:7" x14ac:dyDescent="0.35">
      <c r="A849" s="2" t="s">
        <v>114</v>
      </c>
      <c r="B849" s="2" t="s">
        <v>115</v>
      </c>
      <c r="C849" s="2" t="s">
        <v>2</v>
      </c>
      <c r="D849" s="2" t="s">
        <v>20</v>
      </c>
      <c r="E849" s="1">
        <v>46</v>
      </c>
      <c r="F849" s="1">
        <v>45</v>
      </c>
      <c r="G849" s="1">
        <v>45</v>
      </c>
    </row>
    <row r="850" spans="1:7" x14ac:dyDescent="0.35">
      <c r="A850" s="2" t="s">
        <v>114</v>
      </c>
      <c r="B850" s="2" t="s">
        <v>115</v>
      </c>
      <c r="C850" s="2" t="s">
        <v>2</v>
      </c>
      <c r="D850" s="2" t="s">
        <v>18</v>
      </c>
      <c r="E850" s="1">
        <v>128</v>
      </c>
      <c r="F850" s="1">
        <v>123</v>
      </c>
      <c r="G850" s="1">
        <v>123</v>
      </c>
    </row>
    <row r="851" spans="1:7" x14ac:dyDescent="0.35">
      <c r="A851" s="2" t="s">
        <v>114</v>
      </c>
      <c r="B851" s="2" t="s">
        <v>71</v>
      </c>
      <c r="C851" s="2" t="s">
        <v>6</v>
      </c>
      <c r="D851" s="2" t="s">
        <v>16</v>
      </c>
      <c r="E851" s="1">
        <v>500</v>
      </c>
      <c r="F851" s="1">
        <v>375</v>
      </c>
      <c r="G851" s="1">
        <v>578</v>
      </c>
    </row>
    <row r="852" spans="1:7" x14ac:dyDescent="0.35">
      <c r="A852" s="2" t="s">
        <v>114</v>
      </c>
      <c r="B852" s="2" t="s">
        <v>71</v>
      </c>
      <c r="C852" s="2" t="s">
        <v>6</v>
      </c>
      <c r="D852" s="2" t="s">
        <v>21</v>
      </c>
      <c r="E852" s="1">
        <v>20</v>
      </c>
      <c r="F852" s="1">
        <v>16</v>
      </c>
      <c r="G852" s="1">
        <v>21</v>
      </c>
    </row>
    <row r="853" spans="1:7" x14ac:dyDescent="0.35">
      <c r="A853" s="2" t="s">
        <v>114</v>
      </c>
      <c r="B853" s="2" t="s">
        <v>71</v>
      </c>
      <c r="C853" s="2" t="s">
        <v>6</v>
      </c>
      <c r="D853" s="2" t="s">
        <v>35</v>
      </c>
      <c r="E853" s="1">
        <v>241</v>
      </c>
      <c r="F853" s="1">
        <v>167</v>
      </c>
      <c r="G853" s="1">
        <v>249</v>
      </c>
    </row>
    <row r="854" spans="1:7" x14ac:dyDescent="0.35">
      <c r="A854" s="2" t="s">
        <v>114</v>
      </c>
      <c r="B854" s="2" t="s">
        <v>71</v>
      </c>
      <c r="C854" s="2" t="s">
        <v>6</v>
      </c>
      <c r="D854" s="2" t="s">
        <v>31</v>
      </c>
      <c r="E854" s="1">
        <v>277</v>
      </c>
      <c r="F854" s="1">
        <v>208</v>
      </c>
      <c r="G854" s="1">
        <v>325</v>
      </c>
    </row>
    <row r="855" spans="1:7" x14ac:dyDescent="0.35">
      <c r="A855" s="2" t="s">
        <v>114</v>
      </c>
      <c r="B855" s="2" t="s">
        <v>71</v>
      </c>
      <c r="C855" s="2" t="s">
        <v>6</v>
      </c>
      <c r="D855" s="2" t="s">
        <v>17</v>
      </c>
      <c r="E855" s="1">
        <v>602</v>
      </c>
      <c r="F855" s="1">
        <v>480</v>
      </c>
      <c r="G855" s="1">
        <v>646</v>
      </c>
    </row>
    <row r="856" spans="1:7" x14ac:dyDescent="0.35">
      <c r="A856" s="2" t="s">
        <v>114</v>
      </c>
      <c r="B856" s="2" t="s">
        <v>71</v>
      </c>
      <c r="C856" s="2" t="s">
        <v>6</v>
      </c>
      <c r="D856" s="2" t="s">
        <v>27</v>
      </c>
      <c r="E856" s="1">
        <v>32</v>
      </c>
      <c r="F856" s="1">
        <v>18</v>
      </c>
      <c r="G856" s="1">
        <v>20</v>
      </c>
    </row>
    <row r="857" spans="1:7" x14ac:dyDescent="0.35">
      <c r="A857" s="2" t="s">
        <v>114</v>
      </c>
      <c r="B857" s="2" t="s">
        <v>71</v>
      </c>
      <c r="C857" s="2" t="s">
        <v>6</v>
      </c>
      <c r="D857" s="2" t="s">
        <v>30</v>
      </c>
      <c r="E857" s="1">
        <v>67</v>
      </c>
      <c r="F857" s="1">
        <v>52</v>
      </c>
      <c r="G857" s="1">
        <v>83</v>
      </c>
    </row>
    <row r="858" spans="1:7" x14ac:dyDescent="0.35">
      <c r="A858" s="2" t="s">
        <v>114</v>
      </c>
      <c r="B858" s="2" t="s">
        <v>71</v>
      </c>
      <c r="C858" s="2" t="s">
        <v>6</v>
      </c>
      <c r="D858" s="2" t="s">
        <v>23</v>
      </c>
      <c r="E858" s="1">
        <v>6</v>
      </c>
      <c r="F858" s="1" t="s">
        <v>112</v>
      </c>
      <c r="G858" s="1">
        <v>9</v>
      </c>
    </row>
    <row r="859" spans="1:7" x14ac:dyDescent="0.35">
      <c r="A859" s="2" t="s">
        <v>114</v>
      </c>
      <c r="B859" s="2" t="s">
        <v>71</v>
      </c>
      <c r="C859" s="2" t="s">
        <v>6</v>
      </c>
      <c r="D859" s="2" t="s">
        <v>28</v>
      </c>
      <c r="E859" s="1">
        <v>55</v>
      </c>
      <c r="F859" s="1">
        <v>45</v>
      </c>
      <c r="G859" s="1">
        <v>66</v>
      </c>
    </row>
    <row r="860" spans="1:7" x14ac:dyDescent="0.35">
      <c r="A860" s="2" t="s">
        <v>114</v>
      </c>
      <c r="B860" s="2" t="s">
        <v>71</v>
      </c>
      <c r="C860" s="2" t="s">
        <v>6</v>
      </c>
      <c r="D860" s="2" t="s">
        <v>33</v>
      </c>
      <c r="E860" s="1">
        <v>25</v>
      </c>
      <c r="F860" s="1">
        <v>23</v>
      </c>
      <c r="G860" s="1">
        <v>31</v>
      </c>
    </row>
    <row r="861" spans="1:7" x14ac:dyDescent="0.35">
      <c r="A861" s="2" t="s">
        <v>114</v>
      </c>
      <c r="B861" s="2" t="s">
        <v>71</v>
      </c>
      <c r="C861" s="2" t="s">
        <v>6</v>
      </c>
      <c r="D861" s="2" t="s">
        <v>15</v>
      </c>
      <c r="E861" s="1">
        <v>20</v>
      </c>
      <c r="F861" s="1">
        <v>16</v>
      </c>
      <c r="G861" s="1">
        <v>19</v>
      </c>
    </row>
    <row r="862" spans="1:7" x14ac:dyDescent="0.35">
      <c r="A862" s="2" t="s">
        <v>114</v>
      </c>
      <c r="B862" s="2" t="s">
        <v>71</v>
      </c>
      <c r="C862" s="2" t="s">
        <v>6</v>
      </c>
      <c r="D862" s="2" t="s">
        <v>36</v>
      </c>
      <c r="E862" s="1" t="s">
        <v>112</v>
      </c>
      <c r="F862" s="1" t="s">
        <v>112</v>
      </c>
      <c r="G862" s="1">
        <v>8</v>
      </c>
    </row>
    <row r="863" spans="1:7" x14ac:dyDescent="0.35">
      <c r="A863" s="2" t="s">
        <v>114</v>
      </c>
      <c r="B863" s="2" t="s">
        <v>71</v>
      </c>
      <c r="C863" s="2" t="s">
        <v>6</v>
      </c>
      <c r="D863" s="2" t="s">
        <v>32</v>
      </c>
      <c r="E863" s="1">
        <v>195</v>
      </c>
      <c r="F863" s="1">
        <v>147</v>
      </c>
      <c r="G863" s="1">
        <v>238</v>
      </c>
    </row>
    <row r="864" spans="1:7" x14ac:dyDescent="0.35">
      <c r="A864" s="2" t="s">
        <v>114</v>
      </c>
      <c r="B864" s="2" t="s">
        <v>71</v>
      </c>
      <c r="C864" s="2" t="s">
        <v>6</v>
      </c>
      <c r="D864" s="2" t="s">
        <v>24</v>
      </c>
      <c r="E864" s="1">
        <v>23</v>
      </c>
      <c r="F864" s="1">
        <v>21</v>
      </c>
      <c r="G864" s="1">
        <v>27</v>
      </c>
    </row>
    <row r="865" spans="1:7" x14ac:dyDescent="0.35">
      <c r="A865" s="2" t="s">
        <v>114</v>
      </c>
      <c r="B865" s="2" t="s">
        <v>71</v>
      </c>
      <c r="C865" s="2" t="s">
        <v>6</v>
      </c>
      <c r="D865" s="2" t="s">
        <v>77</v>
      </c>
      <c r="E865" s="1" t="s">
        <v>112</v>
      </c>
      <c r="F865" s="1" t="s">
        <v>112</v>
      </c>
      <c r="G865" s="1">
        <v>6</v>
      </c>
    </row>
    <row r="866" spans="1:7" x14ac:dyDescent="0.35">
      <c r="A866" s="2" t="s">
        <v>114</v>
      </c>
      <c r="B866" s="2" t="s">
        <v>71</v>
      </c>
      <c r="C866" s="2" t="s">
        <v>6</v>
      </c>
      <c r="D866" s="2" t="s">
        <v>20</v>
      </c>
      <c r="E866" s="1">
        <v>192</v>
      </c>
      <c r="F866" s="1">
        <v>142</v>
      </c>
      <c r="G866" s="1">
        <v>192</v>
      </c>
    </row>
    <row r="867" spans="1:7" x14ac:dyDescent="0.35">
      <c r="A867" s="2" t="s">
        <v>114</v>
      </c>
      <c r="B867" s="2" t="s">
        <v>71</v>
      </c>
      <c r="C867" s="2" t="s">
        <v>6</v>
      </c>
      <c r="D867" s="2" t="s">
        <v>18</v>
      </c>
      <c r="E867" s="1">
        <v>721</v>
      </c>
      <c r="F867" s="1">
        <v>588</v>
      </c>
      <c r="G867" s="1">
        <v>761</v>
      </c>
    </row>
    <row r="868" spans="1:7" x14ac:dyDescent="0.35">
      <c r="A868" s="2" t="s">
        <v>114</v>
      </c>
      <c r="B868" s="2" t="s">
        <v>71</v>
      </c>
      <c r="C868" s="2" t="s">
        <v>6</v>
      </c>
      <c r="D868" s="2" t="s">
        <v>26</v>
      </c>
      <c r="E868" s="1" t="s">
        <v>112</v>
      </c>
      <c r="F868" s="1" t="s">
        <v>112</v>
      </c>
      <c r="G868" s="1">
        <v>7</v>
      </c>
    </row>
    <row r="869" spans="1:7" x14ac:dyDescent="0.35">
      <c r="A869" s="2" t="s">
        <v>114</v>
      </c>
      <c r="B869" s="2" t="s">
        <v>71</v>
      </c>
      <c r="C869" s="2" t="s">
        <v>5</v>
      </c>
      <c r="D869" s="2" t="s">
        <v>16</v>
      </c>
      <c r="E869" s="1">
        <v>1579</v>
      </c>
      <c r="F869" s="1">
        <v>1313</v>
      </c>
      <c r="G869" s="1">
        <v>1778</v>
      </c>
    </row>
    <row r="870" spans="1:7" x14ac:dyDescent="0.35">
      <c r="A870" s="2" t="s">
        <v>114</v>
      </c>
      <c r="B870" s="2" t="s">
        <v>71</v>
      </c>
      <c r="C870" s="2" t="s">
        <v>5</v>
      </c>
      <c r="D870" s="2" t="s">
        <v>21</v>
      </c>
      <c r="E870" s="1">
        <v>57</v>
      </c>
      <c r="F870" s="1">
        <v>36</v>
      </c>
      <c r="G870" s="1">
        <v>61</v>
      </c>
    </row>
    <row r="871" spans="1:7" x14ac:dyDescent="0.35">
      <c r="A871" s="2" t="s">
        <v>114</v>
      </c>
      <c r="B871" s="2" t="s">
        <v>71</v>
      </c>
      <c r="C871" s="2" t="s">
        <v>5</v>
      </c>
      <c r="D871" s="2" t="s">
        <v>35</v>
      </c>
      <c r="E871" s="1">
        <v>592</v>
      </c>
      <c r="F871" s="1">
        <v>437</v>
      </c>
      <c r="G871" s="1">
        <v>694</v>
      </c>
    </row>
    <row r="872" spans="1:7" x14ac:dyDescent="0.35">
      <c r="A872" s="2" t="s">
        <v>114</v>
      </c>
      <c r="B872" s="2" t="s">
        <v>71</v>
      </c>
      <c r="C872" s="2" t="s">
        <v>5</v>
      </c>
      <c r="D872" s="2" t="s">
        <v>31</v>
      </c>
      <c r="E872" s="1">
        <v>550</v>
      </c>
      <c r="F872" s="1">
        <v>409</v>
      </c>
      <c r="G872" s="1">
        <v>691</v>
      </c>
    </row>
    <row r="873" spans="1:7" x14ac:dyDescent="0.35">
      <c r="A873" s="2" t="s">
        <v>114</v>
      </c>
      <c r="B873" s="2" t="s">
        <v>71</v>
      </c>
      <c r="C873" s="2" t="s">
        <v>5</v>
      </c>
      <c r="D873" s="2" t="s">
        <v>17</v>
      </c>
      <c r="E873" s="1">
        <v>1117</v>
      </c>
      <c r="F873" s="1">
        <v>917</v>
      </c>
      <c r="G873" s="1">
        <v>1395</v>
      </c>
    </row>
    <row r="874" spans="1:7" x14ac:dyDescent="0.35">
      <c r="A874" s="2" t="s">
        <v>114</v>
      </c>
      <c r="B874" s="2" t="s">
        <v>71</v>
      </c>
      <c r="C874" s="2" t="s">
        <v>5</v>
      </c>
      <c r="D874" s="2" t="s">
        <v>27</v>
      </c>
      <c r="E874" s="1">
        <v>42</v>
      </c>
      <c r="F874" s="1">
        <v>31</v>
      </c>
      <c r="G874" s="1">
        <v>56</v>
      </c>
    </row>
    <row r="875" spans="1:7" x14ac:dyDescent="0.35">
      <c r="A875" s="2" t="s">
        <v>114</v>
      </c>
      <c r="B875" s="2" t="s">
        <v>71</v>
      </c>
      <c r="C875" s="2" t="s">
        <v>5</v>
      </c>
      <c r="D875" s="2" t="s">
        <v>30</v>
      </c>
      <c r="E875" s="1">
        <v>143</v>
      </c>
      <c r="F875" s="1">
        <v>113</v>
      </c>
      <c r="G875" s="1">
        <v>199</v>
      </c>
    </row>
    <row r="876" spans="1:7" x14ac:dyDescent="0.35">
      <c r="A876" s="2" t="s">
        <v>114</v>
      </c>
      <c r="B876" s="2" t="s">
        <v>71</v>
      </c>
      <c r="C876" s="2" t="s">
        <v>5</v>
      </c>
      <c r="D876" s="2" t="s">
        <v>23</v>
      </c>
      <c r="E876" s="1">
        <v>16</v>
      </c>
      <c r="F876" s="1">
        <v>12</v>
      </c>
      <c r="G876" s="1">
        <v>18</v>
      </c>
    </row>
    <row r="877" spans="1:7" x14ac:dyDescent="0.35">
      <c r="A877" s="2" t="s">
        <v>114</v>
      </c>
      <c r="B877" s="2" t="s">
        <v>71</v>
      </c>
      <c r="C877" s="2" t="s">
        <v>5</v>
      </c>
      <c r="D877" s="2" t="s">
        <v>28</v>
      </c>
      <c r="E877" s="1">
        <v>105</v>
      </c>
      <c r="F877" s="1">
        <v>84</v>
      </c>
      <c r="G877" s="1">
        <v>137</v>
      </c>
    </row>
    <row r="878" spans="1:7" x14ac:dyDescent="0.35">
      <c r="A878" s="2" t="s">
        <v>114</v>
      </c>
      <c r="B878" s="2" t="s">
        <v>71</v>
      </c>
      <c r="C878" s="2" t="s">
        <v>5</v>
      </c>
      <c r="D878" s="2" t="s">
        <v>33</v>
      </c>
      <c r="E878" s="1">
        <v>40</v>
      </c>
      <c r="F878" s="1">
        <v>33</v>
      </c>
      <c r="G878" s="1">
        <v>46</v>
      </c>
    </row>
    <row r="879" spans="1:7" x14ac:dyDescent="0.35">
      <c r="A879" s="2" t="s">
        <v>114</v>
      </c>
      <c r="B879" s="2" t="s">
        <v>71</v>
      </c>
      <c r="C879" s="2" t="s">
        <v>5</v>
      </c>
      <c r="D879" s="2" t="s">
        <v>15</v>
      </c>
      <c r="E879" s="1">
        <v>26</v>
      </c>
      <c r="F879" s="1">
        <v>20</v>
      </c>
      <c r="G879" s="1">
        <v>26</v>
      </c>
    </row>
    <row r="880" spans="1:7" x14ac:dyDescent="0.35">
      <c r="A880" s="2" t="s">
        <v>114</v>
      </c>
      <c r="B880" s="2" t="s">
        <v>71</v>
      </c>
      <c r="C880" s="2" t="s">
        <v>5</v>
      </c>
      <c r="D880" s="2" t="s">
        <v>36</v>
      </c>
      <c r="E880" s="1">
        <v>14</v>
      </c>
      <c r="F880" s="1">
        <v>8</v>
      </c>
      <c r="G880" s="1">
        <v>16</v>
      </c>
    </row>
    <row r="881" spans="1:7" x14ac:dyDescent="0.35">
      <c r="A881" s="2" t="s">
        <v>114</v>
      </c>
      <c r="B881" s="2" t="s">
        <v>71</v>
      </c>
      <c r="C881" s="2" t="s">
        <v>5</v>
      </c>
      <c r="D881" s="2" t="s">
        <v>32</v>
      </c>
      <c r="E881" s="1">
        <v>362</v>
      </c>
      <c r="F881" s="1">
        <v>288</v>
      </c>
      <c r="G881" s="1">
        <v>339</v>
      </c>
    </row>
    <row r="882" spans="1:7" x14ac:dyDescent="0.35">
      <c r="A882" s="2" t="s">
        <v>114</v>
      </c>
      <c r="B882" s="2" t="s">
        <v>71</v>
      </c>
      <c r="C882" s="2" t="s">
        <v>5</v>
      </c>
      <c r="D882" s="2" t="s">
        <v>22</v>
      </c>
      <c r="E882" s="1" t="s">
        <v>112</v>
      </c>
      <c r="F882" s="1" t="s">
        <v>112</v>
      </c>
      <c r="G882" s="1">
        <v>7</v>
      </c>
    </row>
    <row r="883" spans="1:7" x14ac:dyDescent="0.35">
      <c r="A883" s="2" t="s">
        <v>114</v>
      </c>
      <c r="B883" s="2" t="s">
        <v>71</v>
      </c>
      <c r="C883" s="2" t="s">
        <v>5</v>
      </c>
      <c r="D883" s="2" t="s">
        <v>24</v>
      </c>
      <c r="E883" s="1">
        <v>27</v>
      </c>
      <c r="F883" s="1">
        <v>21</v>
      </c>
      <c r="G883" s="1">
        <v>34</v>
      </c>
    </row>
    <row r="884" spans="1:7" x14ac:dyDescent="0.35">
      <c r="A884" s="2" t="s">
        <v>114</v>
      </c>
      <c r="B884" s="2" t="s">
        <v>71</v>
      </c>
      <c r="C884" s="2" t="s">
        <v>5</v>
      </c>
      <c r="D884" s="2" t="s">
        <v>77</v>
      </c>
      <c r="E884" s="1" t="s">
        <v>112</v>
      </c>
      <c r="F884" s="1" t="s">
        <v>112</v>
      </c>
      <c r="G884" s="1">
        <v>56</v>
      </c>
    </row>
    <row r="885" spans="1:7" x14ac:dyDescent="0.35">
      <c r="A885" s="2" t="s">
        <v>114</v>
      </c>
      <c r="B885" s="2" t="s">
        <v>71</v>
      </c>
      <c r="C885" s="2" t="s">
        <v>5</v>
      </c>
      <c r="D885" s="2" t="s">
        <v>20</v>
      </c>
      <c r="E885" s="1">
        <v>390</v>
      </c>
      <c r="F885" s="1">
        <v>306</v>
      </c>
      <c r="G885" s="1">
        <v>439</v>
      </c>
    </row>
    <row r="886" spans="1:7" x14ac:dyDescent="0.35">
      <c r="A886" s="2" t="s">
        <v>114</v>
      </c>
      <c r="B886" s="2" t="s">
        <v>71</v>
      </c>
      <c r="C886" s="2" t="s">
        <v>5</v>
      </c>
      <c r="D886" s="2" t="s">
        <v>18</v>
      </c>
      <c r="E886" s="1">
        <v>1395</v>
      </c>
      <c r="F886" s="1">
        <v>1144</v>
      </c>
      <c r="G886" s="1">
        <v>1755</v>
      </c>
    </row>
    <row r="887" spans="1:7" x14ac:dyDescent="0.35">
      <c r="A887" s="2" t="s">
        <v>114</v>
      </c>
      <c r="B887" s="2" t="s">
        <v>71</v>
      </c>
      <c r="C887" s="2" t="s">
        <v>5</v>
      </c>
      <c r="D887" s="2" t="s">
        <v>34</v>
      </c>
      <c r="E887" s="1" t="s">
        <v>112</v>
      </c>
      <c r="F887" s="1" t="s">
        <v>112</v>
      </c>
      <c r="G887" s="1">
        <v>6</v>
      </c>
    </row>
    <row r="888" spans="1:7" x14ac:dyDescent="0.35">
      <c r="A888" s="2" t="s">
        <v>114</v>
      </c>
      <c r="B888" s="2" t="s">
        <v>71</v>
      </c>
      <c r="C888" s="2" t="s">
        <v>5</v>
      </c>
      <c r="D888" s="2" t="s">
        <v>26</v>
      </c>
      <c r="E888" s="1">
        <v>9</v>
      </c>
      <c r="F888" s="1">
        <v>8</v>
      </c>
      <c r="G888" s="1">
        <v>10</v>
      </c>
    </row>
    <row r="889" spans="1:7" x14ac:dyDescent="0.35">
      <c r="A889" s="2" t="s">
        <v>114</v>
      </c>
      <c r="B889" s="2" t="s">
        <v>71</v>
      </c>
      <c r="C889" s="2" t="s">
        <v>4</v>
      </c>
      <c r="D889" s="2" t="s">
        <v>16</v>
      </c>
      <c r="E889" s="1">
        <v>1514</v>
      </c>
      <c r="F889" s="1">
        <v>1382</v>
      </c>
      <c r="G889" s="1">
        <v>1645</v>
      </c>
    </row>
    <row r="890" spans="1:7" x14ac:dyDescent="0.35">
      <c r="A890" s="2" t="s">
        <v>114</v>
      </c>
      <c r="B890" s="2" t="s">
        <v>71</v>
      </c>
      <c r="C890" s="2" t="s">
        <v>4</v>
      </c>
      <c r="D890" s="2" t="s">
        <v>21</v>
      </c>
      <c r="E890" s="1">
        <v>67</v>
      </c>
      <c r="F890" s="1">
        <v>57</v>
      </c>
      <c r="G890" s="1">
        <v>72</v>
      </c>
    </row>
    <row r="891" spans="1:7" x14ac:dyDescent="0.35">
      <c r="A891" s="2" t="s">
        <v>114</v>
      </c>
      <c r="B891" s="2" t="s">
        <v>71</v>
      </c>
      <c r="C891" s="2" t="s">
        <v>4</v>
      </c>
      <c r="D891" s="2" t="s">
        <v>35</v>
      </c>
      <c r="E891" s="1">
        <v>592</v>
      </c>
      <c r="F891" s="1">
        <v>496</v>
      </c>
      <c r="G891" s="1">
        <v>619</v>
      </c>
    </row>
    <row r="892" spans="1:7" x14ac:dyDescent="0.35">
      <c r="A892" s="2" t="s">
        <v>114</v>
      </c>
      <c r="B892" s="2" t="s">
        <v>71</v>
      </c>
      <c r="C892" s="2" t="s">
        <v>4</v>
      </c>
      <c r="D892" s="2" t="s">
        <v>31</v>
      </c>
      <c r="E892" s="1">
        <v>670</v>
      </c>
      <c r="F892" s="1">
        <v>570</v>
      </c>
      <c r="G892" s="1">
        <v>771</v>
      </c>
    </row>
    <row r="893" spans="1:7" x14ac:dyDescent="0.35">
      <c r="A893" s="2" t="s">
        <v>114</v>
      </c>
      <c r="B893" s="2" t="s">
        <v>71</v>
      </c>
      <c r="C893" s="2" t="s">
        <v>4</v>
      </c>
      <c r="D893" s="2" t="s">
        <v>17</v>
      </c>
      <c r="E893" s="1">
        <v>1226</v>
      </c>
      <c r="F893" s="1">
        <v>1098</v>
      </c>
      <c r="G893" s="1">
        <v>1342</v>
      </c>
    </row>
    <row r="894" spans="1:7" x14ac:dyDescent="0.35">
      <c r="A894" s="2" t="s">
        <v>114</v>
      </c>
      <c r="B894" s="2" t="s">
        <v>71</v>
      </c>
      <c r="C894" s="2" t="s">
        <v>4</v>
      </c>
      <c r="D894" s="2" t="s">
        <v>27</v>
      </c>
      <c r="E894" s="1">
        <v>61</v>
      </c>
      <c r="F894" s="1">
        <v>55</v>
      </c>
      <c r="G894" s="1">
        <v>66</v>
      </c>
    </row>
    <row r="895" spans="1:7" x14ac:dyDescent="0.35">
      <c r="A895" s="2" t="s">
        <v>114</v>
      </c>
      <c r="B895" s="2" t="s">
        <v>71</v>
      </c>
      <c r="C895" s="2" t="s">
        <v>4</v>
      </c>
      <c r="D895" s="2" t="s">
        <v>30</v>
      </c>
      <c r="E895" s="1">
        <v>151</v>
      </c>
      <c r="F895" s="1">
        <v>119</v>
      </c>
      <c r="G895" s="1">
        <v>149</v>
      </c>
    </row>
    <row r="896" spans="1:7" x14ac:dyDescent="0.35">
      <c r="A896" s="2" t="s">
        <v>114</v>
      </c>
      <c r="B896" s="2" t="s">
        <v>71</v>
      </c>
      <c r="C896" s="2" t="s">
        <v>4</v>
      </c>
      <c r="D896" s="2" t="s">
        <v>23</v>
      </c>
      <c r="E896" s="1">
        <v>45</v>
      </c>
      <c r="F896" s="1">
        <v>40</v>
      </c>
      <c r="G896" s="1">
        <v>45</v>
      </c>
    </row>
    <row r="897" spans="1:7" x14ac:dyDescent="0.35">
      <c r="A897" s="2" t="s">
        <v>114</v>
      </c>
      <c r="B897" s="2" t="s">
        <v>71</v>
      </c>
      <c r="C897" s="2" t="s">
        <v>4</v>
      </c>
      <c r="D897" s="2" t="s">
        <v>28</v>
      </c>
      <c r="E897" s="1">
        <v>140</v>
      </c>
      <c r="F897" s="1">
        <v>120</v>
      </c>
      <c r="G897" s="1">
        <v>131</v>
      </c>
    </row>
    <row r="898" spans="1:7" x14ac:dyDescent="0.35">
      <c r="A898" s="2" t="s">
        <v>114</v>
      </c>
      <c r="B898" s="2" t="s">
        <v>71</v>
      </c>
      <c r="C898" s="2" t="s">
        <v>4</v>
      </c>
      <c r="D898" s="2" t="s">
        <v>33</v>
      </c>
      <c r="E898" s="1">
        <v>64</v>
      </c>
      <c r="F898" s="1">
        <v>59</v>
      </c>
      <c r="G898" s="1">
        <v>71</v>
      </c>
    </row>
    <row r="899" spans="1:7" x14ac:dyDescent="0.35">
      <c r="A899" s="2" t="s">
        <v>114</v>
      </c>
      <c r="B899" s="2" t="s">
        <v>71</v>
      </c>
      <c r="C899" s="2" t="s">
        <v>4</v>
      </c>
      <c r="D899" s="2" t="s">
        <v>15</v>
      </c>
      <c r="E899" s="1">
        <v>52</v>
      </c>
      <c r="F899" s="1">
        <v>35</v>
      </c>
      <c r="G899" s="1">
        <v>58</v>
      </c>
    </row>
    <row r="900" spans="1:7" x14ac:dyDescent="0.35">
      <c r="A900" s="2" t="s">
        <v>114</v>
      </c>
      <c r="B900" s="2" t="s">
        <v>71</v>
      </c>
      <c r="C900" s="2" t="s">
        <v>4</v>
      </c>
      <c r="D900" s="2" t="s">
        <v>36</v>
      </c>
      <c r="E900" s="1">
        <v>16</v>
      </c>
      <c r="F900" s="1">
        <v>17</v>
      </c>
      <c r="G900" s="1">
        <v>16</v>
      </c>
    </row>
    <row r="901" spans="1:7" x14ac:dyDescent="0.35">
      <c r="A901" s="2" t="s">
        <v>114</v>
      </c>
      <c r="B901" s="2" t="s">
        <v>71</v>
      </c>
      <c r="C901" s="2" t="s">
        <v>4</v>
      </c>
      <c r="D901" s="2" t="s">
        <v>32</v>
      </c>
      <c r="E901" s="1">
        <v>298</v>
      </c>
      <c r="F901" s="1">
        <v>257</v>
      </c>
      <c r="G901" s="1">
        <v>335</v>
      </c>
    </row>
    <row r="902" spans="1:7" x14ac:dyDescent="0.35">
      <c r="A902" s="2" t="s">
        <v>114</v>
      </c>
      <c r="B902" s="2" t="s">
        <v>71</v>
      </c>
      <c r="C902" s="2" t="s">
        <v>4</v>
      </c>
      <c r="D902" s="2" t="s">
        <v>22</v>
      </c>
      <c r="E902" s="1">
        <v>7</v>
      </c>
      <c r="F902" s="1">
        <v>7</v>
      </c>
      <c r="G902" s="1">
        <v>12</v>
      </c>
    </row>
    <row r="903" spans="1:7" x14ac:dyDescent="0.35">
      <c r="A903" s="2" t="s">
        <v>114</v>
      </c>
      <c r="B903" s="2" t="s">
        <v>71</v>
      </c>
      <c r="C903" s="2" t="s">
        <v>4</v>
      </c>
      <c r="D903" s="2" t="s">
        <v>24</v>
      </c>
      <c r="E903" s="1">
        <v>52</v>
      </c>
      <c r="F903" s="1">
        <v>40</v>
      </c>
      <c r="G903" s="1">
        <v>65</v>
      </c>
    </row>
    <row r="904" spans="1:7" x14ac:dyDescent="0.35">
      <c r="A904" s="2" t="s">
        <v>114</v>
      </c>
      <c r="B904" s="2" t="s">
        <v>71</v>
      </c>
      <c r="C904" s="2" t="s">
        <v>4</v>
      </c>
      <c r="D904" s="2" t="s">
        <v>77</v>
      </c>
      <c r="E904" s="1" t="s">
        <v>112</v>
      </c>
      <c r="F904" s="1" t="s">
        <v>112</v>
      </c>
      <c r="G904" s="1">
        <v>31</v>
      </c>
    </row>
    <row r="905" spans="1:7" x14ac:dyDescent="0.35">
      <c r="A905" s="2" t="s">
        <v>114</v>
      </c>
      <c r="B905" s="2" t="s">
        <v>71</v>
      </c>
      <c r="C905" s="2" t="s">
        <v>4</v>
      </c>
      <c r="D905" s="2" t="s">
        <v>20</v>
      </c>
      <c r="E905" s="1">
        <v>399</v>
      </c>
      <c r="F905" s="1">
        <v>352</v>
      </c>
      <c r="G905" s="1">
        <v>418</v>
      </c>
    </row>
    <row r="906" spans="1:7" x14ac:dyDescent="0.35">
      <c r="A906" s="2" t="s">
        <v>114</v>
      </c>
      <c r="B906" s="2" t="s">
        <v>71</v>
      </c>
      <c r="C906" s="2" t="s">
        <v>4</v>
      </c>
      <c r="D906" s="2" t="s">
        <v>29</v>
      </c>
      <c r="E906" s="1">
        <v>11</v>
      </c>
      <c r="F906" s="1">
        <v>11</v>
      </c>
      <c r="G906" s="1">
        <v>14</v>
      </c>
    </row>
    <row r="907" spans="1:7" x14ac:dyDescent="0.35">
      <c r="A907" s="2" t="s">
        <v>114</v>
      </c>
      <c r="B907" s="2" t="s">
        <v>71</v>
      </c>
      <c r="C907" s="2" t="s">
        <v>4</v>
      </c>
      <c r="D907" s="2" t="s">
        <v>18</v>
      </c>
      <c r="E907" s="1">
        <v>1749</v>
      </c>
      <c r="F907" s="1">
        <v>1572</v>
      </c>
      <c r="G907" s="1">
        <v>1935</v>
      </c>
    </row>
    <row r="908" spans="1:7" x14ac:dyDescent="0.35">
      <c r="A908" s="2" t="s">
        <v>114</v>
      </c>
      <c r="B908" s="2" t="s">
        <v>71</v>
      </c>
      <c r="C908" s="2" t="s">
        <v>4</v>
      </c>
      <c r="D908" s="2" t="s">
        <v>26</v>
      </c>
      <c r="E908" s="1">
        <v>7</v>
      </c>
      <c r="F908" s="1">
        <v>6</v>
      </c>
      <c r="G908" s="1">
        <v>13</v>
      </c>
    </row>
    <row r="909" spans="1:7" x14ac:dyDescent="0.35">
      <c r="A909" s="2" t="s">
        <v>114</v>
      </c>
      <c r="B909" s="2" t="s">
        <v>71</v>
      </c>
      <c r="C909" s="2" t="s">
        <v>3</v>
      </c>
      <c r="D909" s="2" t="s">
        <v>16</v>
      </c>
      <c r="E909" s="1">
        <v>827</v>
      </c>
      <c r="F909" s="1">
        <v>760</v>
      </c>
      <c r="G909" s="1">
        <v>956</v>
      </c>
    </row>
    <row r="910" spans="1:7" x14ac:dyDescent="0.35">
      <c r="A910" s="2" t="s">
        <v>114</v>
      </c>
      <c r="B910" s="2" t="s">
        <v>71</v>
      </c>
      <c r="C910" s="2" t="s">
        <v>3</v>
      </c>
      <c r="D910" s="2" t="s">
        <v>21</v>
      </c>
      <c r="E910" s="1">
        <v>41</v>
      </c>
      <c r="F910" s="1">
        <v>35</v>
      </c>
      <c r="G910" s="1">
        <v>52</v>
      </c>
    </row>
    <row r="911" spans="1:7" x14ac:dyDescent="0.35">
      <c r="A911" s="2" t="s">
        <v>114</v>
      </c>
      <c r="B911" s="2" t="s">
        <v>71</v>
      </c>
      <c r="C911" s="2" t="s">
        <v>3</v>
      </c>
      <c r="D911" s="2" t="s">
        <v>35</v>
      </c>
      <c r="E911" s="1">
        <v>220</v>
      </c>
      <c r="F911" s="1">
        <v>199</v>
      </c>
      <c r="G911" s="1">
        <v>252</v>
      </c>
    </row>
    <row r="912" spans="1:7" x14ac:dyDescent="0.35">
      <c r="A912" s="2" t="s">
        <v>114</v>
      </c>
      <c r="B912" s="2" t="s">
        <v>71</v>
      </c>
      <c r="C912" s="2" t="s">
        <v>3</v>
      </c>
      <c r="D912" s="2" t="s">
        <v>31</v>
      </c>
      <c r="E912" s="1">
        <v>390</v>
      </c>
      <c r="F912" s="1">
        <v>351</v>
      </c>
      <c r="G912" s="1">
        <v>432</v>
      </c>
    </row>
    <row r="913" spans="1:7" x14ac:dyDescent="0.35">
      <c r="A913" s="2" t="s">
        <v>114</v>
      </c>
      <c r="B913" s="2" t="s">
        <v>71</v>
      </c>
      <c r="C913" s="2" t="s">
        <v>3</v>
      </c>
      <c r="D913" s="2" t="s">
        <v>17</v>
      </c>
      <c r="E913" s="1">
        <v>853</v>
      </c>
      <c r="F913" s="1">
        <v>795</v>
      </c>
      <c r="G913" s="1">
        <v>983</v>
      </c>
    </row>
    <row r="914" spans="1:7" x14ac:dyDescent="0.35">
      <c r="A914" s="2" t="s">
        <v>114</v>
      </c>
      <c r="B914" s="2" t="s">
        <v>71</v>
      </c>
      <c r="C914" s="2" t="s">
        <v>3</v>
      </c>
      <c r="D914" s="2" t="s">
        <v>27</v>
      </c>
      <c r="E914" s="1">
        <v>19</v>
      </c>
      <c r="F914" s="1">
        <v>18</v>
      </c>
      <c r="G914" s="1">
        <v>28</v>
      </c>
    </row>
    <row r="915" spans="1:7" x14ac:dyDescent="0.35">
      <c r="A915" s="2" t="s">
        <v>114</v>
      </c>
      <c r="B915" s="2" t="s">
        <v>71</v>
      </c>
      <c r="C915" s="2" t="s">
        <v>3</v>
      </c>
      <c r="D915" s="2" t="s">
        <v>30</v>
      </c>
      <c r="E915" s="1">
        <v>93</v>
      </c>
      <c r="F915" s="1">
        <v>81</v>
      </c>
      <c r="G915" s="1">
        <v>101</v>
      </c>
    </row>
    <row r="916" spans="1:7" x14ac:dyDescent="0.35">
      <c r="A916" s="2" t="s">
        <v>114</v>
      </c>
      <c r="B916" s="2" t="s">
        <v>71</v>
      </c>
      <c r="C916" s="2" t="s">
        <v>3</v>
      </c>
      <c r="D916" s="2" t="s">
        <v>23</v>
      </c>
      <c r="E916" s="1">
        <v>24</v>
      </c>
      <c r="F916" s="1">
        <v>22</v>
      </c>
      <c r="G916" s="1">
        <v>27</v>
      </c>
    </row>
    <row r="917" spans="1:7" x14ac:dyDescent="0.35">
      <c r="A917" s="2" t="s">
        <v>114</v>
      </c>
      <c r="B917" s="2" t="s">
        <v>71</v>
      </c>
      <c r="C917" s="2" t="s">
        <v>3</v>
      </c>
      <c r="D917" s="2" t="s">
        <v>28</v>
      </c>
      <c r="E917" s="1">
        <v>62</v>
      </c>
      <c r="F917" s="1">
        <v>56</v>
      </c>
      <c r="G917" s="1">
        <v>70</v>
      </c>
    </row>
    <row r="918" spans="1:7" x14ac:dyDescent="0.35">
      <c r="A918" s="2" t="s">
        <v>114</v>
      </c>
      <c r="B918" s="2" t="s">
        <v>71</v>
      </c>
      <c r="C918" s="2" t="s">
        <v>3</v>
      </c>
      <c r="D918" s="2" t="s">
        <v>33</v>
      </c>
      <c r="E918" s="1">
        <v>20</v>
      </c>
      <c r="F918" s="1">
        <v>17</v>
      </c>
      <c r="G918" s="1">
        <v>28</v>
      </c>
    </row>
    <row r="919" spans="1:7" x14ac:dyDescent="0.35">
      <c r="A919" s="2" t="s">
        <v>114</v>
      </c>
      <c r="B919" s="2" t="s">
        <v>71</v>
      </c>
      <c r="C919" s="2" t="s">
        <v>3</v>
      </c>
      <c r="D919" s="2" t="s">
        <v>15</v>
      </c>
      <c r="E919" s="1">
        <v>32</v>
      </c>
      <c r="F919" s="1">
        <v>30</v>
      </c>
      <c r="G919" s="1">
        <v>36</v>
      </c>
    </row>
    <row r="920" spans="1:7" x14ac:dyDescent="0.35">
      <c r="A920" s="2" t="s">
        <v>114</v>
      </c>
      <c r="B920" s="2" t="s">
        <v>71</v>
      </c>
      <c r="C920" s="2" t="s">
        <v>3</v>
      </c>
      <c r="D920" s="2" t="s">
        <v>36</v>
      </c>
      <c r="E920" s="1">
        <v>9</v>
      </c>
      <c r="F920" s="1">
        <v>9</v>
      </c>
      <c r="G920" s="1">
        <v>9</v>
      </c>
    </row>
    <row r="921" spans="1:7" x14ac:dyDescent="0.35">
      <c r="A921" s="2" t="s">
        <v>114</v>
      </c>
      <c r="B921" s="2" t="s">
        <v>71</v>
      </c>
      <c r="C921" s="2" t="s">
        <v>3</v>
      </c>
      <c r="D921" s="2" t="s">
        <v>32</v>
      </c>
      <c r="E921" s="1">
        <v>106</v>
      </c>
      <c r="F921" s="1">
        <v>100</v>
      </c>
      <c r="G921" s="1">
        <v>120</v>
      </c>
    </row>
    <row r="922" spans="1:7" x14ac:dyDescent="0.35">
      <c r="A922" s="2" t="s">
        <v>114</v>
      </c>
      <c r="B922" s="2" t="s">
        <v>71</v>
      </c>
      <c r="C922" s="2" t="s">
        <v>3</v>
      </c>
      <c r="D922" s="2" t="s">
        <v>24</v>
      </c>
      <c r="E922" s="1">
        <v>20</v>
      </c>
      <c r="F922" s="1">
        <v>15</v>
      </c>
      <c r="G922" s="1">
        <v>19</v>
      </c>
    </row>
    <row r="923" spans="1:7" x14ac:dyDescent="0.35">
      <c r="A923" s="2" t="s">
        <v>114</v>
      </c>
      <c r="B923" s="2" t="s">
        <v>71</v>
      </c>
      <c r="C923" s="2" t="s">
        <v>3</v>
      </c>
      <c r="D923" s="2" t="s">
        <v>77</v>
      </c>
      <c r="E923" s="1" t="s">
        <v>112</v>
      </c>
      <c r="F923" s="1" t="s">
        <v>112</v>
      </c>
      <c r="G923" s="1">
        <v>11</v>
      </c>
    </row>
    <row r="924" spans="1:7" x14ac:dyDescent="0.35">
      <c r="A924" s="2" t="s">
        <v>114</v>
      </c>
      <c r="B924" s="2" t="s">
        <v>71</v>
      </c>
      <c r="C924" s="2" t="s">
        <v>3</v>
      </c>
      <c r="D924" s="2" t="s">
        <v>20</v>
      </c>
      <c r="E924" s="1">
        <v>159</v>
      </c>
      <c r="F924" s="1">
        <v>146</v>
      </c>
      <c r="G924" s="1">
        <v>173</v>
      </c>
    </row>
    <row r="925" spans="1:7" x14ac:dyDescent="0.35">
      <c r="A925" s="2" t="s">
        <v>114</v>
      </c>
      <c r="B925" s="2" t="s">
        <v>71</v>
      </c>
      <c r="C925" s="2" t="s">
        <v>3</v>
      </c>
      <c r="D925" s="2" t="s">
        <v>18</v>
      </c>
      <c r="E925" s="1">
        <v>1220</v>
      </c>
      <c r="F925" s="1">
        <v>1160</v>
      </c>
      <c r="G925" s="1">
        <v>1337</v>
      </c>
    </row>
    <row r="926" spans="1:7" x14ac:dyDescent="0.35">
      <c r="A926" s="2" t="s">
        <v>114</v>
      </c>
      <c r="B926" s="2" t="s">
        <v>71</v>
      </c>
      <c r="C926" s="2" t="s">
        <v>3</v>
      </c>
      <c r="D926" s="2" t="s">
        <v>26</v>
      </c>
      <c r="E926" s="1">
        <v>8</v>
      </c>
      <c r="F926" s="1">
        <v>7</v>
      </c>
      <c r="G926" s="1">
        <v>7</v>
      </c>
    </row>
    <row r="927" spans="1:7" x14ac:dyDescent="0.35">
      <c r="A927" s="2" t="s">
        <v>114</v>
      </c>
      <c r="B927" s="2" t="s">
        <v>71</v>
      </c>
      <c r="C927" s="2" t="s">
        <v>2</v>
      </c>
      <c r="D927" s="2" t="s">
        <v>16</v>
      </c>
      <c r="E927" s="1">
        <v>367</v>
      </c>
      <c r="F927" s="1">
        <v>352</v>
      </c>
      <c r="G927" s="1">
        <v>419</v>
      </c>
    </row>
    <row r="928" spans="1:7" x14ac:dyDescent="0.35">
      <c r="A928" s="2" t="s">
        <v>114</v>
      </c>
      <c r="B928" s="2" t="s">
        <v>71</v>
      </c>
      <c r="C928" s="2" t="s">
        <v>2</v>
      </c>
      <c r="D928" s="2" t="s">
        <v>21</v>
      </c>
      <c r="E928" s="1">
        <v>16</v>
      </c>
      <c r="F928" s="1">
        <v>13</v>
      </c>
      <c r="G928" s="1">
        <v>12</v>
      </c>
    </row>
    <row r="929" spans="1:7" x14ac:dyDescent="0.35">
      <c r="A929" s="2" t="s">
        <v>114</v>
      </c>
      <c r="B929" s="2" t="s">
        <v>71</v>
      </c>
      <c r="C929" s="2" t="s">
        <v>2</v>
      </c>
      <c r="D929" s="2" t="s">
        <v>35</v>
      </c>
      <c r="E929" s="1">
        <v>139</v>
      </c>
      <c r="F929" s="1">
        <v>127</v>
      </c>
      <c r="G929" s="1">
        <v>140</v>
      </c>
    </row>
    <row r="930" spans="1:7" x14ac:dyDescent="0.35">
      <c r="A930" s="2" t="s">
        <v>114</v>
      </c>
      <c r="B930" s="2" t="s">
        <v>71</v>
      </c>
      <c r="C930" s="2" t="s">
        <v>2</v>
      </c>
      <c r="D930" s="2" t="s">
        <v>31</v>
      </c>
      <c r="E930" s="1">
        <v>195</v>
      </c>
      <c r="F930" s="1">
        <v>181</v>
      </c>
      <c r="G930" s="1">
        <v>230</v>
      </c>
    </row>
    <row r="931" spans="1:7" x14ac:dyDescent="0.35">
      <c r="A931" s="2" t="s">
        <v>114</v>
      </c>
      <c r="B931" s="2" t="s">
        <v>71</v>
      </c>
      <c r="C931" s="2" t="s">
        <v>2</v>
      </c>
      <c r="D931" s="2" t="s">
        <v>17</v>
      </c>
      <c r="E931" s="1">
        <v>553</v>
      </c>
      <c r="F931" s="1">
        <v>524</v>
      </c>
      <c r="G931" s="1">
        <v>608</v>
      </c>
    </row>
    <row r="932" spans="1:7" x14ac:dyDescent="0.35">
      <c r="A932" s="2" t="s">
        <v>114</v>
      </c>
      <c r="B932" s="2" t="s">
        <v>71</v>
      </c>
      <c r="C932" s="2" t="s">
        <v>2</v>
      </c>
      <c r="D932" s="2" t="s">
        <v>27</v>
      </c>
      <c r="E932" s="1">
        <v>14</v>
      </c>
      <c r="F932" s="1">
        <v>14</v>
      </c>
      <c r="G932" s="1">
        <v>9</v>
      </c>
    </row>
    <row r="933" spans="1:7" x14ac:dyDescent="0.35">
      <c r="A933" s="2" t="s">
        <v>114</v>
      </c>
      <c r="B933" s="2" t="s">
        <v>71</v>
      </c>
      <c r="C933" s="2" t="s">
        <v>2</v>
      </c>
      <c r="D933" s="2" t="s">
        <v>30</v>
      </c>
      <c r="E933" s="1">
        <v>32</v>
      </c>
      <c r="F933" s="1">
        <v>31</v>
      </c>
      <c r="G933" s="1">
        <v>36</v>
      </c>
    </row>
    <row r="934" spans="1:7" x14ac:dyDescent="0.35">
      <c r="A934" s="2" t="s">
        <v>114</v>
      </c>
      <c r="B934" s="2" t="s">
        <v>71</v>
      </c>
      <c r="C934" s="2" t="s">
        <v>2</v>
      </c>
      <c r="D934" s="2" t="s">
        <v>23</v>
      </c>
      <c r="E934" s="1">
        <v>7</v>
      </c>
      <c r="F934" s="1">
        <v>7</v>
      </c>
      <c r="G934" s="1">
        <v>7</v>
      </c>
    </row>
    <row r="935" spans="1:7" x14ac:dyDescent="0.35">
      <c r="A935" s="2" t="s">
        <v>114</v>
      </c>
      <c r="B935" s="2" t="s">
        <v>71</v>
      </c>
      <c r="C935" s="2" t="s">
        <v>2</v>
      </c>
      <c r="D935" s="2" t="s">
        <v>28</v>
      </c>
      <c r="E935" s="1">
        <v>22</v>
      </c>
      <c r="F935" s="1">
        <v>22</v>
      </c>
      <c r="G935" s="1">
        <v>31</v>
      </c>
    </row>
    <row r="936" spans="1:7" x14ac:dyDescent="0.35">
      <c r="A936" s="2" t="s">
        <v>114</v>
      </c>
      <c r="B936" s="2" t="s">
        <v>71</v>
      </c>
      <c r="C936" s="2" t="s">
        <v>2</v>
      </c>
      <c r="D936" s="2" t="s">
        <v>33</v>
      </c>
      <c r="E936" s="1">
        <v>8</v>
      </c>
      <c r="F936" s="1">
        <v>7</v>
      </c>
      <c r="G936" s="1" t="s">
        <v>112</v>
      </c>
    </row>
    <row r="937" spans="1:7" x14ac:dyDescent="0.35">
      <c r="A937" s="2" t="s">
        <v>114</v>
      </c>
      <c r="B937" s="2" t="s">
        <v>71</v>
      </c>
      <c r="C937" s="2" t="s">
        <v>2</v>
      </c>
      <c r="D937" s="2" t="s">
        <v>15</v>
      </c>
      <c r="E937" s="1">
        <v>6</v>
      </c>
      <c r="F937" s="1">
        <v>6</v>
      </c>
      <c r="G937" s="1">
        <v>11</v>
      </c>
    </row>
    <row r="938" spans="1:7" x14ac:dyDescent="0.35">
      <c r="A938" s="2" t="s">
        <v>114</v>
      </c>
      <c r="B938" s="2" t="s">
        <v>71</v>
      </c>
      <c r="C938" s="2" t="s">
        <v>2</v>
      </c>
      <c r="D938" s="2" t="s">
        <v>36</v>
      </c>
      <c r="E938" s="1" t="s">
        <v>112</v>
      </c>
      <c r="F938" s="1" t="s">
        <v>112</v>
      </c>
      <c r="G938" s="1">
        <v>7</v>
      </c>
    </row>
    <row r="939" spans="1:7" x14ac:dyDescent="0.35">
      <c r="A939" s="2" t="s">
        <v>114</v>
      </c>
      <c r="B939" s="2" t="s">
        <v>71</v>
      </c>
      <c r="C939" s="2" t="s">
        <v>2</v>
      </c>
      <c r="D939" s="2" t="s">
        <v>32</v>
      </c>
      <c r="E939" s="1">
        <v>43</v>
      </c>
      <c r="F939" s="1">
        <v>38</v>
      </c>
      <c r="G939" s="1">
        <v>47</v>
      </c>
    </row>
    <row r="940" spans="1:7" x14ac:dyDescent="0.35">
      <c r="A940" s="2" t="s">
        <v>114</v>
      </c>
      <c r="B940" s="2" t="s">
        <v>71</v>
      </c>
      <c r="C940" s="2" t="s">
        <v>2</v>
      </c>
      <c r="D940" s="2" t="s">
        <v>24</v>
      </c>
      <c r="E940" s="1">
        <v>6</v>
      </c>
      <c r="F940" s="1">
        <v>6</v>
      </c>
      <c r="G940" s="1">
        <v>8</v>
      </c>
    </row>
    <row r="941" spans="1:7" x14ac:dyDescent="0.35">
      <c r="A941" s="2" t="s">
        <v>114</v>
      </c>
      <c r="B941" s="2" t="s">
        <v>71</v>
      </c>
      <c r="C941" s="2" t="s">
        <v>2</v>
      </c>
      <c r="D941" s="2" t="s">
        <v>77</v>
      </c>
      <c r="E941" s="1" t="s">
        <v>112</v>
      </c>
      <c r="F941" s="1" t="s">
        <v>112</v>
      </c>
      <c r="G941" s="1">
        <v>11</v>
      </c>
    </row>
    <row r="942" spans="1:7" x14ac:dyDescent="0.35">
      <c r="A942" s="2" t="s">
        <v>114</v>
      </c>
      <c r="B942" s="2" t="s">
        <v>71</v>
      </c>
      <c r="C942" s="2" t="s">
        <v>2</v>
      </c>
      <c r="D942" s="2" t="s">
        <v>20</v>
      </c>
      <c r="E942" s="1">
        <v>56</v>
      </c>
      <c r="F942" s="1">
        <v>51</v>
      </c>
      <c r="G942" s="1">
        <v>75</v>
      </c>
    </row>
    <row r="943" spans="1:7" x14ac:dyDescent="0.35">
      <c r="A943" s="2" t="s">
        <v>114</v>
      </c>
      <c r="B943" s="2" t="s">
        <v>71</v>
      </c>
      <c r="C943" s="2" t="s">
        <v>2</v>
      </c>
      <c r="D943" s="2" t="s">
        <v>18</v>
      </c>
      <c r="E943" s="1">
        <v>582</v>
      </c>
      <c r="F943" s="1">
        <v>565</v>
      </c>
      <c r="G943" s="1">
        <v>613</v>
      </c>
    </row>
    <row r="944" spans="1:7" x14ac:dyDescent="0.35">
      <c r="A944" s="2" t="s">
        <v>114</v>
      </c>
      <c r="B944" s="2" t="s">
        <v>116</v>
      </c>
      <c r="C944" s="2" t="s">
        <v>6</v>
      </c>
      <c r="D944" s="2" t="s">
        <v>16</v>
      </c>
      <c r="E944" s="1">
        <v>14695</v>
      </c>
      <c r="F944" s="1">
        <v>13362</v>
      </c>
      <c r="G944" s="1">
        <v>15313</v>
      </c>
    </row>
    <row r="945" spans="1:7" x14ac:dyDescent="0.35">
      <c r="A945" s="2" t="s">
        <v>114</v>
      </c>
      <c r="B945" s="2" t="s">
        <v>116</v>
      </c>
      <c r="C945" s="2" t="s">
        <v>6</v>
      </c>
      <c r="D945" s="2" t="s">
        <v>21</v>
      </c>
      <c r="E945" s="1">
        <v>9600</v>
      </c>
      <c r="F945" s="1">
        <v>6895</v>
      </c>
      <c r="G945" s="1">
        <v>12296</v>
      </c>
    </row>
    <row r="946" spans="1:7" x14ac:dyDescent="0.35">
      <c r="A946" s="2" t="s">
        <v>114</v>
      </c>
      <c r="B946" s="2" t="s">
        <v>116</v>
      </c>
      <c r="C946" s="2" t="s">
        <v>6</v>
      </c>
      <c r="D946" s="2" t="s">
        <v>35</v>
      </c>
      <c r="E946" s="1">
        <v>29861</v>
      </c>
      <c r="F946" s="1">
        <v>21960</v>
      </c>
      <c r="G946" s="1">
        <v>33453</v>
      </c>
    </row>
    <row r="947" spans="1:7" x14ac:dyDescent="0.35">
      <c r="A947" s="2" t="s">
        <v>114</v>
      </c>
      <c r="B947" s="2" t="s">
        <v>116</v>
      </c>
      <c r="C947" s="2" t="s">
        <v>6</v>
      </c>
      <c r="D947" s="2" t="s">
        <v>31</v>
      </c>
      <c r="E947" s="1">
        <v>13733</v>
      </c>
      <c r="F947" s="1">
        <v>11730</v>
      </c>
      <c r="G947" s="1">
        <v>14497</v>
      </c>
    </row>
    <row r="948" spans="1:7" x14ac:dyDescent="0.35">
      <c r="A948" s="2" t="s">
        <v>114</v>
      </c>
      <c r="B948" s="2" t="s">
        <v>116</v>
      </c>
      <c r="C948" s="2" t="s">
        <v>6</v>
      </c>
      <c r="D948" s="2" t="s">
        <v>17</v>
      </c>
      <c r="E948" s="1">
        <v>12296</v>
      </c>
      <c r="F948" s="1">
        <v>10558</v>
      </c>
      <c r="G948" s="1">
        <v>13441</v>
      </c>
    </row>
    <row r="949" spans="1:7" x14ac:dyDescent="0.35">
      <c r="A949" s="2" t="s">
        <v>114</v>
      </c>
      <c r="B949" s="2" t="s">
        <v>116</v>
      </c>
      <c r="C949" s="2" t="s">
        <v>6</v>
      </c>
      <c r="D949" s="2" t="s">
        <v>27</v>
      </c>
      <c r="E949" s="1">
        <v>7302</v>
      </c>
      <c r="F949" s="1">
        <v>5813</v>
      </c>
      <c r="G949" s="1">
        <v>8678</v>
      </c>
    </row>
    <row r="950" spans="1:7" x14ac:dyDescent="0.35">
      <c r="A950" s="2" t="s">
        <v>114</v>
      </c>
      <c r="B950" s="2" t="s">
        <v>116</v>
      </c>
      <c r="C950" s="2" t="s">
        <v>6</v>
      </c>
      <c r="D950" s="2" t="s">
        <v>30</v>
      </c>
      <c r="E950" s="1">
        <v>6346</v>
      </c>
      <c r="F950" s="1">
        <v>5110</v>
      </c>
      <c r="G950" s="1">
        <v>7253</v>
      </c>
    </row>
    <row r="951" spans="1:7" x14ac:dyDescent="0.35">
      <c r="A951" s="2" t="s">
        <v>114</v>
      </c>
      <c r="B951" s="2" t="s">
        <v>116</v>
      </c>
      <c r="C951" s="2" t="s">
        <v>6</v>
      </c>
      <c r="D951" s="2" t="s">
        <v>23</v>
      </c>
      <c r="E951" s="1">
        <v>3782</v>
      </c>
      <c r="F951" s="1">
        <v>2853</v>
      </c>
      <c r="G951" s="1">
        <v>4584</v>
      </c>
    </row>
    <row r="952" spans="1:7" x14ac:dyDescent="0.35">
      <c r="A952" s="2" t="s">
        <v>114</v>
      </c>
      <c r="B952" s="2" t="s">
        <v>116</v>
      </c>
      <c r="C952" s="2" t="s">
        <v>6</v>
      </c>
      <c r="D952" s="2" t="s">
        <v>28</v>
      </c>
      <c r="E952" s="1">
        <v>8684</v>
      </c>
      <c r="F952" s="1">
        <v>6639</v>
      </c>
      <c r="G952" s="1">
        <v>10478</v>
      </c>
    </row>
    <row r="953" spans="1:7" x14ac:dyDescent="0.35">
      <c r="A953" s="2" t="s">
        <v>114</v>
      </c>
      <c r="B953" s="2" t="s">
        <v>116</v>
      </c>
      <c r="C953" s="2" t="s">
        <v>6</v>
      </c>
      <c r="D953" s="2" t="s">
        <v>33</v>
      </c>
      <c r="E953" s="1">
        <v>7582</v>
      </c>
      <c r="F953" s="1">
        <v>5846</v>
      </c>
      <c r="G953" s="1">
        <v>9545</v>
      </c>
    </row>
    <row r="954" spans="1:7" x14ac:dyDescent="0.35">
      <c r="A954" s="2" t="s">
        <v>114</v>
      </c>
      <c r="B954" s="2" t="s">
        <v>116</v>
      </c>
      <c r="C954" s="2" t="s">
        <v>6</v>
      </c>
      <c r="D954" s="2" t="s">
        <v>15</v>
      </c>
      <c r="E954" s="1">
        <v>6020</v>
      </c>
      <c r="F954" s="1">
        <v>4468</v>
      </c>
      <c r="G954" s="1">
        <v>7715</v>
      </c>
    </row>
    <row r="955" spans="1:7" x14ac:dyDescent="0.35">
      <c r="A955" s="2" t="s">
        <v>114</v>
      </c>
      <c r="B955" s="2" t="s">
        <v>116</v>
      </c>
      <c r="C955" s="2" t="s">
        <v>6</v>
      </c>
      <c r="D955" s="2" t="s">
        <v>113</v>
      </c>
      <c r="E955" s="1">
        <v>25</v>
      </c>
      <c r="F955" s="1">
        <v>21</v>
      </c>
      <c r="G955" s="1" t="s">
        <v>112</v>
      </c>
    </row>
    <row r="956" spans="1:7" x14ac:dyDescent="0.35">
      <c r="A956" s="2" t="s">
        <v>114</v>
      </c>
      <c r="B956" s="2" t="s">
        <v>116</v>
      </c>
      <c r="C956" s="2" t="s">
        <v>6</v>
      </c>
      <c r="D956" s="2" t="s">
        <v>36</v>
      </c>
      <c r="E956" s="1">
        <v>3310</v>
      </c>
      <c r="F956" s="1">
        <v>2540</v>
      </c>
      <c r="G956" s="1">
        <v>4015</v>
      </c>
    </row>
    <row r="957" spans="1:7" x14ac:dyDescent="0.35">
      <c r="A957" s="2" t="s">
        <v>114</v>
      </c>
      <c r="B957" s="2" t="s">
        <v>116</v>
      </c>
      <c r="C957" s="2" t="s">
        <v>6</v>
      </c>
      <c r="D957" s="2" t="s">
        <v>32</v>
      </c>
      <c r="E957" s="1">
        <v>18924</v>
      </c>
      <c r="F957" s="1">
        <v>14842</v>
      </c>
      <c r="G957" s="1">
        <v>22087</v>
      </c>
    </row>
    <row r="958" spans="1:7" x14ac:dyDescent="0.35">
      <c r="A958" s="2" t="s">
        <v>114</v>
      </c>
      <c r="B958" s="2" t="s">
        <v>116</v>
      </c>
      <c r="C958" s="2" t="s">
        <v>6</v>
      </c>
      <c r="D958" s="2" t="s">
        <v>22</v>
      </c>
      <c r="E958" s="1">
        <v>1344</v>
      </c>
      <c r="F958" s="1">
        <v>1064</v>
      </c>
      <c r="G958" s="1">
        <v>1628</v>
      </c>
    </row>
    <row r="959" spans="1:7" x14ac:dyDescent="0.35">
      <c r="A959" s="2" t="s">
        <v>114</v>
      </c>
      <c r="B959" s="2" t="s">
        <v>116</v>
      </c>
      <c r="C959" s="2" t="s">
        <v>6</v>
      </c>
      <c r="D959" s="2" t="s">
        <v>24</v>
      </c>
      <c r="E959" s="1">
        <v>6243</v>
      </c>
      <c r="F959" s="1">
        <v>4516</v>
      </c>
      <c r="G959" s="1">
        <v>7553</v>
      </c>
    </row>
    <row r="960" spans="1:7" x14ac:dyDescent="0.35">
      <c r="A960" s="2" t="s">
        <v>114</v>
      </c>
      <c r="B960" s="2" t="s">
        <v>116</v>
      </c>
      <c r="C960" s="2" t="s">
        <v>6</v>
      </c>
      <c r="D960" s="2" t="s">
        <v>77</v>
      </c>
      <c r="E960" s="1" t="s">
        <v>112</v>
      </c>
      <c r="F960" s="1" t="s">
        <v>112</v>
      </c>
      <c r="G960" s="1">
        <v>238</v>
      </c>
    </row>
    <row r="961" spans="1:7" x14ac:dyDescent="0.35">
      <c r="A961" s="2" t="s">
        <v>114</v>
      </c>
      <c r="B961" s="2" t="s">
        <v>116</v>
      </c>
      <c r="C961" s="2" t="s">
        <v>6</v>
      </c>
      <c r="D961" s="2" t="s">
        <v>20</v>
      </c>
      <c r="E961" s="1">
        <v>18221</v>
      </c>
      <c r="F961" s="1">
        <v>14288</v>
      </c>
      <c r="G961" s="1">
        <v>21264</v>
      </c>
    </row>
    <row r="962" spans="1:7" x14ac:dyDescent="0.35">
      <c r="A962" s="2" t="s">
        <v>114</v>
      </c>
      <c r="B962" s="2" t="s">
        <v>116</v>
      </c>
      <c r="C962" s="2" t="s">
        <v>6</v>
      </c>
      <c r="D962" s="2" t="s">
        <v>29</v>
      </c>
      <c r="E962" s="1">
        <v>2312</v>
      </c>
      <c r="F962" s="1">
        <v>1733</v>
      </c>
      <c r="G962" s="1">
        <v>2834</v>
      </c>
    </row>
    <row r="963" spans="1:7" x14ac:dyDescent="0.35">
      <c r="A963" s="2" t="s">
        <v>114</v>
      </c>
      <c r="B963" s="2" t="s">
        <v>116</v>
      </c>
      <c r="C963" s="2" t="s">
        <v>6</v>
      </c>
      <c r="D963" s="2" t="s">
        <v>18</v>
      </c>
      <c r="E963" s="1">
        <v>23073</v>
      </c>
      <c r="F963" s="1">
        <v>19998</v>
      </c>
      <c r="G963" s="1">
        <v>25364</v>
      </c>
    </row>
    <row r="964" spans="1:7" x14ac:dyDescent="0.35">
      <c r="A964" s="2" t="s">
        <v>114</v>
      </c>
      <c r="B964" s="2" t="s">
        <v>116</v>
      </c>
      <c r="C964" s="2" t="s">
        <v>6</v>
      </c>
      <c r="D964" s="2" t="s">
        <v>34</v>
      </c>
      <c r="E964" s="1">
        <v>1514</v>
      </c>
      <c r="F964" s="1">
        <v>1067</v>
      </c>
      <c r="G964" s="1">
        <v>1934</v>
      </c>
    </row>
    <row r="965" spans="1:7" x14ac:dyDescent="0.35">
      <c r="A965" s="2" t="s">
        <v>114</v>
      </c>
      <c r="B965" s="2" t="s">
        <v>116</v>
      </c>
      <c r="C965" s="2" t="s">
        <v>6</v>
      </c>
      <c r="D965" s="2" t="s">
        <v>26</v>
      </c>
      <c r="E965" s="1">
        <v>2580</v>
      </c>
      <c r="F965" s="1">
        <v>2000</v>
      </c>
      <c r="G965" s="1">
        <v>3350</v>
      </c>
    </row>
    <row r="966" spans="1:7" x14ac:dyDescent="0.35">
      <c r="A966" s="2" t="s">
        <v>114</v>
      </c>
      <c r="B966" s="2" t="s">
        <v>116</v>
      </c>
      <c r="C966" s="2" t="s">
        <v>5</v>
      </c>
      <c r="D966" s="2" t="s">
        <v>16</v>
      </c>
      <c r="E966" s="1">
        <v>35669</v>
      </c>
      <c r="F966" s="1">
        <v>32862</v>
      </c>
      <c r="G966" s="1">
        <v>39462</v>
      </c>
    </row>
    <row r="967" spans="1:7" x14ac:dyDescent="0.35">
      <c r="A967" s="2" t="s">
        <v>114</v>
      </c>
      <c r="B967" s="2" t="s">
        <v>116</v>
      </c>
      <c r="C967" s="2" t="s">
        <v>5</v>
      </c>
      <c r="D967" s="2" t="s">
        <v>21</v>
      </c>
      <c r="E967" s="1">
        <v>15304</v>
      </c>
      <c r="F967" s="1">
        <v>10939</v>
      </c>
      <c r="G967" s="1">
        <v>20750</v>
      </c>
    </row>
    <row r="968" spans="1:7" x14ac:dyDescent="0.35">
      <c r="A968" s="2" t="s">
        <v>114</v>
      </c>
      <c r="B968" s="2" t="s">
        <v>116</v>
      </c>
      <c r="C968" s="2" t="s">
        <v>5</v>
      </c>
      <c r="D968" s="2" t="s">
        <v>35</v>
      </c>
      <c r="E968" s="1">
        <v>58184</v>
      </c>
      <c r="F968" s="1">
        <v>42364</v>
      </c>
      <c r="G968" s="1">
        <v>67380</v>
      </c>
    </row>
    <row r="969" spans="1:7" x14ac:dyDescent="0.35">
      <c r="A969" s="2" t="s">
        <v>114</v>
      </c>
      <c r="B969" s="2" t="s">
        <v>116</v>
      </c>
      <c r="C969" s="2" t="s">
        <v>5</v>
      </c>
      <c r="D969" s="2" t="s">
        <v>31</v>
      </c>
      <c r="E969" s="1">
        <v>32610</v>
      </c>
      <c r="F969" s="1">
        <v>27841</v>
      </c>
      <c r="G969" s="1">
        <v>35653</v>
      </c>
    </row>
    <row r="970" spans="1:7" x14ac:dyDescent="0.35">
      <c r="A970" s="2" t="s">
        <v>114</v>
      </c>
      <c r="B970" s="2" t="s">
        <v>116</v>
      </c>
      <c r="C970" s="2" t="s">
        <v>5</v>
      </c>
      <c r="D970" s="2" t="s">
        <v>17</v>
      </c>
      <c r="E970" s="1">
        <v>20954</v>
      </c>
      <c r="F970" s="1">
        <v>17860</v>
      </c>
      <c r="G970" s="1">
        <v>24136</v>
      </c>
    </row>
    <row r="971" spans="1:7" x14ac:dyDescent="0.35">
      <c r="A971" s="2" t="s">
        <v>114</v>
      </c>
      <c r="B971" s="2" t="s">
        <v>116</v>
      </c>
      <c r="C971" s="2" t="s">
        <v>5</v>
      </c>
      <c r="D971" s="2" t="s">
        <v>27</v>
      </c>
      <c r="E971" s="1">
        <v>10983</v>
      </c>
      <c r="F971" s="1">
        <v>8142</v>
      </c>
      <c r="G971" s="1">
        <v>13895</v>
      </c>
    </row>
    <row r="972" spans="1:7" x14ac:dyDescent="0.35">
      <c r="A972" s="2" t="s">
        <v>114</v>
      </c>
      <c r="B972" s="2" t="s">
        <v>116</v>
      </c>
      <c r="C972" s="2" t="s">
        <v>5</v>
      </c>
      <c r="D972" s="2" t="s">
        <v>30</v>
      </c>
      <c r="E972" s="1">
        <v>11926</v>
      </c>
      <c r="F972" s="1">
        <v>9505</v>
      </c>
      <c r="G972" s="1">
        <v>14471</v>
      </c>
    </row>
    <row r="973" spans="1:7" x14ac:dyDescent="0.35">
      <c r="A973" s="2" t="s">
        <v>114</v>
      </c>
      <c r="B973" s="2" t="s">
        <v>116</v>
      </c>
      <c r="C973" s="2" t="s">
        <v>5</v>
      </c>
      <c r="D973" s="2" t="s">
        <v>23</v>
      </c>
      <c r="E973" s="1">
        <v>5895</v>
      </c>
      <c r="F973" s="1">
        <v>4323</v>
      </c>
      <c r="G973" s="1">
        <v>7925</v>
      </c>
    </row>
    <row r="974" spans="1:7" x14ac:dyDescent="0.35">
      <c r="A974" s="2" t="s">
        <v>114</v>
      </c>
      <c r="B974" s="2" t="s">
        <v>116</v>
      </c>
      <c r="C974" s="2" t="s">
        <v>5</v>
      </c>
      <c r="D974" s="2" t="s">
        <v>28</v>
      </c>
      <c r="E974" s="1">
        <v>15863</v>
      </c>
      <c r="F974" s="1">
        <v>12021</v>
      </c>
      <c r="G974" s="1">
        <v>19575</v>
      </c>
    </row>
    <row r="975" spans="1:7" x14ac:dyDescent="0.35">
      <c r="A975" s="2" t="s">
        <v>114</v>
      </c>
      <c r="B975" s="2" t="s">
        <v>116</v>
      </c>
      <c r="C975" s="2" t="s">
        <v>5</v>
      </c>
      <c r="D975" s="2" t="s">
        <v>33</v>
      </c>
      <c r="E975" s="1">
        <v>10903</v>
      </c>
      <c r="F975" s="1">
        <v>8042</v>
      </c>
      <c r="G975" s="1">
        <v>14898</v>
      </c>
    </row>
    <row r="976" spans="1:7" x14ac:dyDescent="0.35">
      <c r="A976" s="2" t="s">
        <v>114</v>
      </c>
      <c r="B976" s="2" t="s">
        <v>116</v>
      </c>
      <c r="C976" s="2" t="s">
        <v>5</v>
      </c>
      <c r="D976" s="2" t="s">
        <v>15</v>
      </c>
      <c r="E976" s="1">
        <v>8851</v>
      </c>
      <c r="F976" s="1">
        <v>6409</v>
      </c>
      <c r="G976" s="1">
        <v>12248</v>
      </c>
    </row>
    <row r="977" spans="1:7" x14ac:dyDescent="0.35">
      <c r="A977" s="2" t="s">
        <v>114</v>
      </c>
      <c r="B977" s="2" t="s">
        <v>116</v>
      </c>
      <c r="C977" s="2" t="s">
        <v>5</v>
      </c>
      <c r="D977" s="2" t="s">
        <v>113</v>
      </c>
      <c r="E977" s="1">
        <v>120</v>
      </c>
      <c r="F977" s="1">
        <v>94</v>
      </c>
      <c r="G977" s="1" t="s">
        <v>112</v>
      </c>
    </row>
    <row r="978" spans="1:7" x14ac:dyDescent="0.35">
      <c r="A978" s="2" t="s">
        <v>114</v>
      </c>
      <c r="B978" s="2" t="s">
        <v>116</v>
      </c>
      <c r="C978" s="2" t="s">
        <v>5</v>
      </c>
      <c r="D978" s="2" t="s">
        <v>36</v>
      </c>
      <c r="E978" s="1">
        <v>4896</v>
      </c>
      <c r="F978" s="1">
        <v>3527</v>
      </c>
      <c r="G978" s="1">
        <v>6545</v>
      </c>
    </row>
    <row r="979" spans="1:7" x14ac:dyDescent="0.35">
      <c r="A979" s="2" t="s">
        <v>114</v>
      </c>
      <c r="B979" s="2" t="s">
        <v>116</v>
      </c>
      <c r="C979" s="2" t="s">
        <v>5</v>
      </c>
      <c r="D979" s="2" t="s">
        <v>32</v>
      </c>
      <c r="E979" s="1">
        <v>34679</v>
      </c>
      <c r="F979" s="1">
        <v>27307</v>
      </c>
      <c r="G979" s="1">
        <v>40886</v>
      </c>
    </row>
    <row r="980" spans="1:7" x14ac:dyDescent="0.35">
      <c r="A980" s="2" t="s">
        <v>114</v>
      </c>
      <c r="B980" s="2" t="s">
        <v>116</v>
      </c>
      <c r="C980" s="2" t="s">
        <v>5</v>
      </c>
      <c r="D980" s="2" t="s">
        <v>22</v>
      </c>
      <c r="E980" s="1">
        <v>2282</v>
      </c>
      <c r="F980" s="1">
        <v>1751</v>
      </c>
      <c r="G980" s="1">
        <v>2947</v>
      </c>
    </row>
    <row r="981" spans="1:7" x14ac:dyDescent="0.35">
      <c r="A981" s="2" t="s">
        <v>114</v>
      </c>
      <c r="B981" s="2" t="s">
        <v>116</v>
      </c>
      <c r="C981" s="2" t="s">
        <v>5</v>
      </c>
      <c r="D981" s="2" t="s">
        <v>24</v>
      </c>
      <c r="E981" s="1">
        <v>9834</v>
      </c>
      <c r="F981" s="1">
        <v>6969</v>
      </c>
      <c r="G981" s="1">
        <v>13098</v>
      </c>
    </row>
    <row r="982" spans="1:7" x14ac:dyDescent="0.35">
      <c r="A982" s="2" t="s">
        <v>114</v>
      </c>
      <c r="B982" s="2" t="s">
        <v>116</v>
      </c>
      <c r="C982" s="2" t="s">
        <v>5</v>
      </c>
      <c r="D982" s="2" t="s">
        <v>77</v>
      </c>
      <c r="E982" s="1" t="s">
        <v>112</v>
      </c>
      <c r="F982" s="1" t="s">
        <v>112</v>
      </c>
      <c r="G982" s="1">
        <v>1116</v>
      </c>
    </row>
    <row r="983" spans="1:7" x14ac:dyDescent="0.35">
      <c r="A983" s="2" t="s">
        <v>114</v>
      </c>
      <c r="B983" s="2" t="s">
        <v>116</v>
      </c>
      <c r="C983" s="2" t="s">
        <v>5</v>
      </c>
      <c r="D983" s="2" t="s">
        <v>20</v>
      </c>
      <c r="E983" s="1">
        <v>32235</v>
      </c>
      <c r="F983" s="1">
        <v>24923</v>
      </c>
      <c r="G983" s="1">
        <v>39504</v>
      </c>
    </row>
    <row r="984" spans="1:7" x14ac:dyDescent="0.35">
      <c r="A984" s="2" t="s">
        <v>114</v>
      </c>
      <c r="B984" s="2" t="s">
        <v>116</v>
      </c>
      <c r="C984" s="2" t="s">
        <v>5</v>
      </c>
      <c r="D984" s="2" t="s">
        <v>29</v>
      </c>
      <c r="E984" s="1">
        <v>3329</v>
      </c>
      <c r="F984" s="1">
        <v>2353</v>
      </c>
      <c r="G984" s="1">
        <v>4491</v>
      </c>
    </row>
    <row r="985" spans="1:7" x14ac:dyDescent="0.35">
      <c r="A985" s="2" t="s">
        <v>114</v>
      </c>
      <c r="B985" s="2" t="s">
        <v>116</v>
      </c>
      <c r="C985" s="2" t="s">
        <v>5</v>
      </c>
      <c r="D985" s="2" t="s">
        <v>18</v>
      </c>
      <c r="E985" s="1">
        <v>41483</v>
      </c>
      <c r="F985" s="1">
        <v>35290</v>
      </c>
      <c r="G985" s="1">
        <v>47519</v>
      </c>
    </row>
    <row r="986" spans="1:7" x14ac:dyDescent="0.35">
      <c r="A986" s="2" t="s">
        <v>114</v>
      </c>
      <c r="B986" s="2" t="s">
        <v>116</v>
      </c>
      <c r="C986" s="2" t="s">
        <v>5</v>
      </c>
      <c r="D986" s="2" t="s">
        <v>34</v>
      </c>
      <c r="E986" s="1">
        <v>2343</v>
      </c>
      <c r="F986" s="1">
        <v>1611</v>
      </c>
      <c r="G986" s="1">
        <v>3348</v>
      </c>
    </row>
    <row r="987" spans="1:7" x14ac:dyDescent="0.35">
      <c r="A987" s="2" t="s">
        <v>114</v>
      </c>
      <c r="B987" s="2" t="s">
        <v>116</v>
      </c>
      <c r="C987" s="2" t="s">
        <v>5</v>
      </c>
      <c r="D987" s="2" t="s">
        <v>26</v>
      </c>
      <c r="E987" s="1">
        <v>4561</v>
      </c>
      <c r="F987" s="1">
        <v>3387</v>
      </c>
      <c r="G987" s="1">
        <v>6052</v>
      </c>
    </row>
    <row r="988" spans="1:7" x14ac:dyDescent="0.35">
      <c r="A988" s="2" t="s">
        <v>114</v>
      </c>
      <c r="B988" s="2" t="s">
        <v>116</v>
      </c>
      <c r="C988" s="2" t="s">
        <v>4</v>
      </c>
      <c r="D988" s="2" t="s">
        <v>16</v>
      </c>
      <c r="E988" s="1">
        <v>29555</v>
      </c>
      <c r="F988" s="1">
        <v>27939</v>
      </c>
      <c r="G988" s="1">
        <v>33146</v>
      </c>
    </row>
    <row r="989" spans="1:7" x14ac:dyDescent="0.35">
      <c r="A989" s="2" t="s">
        <v>114</v>
      </c>
      <c r="B989" s="2" t="s">
        <v>116</v>
      </c>
      <c r="C989" s="2" t="s">
        <v>4</v>
      </c>
      <c r="D989" s="2" t="s">
        <v>21</v>
      </c>
      <c r="E989" s="1">
        <v>19639</v>
      </c>
      <c r="F989" s="1">
        <v>16324</v>
      </c>
      <c r="G989" s="1">
        <v>24236</v>
      </c>
    </row>
    <row r="990" spans="1:7" x14ac:dyDescent="0.35">
      <c r="A990" s="2" t="s">
        <v>114</v>
      </c>
      <c r="B990" s="2" t="s">
        <v>116</v>
      </c>
      <c r="C990" s="2" t="s">
        <v>4</v>
      </c>
      <c r="D990" s="2" t="s">
        <v>35</v>
      </c>
      <c r="E990" s="1">
        <v>56747</v>
      </c>
      <c r="F990" s="1">
        <v>47719</v>
      </c>
      <c r="G990" s="1">
        <v>64688</v>
      </c>
    </row>
    <row r="991" spans="1:7" x14ac:dyDescent="0.35">
      <c r="A991" s="2" t="s">
        <v>114</v>
      </c>
      <c r="B991" s="2" t="s">
        <v>116</v>
      </c>
      <c r="C991" s="2" t="s">
        <v>4</v>
      </c>
      <c r="D991" s="2" t="s">
        <v>31</v>
      </c>
      <c r="E991" s="1">
        <v>27315</v>
      </c>
      <c r="F991" s="1">
        <v>25060</v>
      </c>
      <c r="G991" s="1">
        <v>30350</v>
      </c>
    </row>
    <row r="992" spans="1:7" x14ac:dyDescent="0.35">
      <c r="A992" s="2" t="s">
        <v>114</v>
      </c>
      <c r="B992" s="2" t="s">
        <v>116</v>
      </c>
      <c r="C992" s="2" t="s">
        <v>4</v>
      </c>
      <c r="D992" s="2" t="s">
        <v>17</v>
      </c>
      <c r="E992" s="1">
        <v>22449</v>
      </c>
      <c r="F992" s="1">
        <v>20522</v>
      </c>
      <c r="G992" s="1">
        <v>25904</v>
      </c>
    </row>
    <row r="993" spans="1:7" x14ac:dyDescent="0.35">
      <c r="A993" s="2" t="s">
        <v>114</v>
      </c>
      <c r="B993" s="2" t="s">
        <v>116</v>
      </c>
      <c r="C993" s="2" t="s">
        <v>4</v>
      </c>
      <c r="D993" s="2" t="s">
        <v>27</v>
      </c>
      <c r="E993" s="1">
        <v>13716</v>
      </c>
      <c r="F993" s="1">
        <v>11845</v>
      </c>
      <c r="G993" s="1">
        <v>16654</v>
      </c>
    </row>
    <row r="994" spans="1:7" x14ac:dyDescent="0.35">
      <c r="A994" s="2" t="s">
        <v>114</v>
      </c>
      <c r="B994" s="2" t="s">
        <v>116</v>
      </c>
      <c r="C994" s="2" t="s">
        <v>4</v>
      </c>
      <c r="D994" s="2" t="s">
        <v>30</v>
      </c>
      <c r="E994" s="1">
        <v>13911</v>
      </c>
      <c r="F994" s="1">
        <v>12332</v>
      </c>
      <c r="G994" s="1">
        <v>15789</v>
      </c>
    </row>
    <row r="995" spans="1:7" x14ac:dyDescent="0.35">
      <c r="A995" s="2" t="s">
        <v>114</v>
      </c>
      <c r="B995" s="2" t="s">
        <v>116</v>
      </c>
      <c r="C995" s="2" t="s">
        <v>4</v>
      </c>
      <c r="D995" s="2" t="s">
        <v>23</v>
      </c>
      <c r="E995" s="1">
        <v>7278</v>
      </c>
      <c r="F995" s="1">
        <v>6183</v>
      </c>
      <c r="G995" s="1">
        <v>8960</v>
      </c>
    </row>
    <row r="996" spans="1:7" x14ac:dyDescent="0.35">
      <c r="A996" s="2" t="s">
        <v>114</v>
      </c>
      <c r="B996" s="2" t="s">
        <v>116</v>
      </c>
      <c r="C996" s="2" t="s">
        <v>4</v>
      </c>
      <c r="D996" s="2" t="s">
        <v>28</v>
      </c>
      <c r="E996" s="1">
        <v>15489</v>
      </c>
      <c r="F996" s="1">
        <v>13304</v>
      </c>
      <c r="G996" s="1">
        <v>18274</v>
      </c>
    </row>
    <row r="997" spans="1:7" x14ac:dyDescent="0.35">
      <c r="A997" s="2" t="s">
        <v>114</v>
      </c>
      <c r="B997" s="2" t="s">
        <v>116</v>
      </c>
      <c r="C997" s="2" t="s">
        <v>4</v>
      </c>
      <c r="D997" s="2" t="s">
        <v>33</v>
      </c>
      <c r="E997" s="1">
        <v>15227</v>
      </c>
      <c r="F997" s="1">
        <v>13189</v>
      </c>
      <c r="G997" s="1">
        <v>19109</v>
      </c>
    </row>
    <row r="998" spans="1:7" x14ac:dyDescent="0.35">
      <c r="A998" s="2" t="s">
        <v>114</v>
      </c>
      <c r="B998" s="2" t="s">
        <v>116</v>
      </c>
      <c r="C998" s="2" t="s">
        <v>4</v>
      </c>
      <c r="D998" s="2" t="s">
        <v>15</v>
      </c>
      <c r="E998" s="1">
        <v>11508</v>
      </c>
      <c r="F998" s="1">
        <v>9523</v>
      </c>
      <c r="G998" s="1">
        <v>14722</v>
      </c>
    </row>
    <row r="999" spans="1:7" x14ac:dyDescent="0.35">
      <c r="A999" s="2" t="s">
        <v>114</v>
      </c>
      <c r="B999" s="2" t="s">
        <v>116</v>
      </c>
      <c r="C999" s="2" t="s">
        <v>4</v>
      </c>
      <c r="D999" s="2" t="s">
        <v>113</v>
      </c>
      <c r="E999" s="1">
        <v>113</v>
      </c>
      <c r="F999" s="1">
        <v>89</v>
      </c>
      <c r="G999" s="1" t="s">
        <v>112</v>
      </c>
    </row>
    <row r="1000" spans="1:7" x14ac:dyDescent="0.35">
      <c r="A1000" s="2" t="s">
        <v>114</v>
      </c>
      <c r="B1000" s="2" t="s">
        <v>116</v>
      </c>
      <c r="C1000" s="2" t="s">
        <v>4</v>
      </c>
      <c r="D1000" s="2" t="s">
        <v>36</v>
      </c>
      <c r="E1000" s="1">
        <v>6153</v>
      </c>
      <c r="F1000" s="1">
        <v>5285</v>
      </c>
      <c r="G1000" s="1">
        <v>7545</v>
      </c>
    </row>
    <row r="1001" spans="1:7" x14ac:dyDescent="0.35">
      <c r="A1001" s="2" t="s">
        <v>114</v>
      </c>
      <c r="B1001" s="2" t="s">
        <v>116</v>
      </c>
      <c r="C1001" s="2" t="s">
        <v>4</v>
      </c>
      <c r="D1001" s="2" t="s">
        <v>32</v>
      </c>
      <c r="E1001" s="1">
        <v>34885</v>
      </c>
      <c r="F1001" s="1">
        <v>30339</v>
      </c>
      <c r="G1001" s="1">
        <v>40824</v>
      </c>
    </row>
    <row r="1002" spans="1:7" x14ac:dyDescent="0.35">
      <c r="A1002" s="2" t="s">
        <v>114</v>
      </c>
      <c r="B1002" s="2" t="s">
        <v>116</v>
      </c>
      <c r="C1002" s="2" t="s">
        <v>4</v>
      </c>
      <c r="D1002" s="2" t="s">
        <v>22</v>
      </c>
      <c r="E1002" s="1">
        <v>2713</v>
      </c>
      <c r="F1002" s="1">
        <v>2314</v>
      </c>
      <c r="G1002" s="1">
        <v>3302</v>
      </c>
    </row>
    <row r="1003" spans="1:7" x14ac:dyDescent="0.35">
      <c r="A1003" s="2" t="s">
        <v>114</v>
      </c>
      <c r="B1003" s="2" t="s">
        <v>116</v>
      </c>
      <c r="C1003" s="2" t="s">
        <v>4</v>
      </c>
      <c r="D1003" s="2" t="s">
        <v>24</v>
      </c>
      <c r="E1003" s="1">
        <v>12123</v>
      </c>
      <c r="F1003" s="1">
        <v>9573</v>
      </c>
      <c r="G1003" s="1">
        <v>14589</v>
      </c>
    </row>
    <row r="1004" spans="1:7" x14ac:dyDescent="0.35">
      <c r="A1004" s="2" t="s">
        <v>114</v>
      </c>
      <c r="B1004" s="2" t="s">
        <v>116</v>
      </c>
      <c r="C1004" s="2" t="s">
        <v>4</v>
      </c>
      <c r="D1004" s="2" t="s">
        <v>77</v>
      </c>
      <c r="E1004" s="1" t="s">
        <v>112</v>
      </c>
      <c r="F1004" s="1" t="s">
        <v>112</v>
      </c>
      <c r="G1004" s="1">
        <v>1001</v>
      </c>
    </row>
    <row r="1005" spans="1:7" x14ac:dyDescent="0.35">
      <c r="A1005" s="2" t="s">
        <v>114</v>
      </c>
      <c r="B1005" s="2" t="s">
        <v>116</v>
      </c>
      <c r="C1005" s="2" t="s">
        <v>4</v>
      </c>
      <c r="D1005" s="2" t="s">
        <v>20</v>
      </c>
      <c r="E1005" s="1">
        <v>32765</v>
      </c>
      <c r="F1005" s="1">
        <v>28185</v>
      </c>
      <c r="G1005" s="1">
        <v>38601</v>
      </c>
    </row>
    <row r="1006" spans="1:7" x14ac:dyDescent="0.35">
      <c r="A1006" s="2" t="s">
        <v>114</v>
      </c>
      <c r="B1006" s="2" t="s">
        <v>116</v>
      </c>
      <c r="C1006" s="2" t="s">
        <v>4</v>
      </c>
      <c r="D1006" s="2" t="s">
        <v>29</v>
      </c>
      <c r="E1006" s="1">
        <v>4523</v>
      </c>
      <c r="F1006" s="1">
        <v>3799</v>
      </c>
      <c r="G1006" s="1">
        <v>5417</v>
      </c>
    </row>
    <row r="1007" spans="1:7" x14ac:dyDescent="0.35">
      <c r="A1007" s="2" t="s">
        <v>114</v>
      </c>
      <c r="B1007" s="2" t="s">
        <v>116</v>
      </c>
      <c r="C1007" s="2" t="s">
        <v>4</v>
      </c>
      <c r="D1007" s="2" t="s">
        <v>18</v>
      </c>
      <c r="E1007" s="1">
        <v>44506</v>
      </c>
      <c r="F1007" s="1">
        <v>40419</v>
      </c>
      <c r="G1007" s="1">
        <v>50975</v>
      </c>
    </row>
    <row r="1008" spans="1:7" x14ac:dyDescent="0.35">
      <c r="A1008" s="2" t="s">
        <v>114</v>
      </c>
      <c r="B1008" s="2" t="s">
        <v>116</v>
      </c>
      <c r="C1008" s="2" t="s">
        <v>4</v>
      </c>
      <c r="D1008" s="2" t="s">
        <v>34</v>
      </c>
      <c r="E1008" s="1">
        <v>3080</v>
      </c>
      <c r="F1008" s="1">
        <v>2487</v>
      </c>
      <c r="G1008" s="1">
        <v>3982</v>
      </c>
    </row>
    <row r="1009" spans="1:7" x14ac:dyDescent="0.35">
      <c r="A1009" s="2" t="s">
        <v>114</v>
      </c>
      <c r="B1009" s="2" t="s">
        <v>116</v>
      </c>
      <c r="C1009" s="2" t="s">
        <v>4</v>
      </c>
      <c r="D1009" s="2" t="s">
        <v>26</v>
      </c>
      <c r="E1009" s="1">
        <v>5127</v>
      </c>
      <c r="F1009" s="1">
        <v>4361</v>
      </c>
      <c r="G1009" s="1">
        <v>6335</v>
      </c>
    </row>
    <row r="1010" spans="1:7" x14ac:dyDescent="0.35">
      <c r="A1010" s="2" t="s">
        <v>114</v>
      </c>
      <c r="B1010" s="2" t="s">
        <v>116</v>
      </c>
      <c r="C1010" s="2" t="s">
        <v>3</v>
      </c>
      <c r="D1010" s="2" t="s">
        <v>16</v>
      </c>
      <c r="E1010" s="1">
        <v>36254</v>
      </c>
      <c r="F1010" s="1">
        <v>34915</v>
      </c>
      <c r="G1010" s="1">
        <v>38236</v>
      </c>
    </row>
    <row r="1011" spans="1:7" x14ac:dyDescent="0.35">
      <c r="A1011" s="2" t="s">
        <v>114</v>
      </c>
      <c r="B1011" s="2" t="s">
        <v>116</v>
      </c>
      <c r="C1011" s="2" t="s">
        <v>3</v>
      </c>
      <c r="D1011" s="2" t="s">
        <v>21</v>
      </c>
      <c r="E1011" s="1">
        <v>28450</v>
      </c>
      <c r="F1011" s="1">
        <v>26166</v>
      </c>
      <c r="G1011" s="1">
        <v>32292</v>
      </c>
    </row>
    <row r="1012" spans="1:7" x14ac:dyDescent="0.35">
      <c r="A1012" s="2" t="s">
        <v>114</v>
      </c>
      <c r="B1012" s="2" t="s">
        <v>116</v>
      </c>
      <c r="C1012" s="2" t="s">
        <v>3</v>
      </c>
      <c r="D1012" s="2" t="s">
        <v>35</v>
      </c>
      <c r="E1012" s="1">
        <v>75856</v>
      </c>
      <c r="F1012" s="1">
        <v>70048</v>
      </c>
      <c r="G1012" s="1">
        <v>80530</v>
      </c>
    </row>
    <row r="1013" spans="1:7" x14ac:dyDescent="0.35">
      <c r="A1013" s="2" t="s">
        <v>114</v>
      </c>
      <c r="B1013" s="2" t="s">
        <v>116</v>
      </c>
      <c r="C1013" s="2" t="s">
        <v>3</v>
      </c>
      <c r="D1013" s="2" t="s">
        <v>31</v>
      </c>
      <c r="E1013" s="1">
        <v>32514</v>
      </c>
      <c r="F1013" s="1">
        <v>31196</v>
      </c>
      <c r="G1013" s="1">
        <v>33902</v>
      </c>
    </row>
    <row r="1014" spans="1:7" x14ac:dyDescent="0.35">
      <c r="A1014" s="2" t="s">
        <v>114</v>
      </c>
      <c r="B1014" s="2" t="s">
        <v>116</v>
      </c>
      <c r="C1014" s="2" t="s">
        <v>3</v>
      </c>
      <c r="D1014" s="2" t="s">
        <v>17</v>
      </c>
      <c r="E1014" s="1">
        <v>30867</v>
      </c>
      <c r="F1014" s="1">
        <v>29265</v>
      </c>
      <c r="G1014" s="1">
        <v>33204</v>
      </c>
    </row>
    <row r="1015" spans="1:7" x14ac:dyDescent="0.35">
      <c r="A1015" s="2" t="s">
        <v>114</v>
      </c>
      <c r="B1015" s="2" t="s">
        <v>116</v>
      </c>
      <c r="C1015" s="2" t="s">
        <v>3</v>
      </c>
      <c r="D1015" s="2" t="s">
        <v>27</v>
      </c>
      <c r="E1015" s="1">
        <v>20631</v>
      </c>
      <c r="F1015" s="1">
        <v>19295</v>
      </c>
      <c r="G1015" s="1">
        <v>22601</v>
      </c>
    </row>
    <row r="1016" spans="1:7" x14ac:dyDescent="0.35">
      <c r="A1016" s="2" t="s">
        <v>114</v>
      </c>
      <c r="B1016" s="2" t="s">
        <v>116</v>
      </c>
      <c r="C1016" s="2" t="s">
        <v>3</v>
      </c>
      <c r="D1016" s="2" t="s">
        <v>30</v>
      </c>
      <c r="E1016" s="1">
        <v>16843</v>
      </c>
      <c r="F1016" s="1">
        <v>15915</v>
      </c>
      <c r="G1016" s="1">
        <v>18038</v>
      </c>
    </row>
    <row r="1017" spans="1:7" x14ac:dyDescent="0.35">
      <c r="A1017" s="2" t="s">
        <v>114</v>
      </c>
      <c r="B1017" s="2" t="s">
        <v>116</v>
      </c>
      <c r="C1017" s="2" t="s">
        <v>3</v>
      </c>
      <c r="D1017" s="2" t="s">
        <v>23</v>
      </c>
      <c r="E1017" s="1">
        <v>10683</v>
      </c>
      <c r="F1017" s="1">
        <v>9935</v>
      </c>
      <c r="G1017" s="1">
        <v>11984</v>
      </c>
    </row>
    <row r="1018" spans="1:7" x14ac:dyDescent="0.35">
      <c r="A1018" s="2" t="s">
        <v>114</v>
      </c>
      <c r="B1018" s="2" t="s">
        <v>116</v>
      </c>
      <c r="C1018" s="2" t="s">
        <v>3</v>
      </c>
      <c r="D1018" s="2" t="s">
        <v>28</v>
      </c>
      <c r="E1018" s="1">
        <v>22059</v>
      </c>
      <c r="F1018" s="1">
        <v>20429</v>
      </c>
      <c r="G1018" s="1">
        <v>24453</v>
      </c>
    </row>
    <row r="1019" spans="1:7" x14ac:dyDescent="0.35">
      <c r="A1019" s="2" t="s">
        <v>114</v>
      </c>
      <c r="B1019" s="2" t="s">
        <v>116</v>
      </c>
      <c r="C1019" s="2" t="s">
        <v>3</v>
      </c>
      <c r="D1019" s="2" t="s">
        <v>33</v>
      </c>
      <c r="E1019" s="1">
        <v>23826</v>
      </c>
      <c r="F1019" s="1">
        <v>22219</v>
      </c>
      <c r="G1019" s="1">
        <v>27222</v>
      </c>
    </row>
    <row r="1020" spans="1:7" x14ac:dyDescent="0.35">
      <c r="A1020" s="2" t="s">
        <v>114</v>
      </c>
      <c r="B1020" s="2" t="s">
        <v>116</v>
      </c>
      <c r="C1020" s="2" t="s">
        <v>3</v>
      </c>
      <c r="D1020" s="2" t="s">
        <v>15</v>
      </c>
      <c r="E1020" s="1">
        <v>20147</v>
      </c>
      <c r="F1020" s="1">
        <v>18408</v>
      </c>
      <c r="G1020" s="1">
        <v>23649</v>
      </c>
    </row>
    <row r="1021" spans="1:7" x14ac:dyDescent="0.35">
      <c r="A1021" s="2" t="s">
        <v>114</v>
      </c>
      <c r="B1021" s="2" t="s">
        <v>116</v>
      </c>
      <c r="C1021" s="2" t="s">
        <v>3</v>
      </c>
      <c r="D1021" s="2" t="s">
        <v>113</v>
      </c>
      <c r="E1021" s="1">
        <v>181</v>
      </c>
      <c r="F1021" s="1">
        <v>165</v>
      </c>
      <c r="G1021" s="1" t="s">
        <v>112</v>
      </c>
    </row>
    <row r="1022" spans="1:7" x14ac:dyDescent="0.35">
      <c r="A1022" s="2" t="s">
        <v>114</v>
      </c>
      <c r="B1022" s="2" t="s">
        <v>116</v>
      </c>
      <c r="C1022" s="2" t="s">
        <v>3</v>
      </c>
      <c r="D1022" s="2" t="s">
        <v>36</v>
      </c>
      <c r="E1022" s="1">
        <v>9856</v>
      </c>
      <c r="F1022" s="1">
        <v>9246</v>
      </c>
      <c r="G1022" s="1">
        <v>10799</v>
      </c>
    </row>
    <row r="1023" spans="1:7" x14ac:dyDescent="0.35">
      <c r="A1023" s="2" t="s">
        <v>114</v>
      </c>
      <c r="B1023" s="2" t="s">
        <v>116</v>
      </c>
      <c r="C1023" s="2" t="s">
        <v>3</v>
      </c>
      <c r="D1023" s="2" t="s">
        <v>32</v>
      </c>
      <c r="E1023" s="1">
        <v>47585</v>
      </c>
      <c r="F1023" s="1">
        <v>44648</v>
      </c>
      <c r="G1023" s="1">
        <v>51749</v>
      </c>
    </row>
    <row r="1024" spans="1:7" x14ac:dyDescent="0.35">
      <c r="A1024" s="2" t="s">
        <v>114</v>
      </c>
      <c r="B1024" s="2" t="s">
        <v>116</v>
      </c>
      <c r="C1024" s="2" t="s">
        <v>3</v>
      </c>
      <c r="D1024" s="2" t="s">
        <v>22</v>
      </c>
      <c r="E1024" s="1">
        <v>3904</v>
      </c>
      <c r="F1024" s="1">
        <v>3645</v>
      </c>
      <c r="G1024" s="1">
        <v>4449</v>
      </c>
    </row>
    <row r="1025" spans="1:7" x14ac:dyDescent="0.35">
      <c r="A1025" s="2" t="s">
        <v>114</v>
      </c>
      <c r="B1025" s="2" t="s">
        <v>116</v>
      </c>
      <c r="C1025" s="2" t="s">
        <v>3</v>
      </c>
      <c r="D1025" s="2" t="s">
        <v>24</v>
      </c>
      <c r="E1025" s="1">
        <v>16323</v>
      </c>
      <c r="F1025" s="1">
        <v>14384</v>
      </c>
      <c r="G1025" s="1">
        <v>18189</v>
      </c>
    </row>
    <row r="1026" spans="1:7" x14ac:dyDescent="0.35">
      <c r="A1026" s="2" t="s">
        <v>114</v>
      </c>
      <c r="B1026" s="2" t="s">
        <v>116</v>
      </c>
      <c r="C1026" s="2" t="s">
        <v>3</v>
      </c>
      <c r="D1026" s="2" t="s">
        <v>77</v>
      </c>
      <c r="E1026" s="1" t="s">
        <v>112</v>
      </c>
      <c r="F1026" s="1" t="s">
        <v>112</v>
      </c>
      <c r="G1026" s="1">
        <v>904</v>
      </c>
    </row>
    <row r="1027" spans="1:7" x14ac:dyDescent="0.35">
      <c r="A1027" s="2" t="s">
        <v>114</v>
      </c>
      <c r="B1027" s="2" t="s">
        <v>116</v>
      </c>
      <c r="C1027" s="2" t="s">
        <v>3</v>
      </c>
      <c r="D1027" s="2" t="s">
        <v>20</v>
      </c>
      <c r="E1027" s="1">
        <v>44241</v>
      </c>
      <c r="F1027" s="1">
        <v>40973</v>
      </c>
      <c r="G1027" s="1">
        <v>48624</v>
      </c>
    </row>
    <row r="1028" spans="1:7" x14ac:dyDescent="0.35">
      <c r="A1028" s="2" t="s">
        <v>114</v>
      </c>
      <c r="B1028" s="2" t="s">
        <v>116</v>
      </c>
      <c r="C1028" s="2" t="s">
        <v>3</v>
      </c>
      <c r="D1028" s="2" t="s">
        <v>29</v>
      </c>
      <c r="E1028" s="1">
        <v>7187</v>
      </c>
      <c r="F1028" s="1">
        <v>6690</v>
      </c>
      <c r="G1028" s="1">
        <v>7840</v>
      </c>
    </row>
    <row r="1029" spans="1:7" x14ac:dyDescent="0.35">
      <c r="A1029" s="2" t="s">
        <v>114</v>
      </c>
      <c r="B1029" s="2" t="s">
        <v>116</v>
      </c>
      <c r="C1029" s="2" t="s">
        <v>3</v>
      </c>
      <c r="D1029" s="2" t="s">
        <v>18</v>
      </c>
      <c r="E1029" s="1">
        <v>54677</v>
      </c>
      <c r="F1029" s="1">
        <v>51676</v>
      </c>
      <c r="G1029" s="1">
        <v>58898</v>
      </c>
    </row>
    <row r="1030" spans="1:7" x14ac:dyDescent="0.35">
      <c r="A1030" s="2" t="s">
        <v>114</v>
      </c>
      <c r="B1030" s="2" t="s">
        <v>116</v>
      </c>
      <c r="C1030" s="2" t="s">
        <v>3</v>
      </c>
      <c r="D1030" s="2" t="s">
        <v>34</v>
      </c>
      <c r="E1030" s="1">
        <v>5646</v>
      </c>
      <c r="F1030" s="1">
        <v>5041</v>
      </c>
      <c r="G1030" s="1">
        <v>6502</v>
      </c>
    </row>
    <row r="1031" spans="1:7" x14ac:dyDescent="0.35">
      <c r="A1031" s="2" t="s">
        <v>114</v>
      </c>
      <c r="B1031" s="2" t="s">
        <v>116</v>
      </c>
      <c r="C1031" s="2" t="s">
        <v>3</v>
      </c>
      <c r="D1031" s="2" t="s">
        <v>26</v>
      </c>
      <c r="E1031" s="1">
        <v>8392</v>
      </c>
      <c r="F1031" s="1">
        <v>7752</v>
      </c>
      <c r="G1031" s="1">
        <v>9468</v>
      </c>
    </row>
    <row r="1032" spans="1:7" x14ac:dyDescent="0.35">
      <c r="A1032" s="2" t="s">
        <v>114</v>
      </c>
      <c r="B1032" s="2" t="s">
        <v>116</v>
      </c>
      <c r="C1032" s="2" t="s">
        <v>2</v>
      </c>
      <c r="D1032" s="2" t="s">
        <v>16</v>
      </c>
      <c r="E1032" s="1">
        <v>32222</v>
      </c>
      <c r="F1032" s="1">
        <v>31490</v>
      </c>
      <c r="G1032" s="1">
        <v>32873</v>
      </c>
    </row>
    <row r="1033" spans="1:7" x14ac:dyDescent="0.35">
      <c r="A1033" s="2" t="s">
        <v>114</v>
      </c>
      <c r="B1033" s="2" t="s">
        <v>116</v>
      </c>
      <c r="C1033" s="2" t="s">
        <v>2</v>
      </c>
      <c r="D1033" s="2" t="s">
        <v>21</v>
      </c>
      <c r="E1033" s="1">
        <v>38110</v>
      </c>
      <c r="F1033" s="1">
        <v>36880</v>
      </c>
      <c r="G1033" s="1">
        <v>39679</v>
      </c>
    </row>
    <row r="1034" spans="1:7" x14ac:dyDescent="0.35">
      <c r="A1034" s="2" t="s">
        <v>114</v>
      </c>
      <c r="B1034" s="2" t="s">
        <v>116</v>
      </c>
      <c r="C1034" s="2" t="s">
        <v>2</v>
      </c>
      <c r="D1034" s="2" t="s">
        <v>35</v>
      </c>
      <c r="E1034" s="1">
        <v>74721</v>
      </c>
      <c r="F1034" s="1">
        <v>72641</v>
      </c>
      <c r="G1034" s="1">
        <v>74844</v>
      </c>
    </row>
    <row r="1035" spans="1:7" x14ac:dyDescent="0.35">
      <c r="A1035" s="2" t="s">
        <v>114</v>
      </c>
      <c r="B1035" s="2" t="s">
        <v>116</v>
      </c>
      <c r="C1035" s="2" t="s">
        <v>2</v>
      </c>
      <c r="D1035" s="2" t="s">
        <v>31</v>
      </c>
      <c r="E1035" s="1">
        <v>27408</v>
      </c>
      <c r="F1035" s="1">
        <v>26798</v>
      </c>
      <c r="G1035" s="1">
        <v>27672</v>
      </c>
    </row>
    <row r="1036" spans="1:7" x14ac:dyDescent="0.35">
      <c r="A1036" s="2" t="s">
        <v>114</v>
      </c>
      <c r="B1036" s="2" t="s">
        <v>116</v>
      </c>
      <c r="C1036" s="2" t="s">
        <v>2</v>
      </c>
      <c r="D1036" s="2" t="s">
        <v>17</v>
      </c>
      <c r="E1036" s="1">
        <v>29966</v>
      </c>
      <c r="F1036" s="1">
        <v>29191</v>
      </c>
      <c r="G1036" s="1">
        <v>30953</v>
      </c>
    </row>
    <row r="1037" spans="1:7" x14ac:dyDescent="0.35">
      <c r="A1037" s="2" t="s">
        <v>114</v>
      </c>
      <c r="B1037" s="2" t="s">
        <v>116</v>
      </c>
      <c r="C1037" s="2" t="s">
        <v>2</v>
      </c>
      <c r="D1037" s="2" t="s">
        <v>27</v>
      </c>
      <c r="E1037" s="1">
        <v>24420</v>
      </c>
      <c r="F1037" s="1">
        <v>23741</v>
      </c>
      <c r="G1037" s="1">
        <v>25130</v>
      </c>
    </row>
    <row r="1038" spans="1:7" x14ac:dyDescent="0.35">
      <c r="A1038" s="2" t="s">
        <v>114</v>
      </c>
      <c r="B1038" s="2" t="s">
        <v>116</v>
      </c>
      <c r="C1038" s="2" t="s">
        <v>2</v>
      </c>
      <c r="D1038" s="2" t="s">
        <v>30</v>
      </c>
      <c r="E1038" s="1">
        <v>15082</v>
      </c>
      <c r="F1038" s="1">
        <v>14670</v>
      </c>
      <c r="G1038" s="1">
        <v>15469</v>
      </c>
    </row>
    <row r="1039" spans="1:7" x14ac:dyDescent="0.35">
      <c r="A1039" s="2" t="s">
        <v>114</v>
      </c>
      <c r="B1039" s="2" t="s">
        <v>116</v>
      </c>
      <c r="C1039" s="2" t="s">
        <v>2</v>
      </c>
      <c r="D1039" s="2" t="s">
        <v>23</v>
      </c>
      <c r="E1039" s="1">
        <v>12348</v>
      </c>
      <c r="F1039" s="1">
        <v>11948</v>
      </c>
      <c r="G1039" s="1">
        <v>12802</v>
      </c>
    </row>
    <row r="1040" spans="1:7" x14ac:dyDescent="0.35">
      <c r="A1040" s="2" t="s">
        <v>114</v>
      </c>
      <c r="B1040" s="2" t="s">
        <v>116</v>
      </c>
      <c r="C1040" s="2" t="s">
        <v>2</v>
      </c>
      <c r="D1040" s="2" t="s">
        <v>28</v>
      </c>
      <c r="E1040" s="1">
        <v>25510</v>
      </c>
      <c r="F1040" s="1">
        <v>24671</v>
      </c>
      <c r="G1040" s="1">
        <v>26378</v>
      </c>
    </row>
    <row r="1041" spans="1:7" x14ac:dyDescent="0.35">
      <c r="A1041" s="2" t="s">
        <v>114</v>
      </c>
      <c r="B1041" s="2" t="s">
        <v>116</v>
      </c>
      <c r="C1041" s="2" t="s">
        <v>2</v>
      </c>
      <c r="D1041" s="2" t="s">
        <v>33</v>
      </c>
      <c r="E1041" s="1">
        <v>28256</v>
      </c>
      <c r="F1041" s="1">
        <v>27493</v>
      </c>
      <c r="G1041" s="1">
        <v>29057</v>
      </c>
    </row>
    <row r="1042" spans="1:7" x14ac:dyDescent="0.35">
      <c r="A1042" s="2" t="s">
        <v>114</v>
      </c>
      <c r="B1042" s="2" t="s">
        <v>116</v>
      </c>
      <c r="C1042" s="2" t="s">
        <v>2</v>
      </c>
      <c r="D1042" s="2" t="s">
        <v>15</v>
      </c>
      <c r="E1042" s="1">
        <v>25947</v>
      </c>
      <c r="F1042" s="1">
        <v>24895</v>
      </c>
      <c r="G1042" s="1">
        <v>27329</v>
      </c>
    </row>
    <row r="1043" spans="1:7" x14ac:dyDescent="0.35">
      <c r="A1043" s="2" t="s">
        <v>114</v>
      </c>
      <c r="B1043" s="2" t="s">
        <v>116</v>
      </c>
      <c r="C1043" s="2" t="s">
        <v>2</v>
      </c>
      <c r="D1043" s="2" t="s">
        <v>113</v>
      </c>
      <c r="E1043" s="1">
        <v>164</v>
      </c>
      <c r="F1043" s="1">
        <v>155</v>
      </c>
      <c r="G1043" s="1" t="s">
        <v>112</v>
      </c>
    </row>
    <row r="1044" spans="1:7" x14ac:dyDescent="0.35">
      <c r="A1044" s="2" t="s">
        <v>114</v>
      </c>
      <c r="B1044" s="2" t="s">
        <v>116</v>
      </c>
      <c r="C1044" s="2" t="s">
        <v>2</v>
      </c>
      <c r="D1044" s="2" t="s">
        <v>36</v>
      </c>
      <c r="E1044" s="1">
        <v>11506</v>
      </c>
      <c r="F1044" s="1">
        <v>11240</v>
      </c>
      <c r="G1044" s="1">
        <v>11739</v>
      </c>
    </row>
    <row r="1045" spans="1:7" x14ac:dyDescent="0.35">
      <c r="A1045" s="2" t="s">
        <v>114</v>
      </c>
      <c r="B1045" s="2" t="s">
        <v>116</v>
      </c>
      <c r="C1045" s="2" t="s">
        <v>2</v>
      </c>
      <c r="D1045" s="2" t="s">
        <v>32</v>
      </c>
      <c r="E1045" s="1">
        <v>48040</v>
      </c>
      <c r="F1045" s="1">
        <v>46862</v>
      </c>
      <c r="G1045" s="1">
        <v>48919</v>
      </c>
    </row>
    <row r="1046" spans="1:7" x14ac:dyDescent="0.35">
      <c r="A1046" s="2" t="s">
        <v>114</v>
      </c>
      <c r="B1046" s="2" t="s">
        <v>116</v>
      </c>
      <c r="C1046" s="2" t="s">
        <v>2</v>
      </c>
      <c r="D1046" s="2" t="s">
        <v>22</v>
      </c>
      <c r="E1046" s="1">
        <v>4878</v>
      </c>
      <c r="F1046" s="1">
        <v>4715</v>
      </c>
      <c r="G1046" s="1">
        <v>5063</v>
      </c>
    </row>
    <row r="1047" spans="1:7" x14ac:dyDescent="0.35">
      <c r="A1047" s="2" t="s">
        <v>114</v>
      </c>
      <c r="B1047" s="2" t="s">
        <v>116</v>
      </c>
      <c r="C1047" s="2" t="s">
        <v>2</v>
      </c>
      <c r="D1047" s="2" t="s">
        <v>24</v>
      </c>
      <c r="E1047" s="1">
        <v>18300</v>
      </c>
      <c r="F1047" s="1">
        <v>17322</v>
      </c>
      <c r="G1047" s="1">
        <v>18621</v>
      </c>
    </row>
    <row r="1048" spans="1:7" x14ac:dyDescent="0.35">
      <c r="A1048" s="2" t="s">
        <v>114</v>
      </c>
      <c r="B1048" s="2" t="s">
        <v>116</v>
      </c>
      <c r="C1048" s="2" t="s">
        <v>2</v>
      </c>
      <c r="D1048" s="2" t="s">
        <v>77</v>
      </c>
      <c r="E1048" s="1" t="s">
        <v>112</v>
      </c>
      <c r="F1048" s="1" t="s">
        <v>112</v>
      </c>
      <c r="G1048" s="1">
        <v>626</v>
      </c>
    </row>
    <row r="1049" spans="1:7" x14ac:dyDescent="0.35">
      <c r="A1049" s="2" t="s">
        <v>114</v>
      </c>
      <c r="B1049" s="2" t="s">
        <v>116</v>
      </c>
      <c r="C1049" s="2" t="s">
        <v>2</v>
      </c>
      <c r="D1049" s="2" t="s">
        <v>20</v>
      </c>
      <c r="E1049" s="1">
        <v>49187</v>
      </c>
      <c r="F1049" s="1">
        <v>47297</v>
      </c>
      <c r="G1049" s="1">
        <v>50435</v>
      </c>
    </row>
    <row r="1050" spans="1:7" x14ac:dyDescent="0.35">
      <c r="A1050" s="2" t="s">
        <v>114</v>
      </c>
      <c r="B1050" s="2" t="s">
        <v>116</v>
      </c>
      <c r="C1050" s="2" t="s">
        <v>2</v>
      </c>
      <c r="D1050" s="2" t="s">
        <v>29</v>
      </c>
      <c r="E1050" s="1">
        <v>8615</v>
      </c>
      <c r="F1050" s="1">
        <v>8379</v>
      </c>
      <c r="G1050" s="1">
        <v>8819</v>
      </c>
    </row>
    <row r="1051" spans="1:7" x14ac:dyDescent="0.35">
      <c r="A1051" s="2" t="s">
        <v>114</v>
      </c>
      <c r="B1051" s="2" t="s">
        <v>116</v>
      </c>
      <c r="C1051" s="2" t="s">
        <v>2</v>
      </c>
      <c r="D1051" s="2" t="s">
        <v>18</v>
      </c>
      <c r="E1051" s="1">
        <v>52767</v>
      </c>
      <c r="F1051" s="1">
        <v>51466</v>
      </c>
      <c r="G1051" s="1">
        <v>54415</v>
      </c>
    </row>
    <row r="1052" spans="1:7" x14ac:dyDescent="0.35">
      <c r="A1052" s="2" t="s">
        <v>114</v>
      </c>
      <c r="B1052" s="2" t="s">
        <v>116</v>
      </c>
      <c r="C1052" s="2" t="s">
        <v>2</v>
      </c>
      <c r="D1052" s="2" t="s">
        <v>34</v>
      </c>
      <c r="E1052" s="1">
        <v>5670</v>
      </c>
      <c r="F1052" s="1">
        <v>5423</v>
      </c>
      <c r="G1052" s="1">
        <v>6006</v>
      </c>
    </row>
    <row r="1053" spans="1:7" x14ac:dyDescent="0.35">
      <c r="A1053" s="2" t="s">
        <v>114</v>
      </c>
      <c r="B1053" s="2" t="s">
        <v>116</v>
      </c>
      <c r="C1053" s="2" t="s">
        <v>2</v>
      </c>
      <c r="D1053" s="2" t="s">
        <v>26</v>
      </c>
      <c r="E1053" s="1">
        <v>10133</v>
      </c>
      <c r="F1053" s="1">
        <v>9843</v>
      </c>
      <c r="G1053" s="1">
        <v>10502</v>
      </c>
    </row>
    <row r="1054" spans="1:7" x14ac:dyDescent="0.35">
      <c r="A1054" s="2" t="s">
        <v>114</v>
      </c>
      <c r="B1054" s="2" t="s">
        <v>72</v>
      </c>
      <c r="C1054" s="2" t="s">
        <v>6</v>
      </c>
      <c r="D1054" s="2" t="s">
        <v>16</v>
      </c>
      <c r="E1054" s="1" t="s">
        <v>112</v>
      </c>
      <c r="F1054" s="1" t="s">
        <v>112</v>
      </c>
      <c r="G1054" s="1">
        <v>74</v>
      </c>
    </row>
    <row r="1055" spans="1:7" x14ac:dyDescent="0.35">
      <c r="A1055" s="2" t="s">
        <v>114</v>
      </c>
      <c r="B1055" s="2" t="s">
        <v>72</v>
      </c>
      <c r="C1055" s="2" t="s">
        <v>6</v>
      </c>
      <c r="D1055" s="2" t="s">
        <v>21</v>
      </c>
      <c r="E1055" s="1" t="s">
        <v>112</v>
      </c>
      <c r="F1055" s="1" t="s">
        <v>112</v>
      </c>
      <c r="G1055" s="1">
        <v>9</v>
      </c>
    </row>
    <row r="1056" spans="1:7" x14ac:dyDescent="0.35">
      <c r="A1056" s="2" t="s">
        <v>114</v>
      </c>
      <c r="B1056" s="2" t="s">
        <v>72</v>
      </c>
      <c r="C1056" s="2" t="s">
        <v>6</v>
      </c>
      <c r="D1056" s="2" t="s">
        <v>35</v>
      </c>
      <c r="E1056" s="1" t="s">
        <v>112</v>
      </c>
      <c r="F1056" s="1" t="s">
        <v>112</v>
      </c>
      <c r="G1056" s="1">
        <v>74</v>
      </c>
    </row>
    <row r="1057" spans="1:7" x14ac:dyDescent="0.35">
      <c r="A1057" s="2" t="s">
        <v>114</v>
      </c>
      <c r="B1057" s="2" t="s">
        <v>72</v>
      </c>
      <c r="C1057" s="2" t="s">
        <v>6</v>
      </c>
      <c r="D1057" s="2" t="s">
        <v>31</v>
      </c>
      <c r="E1057" s="1" t="s">
        <v>112</v>
      </c>
      <c r="F1057" s="1" t="s">
        <v>112</v>
      </c>
      <c r="G1057" s="1">
        <v>55</v>
      </c>
    </row>
    <row r="1058" spans="1:7" x14ac:dyDescent="0.35">
      <c r="A1058" s="2" t="s">
        <v>114</v>
      </c>
      <c r="B1058" s="2" t="s">
        <v>72</v>
      </c>
      <c r="C1058" s="2" t="s">
        <v>6</v>
      </c>
      <c r="D1058" s="2" t="s">
        <v>17</v>
      </c>
      <c r="E1058" s="1" t="s">
        <v>112</v>
      </c>
      <c r="F1058" s="1" t="s">
        <v>112</v>
      </c>
      <c r="G1058" s="1">
        <v>88</v>
      </c>
    </row>
    <row r="1059" spans="1:7" x14ac:dyDescent="0.35">
      <c r="A1059" s="2" t="s">
        <v>114</v>
      </c>
      <c r="B1059" s="2" t="s">
        <v>72</v>
      </c>
      <c r="C1059" s="2" t="s">
        <v>6</v>
      </c>
      <c r="D1059" s="2" t="s">
        <v>27</v>
      </c>
      <c r="E1059" s="1" t="s">
        <v>112</v>
      </c>
      <c r="F1059" s="1" t="s">
        <v>112</v>
      </c>
      <c r="G1059" s="1">
        <v>28</v>
      </c>
    </row>
    <row r="1060" spans="1:7" x14ac:dyDescent="0.35">
      <c r="A1060" s="2" t="s">
        <v>114</v>
      </c>
      <c r="B1060" s="2" t="s">
        <v>72</v>
      </c>
      <c r="C1060" s="2" t="s">
        <v>6</v>
      </c>
      <c r="D1060" s="2" t="s">
        <v>30</v>
      </c>
      <c r="E1060" s="1" t="s">
        <v>112</v>
      </c>
      <c r="F1060" s="1" t="s">
        <v>112</v>
      </c>
      <c r="G1060" s="1">
        <v>26</v>
      </c>
    </row>
    <row r="1061" spans="1:7" x14ac:dyDescent="0.35">
      <c r="A1061" s="2" t="s">
        <v>114</v>
      </c>
      <c r="B1061" s="2" t="s">
        <v>72</v>
      </c>
      <c r="C1061" s="2" t="s">
        <v>6</v>
      </c>
      <c r="D1061" s="2" t="s">
        <v>23</v>
      </c>
      <c r="E1061" s="1" t="s">
        <v>112</v>
      </c>
      <c r="F1061" s="1" t="s">
        <v>112</v>
      </c>
      <c r="G1061" s="1">
        <v>15</v>
      </c>
    </row>
    <row r="1062" spans="1:7" x14ac:dyDescent="0.35">
      <c r="A1062" s="2" t="s">
        <v>114</v>
      </c>
      <c r="B1062" s="2" t="s">
        <v>72</v>
      </c>
      <c r="C1062" s="2" t="s">
        <v>6</v>
      </c>
      <c r="D1062" s="2" t="s">
        <v>28</v>
      </c>
      <c r="E1062" s="1" t="s">
        <v>112</v>
      </c>
      <c r="F1062" s="1" t="s">
        <v>112</v>
      </c>
      <c r="G1062" s="1">
        <v>27</v>
      </c>
    </row>
    <row r="1063" spans="1:7" x14ac:dyDescent="0.35">
      <c r="A1063" s="2" t="s">
        <v>114</v>
      </c>
      <c r="B1063" s="2" t="s">
        <v>72</v>
      </c>
      <c r="C1063" s="2" t="s">
        <v>6</v>
      </c>
      <c r="D1063" s="2" t="s">
        <v>33</v>
      </c>
      <c r="E1063" s="1" t="s">
        <v>112</v>
      </c>
      <c r="F1063" s="1" t="s">
        <v>112</v>
      </c>
      <c r="G1063" s="1">
        <v>40</v>
      </c>
    </row>
    <row r="1064" spans="1:7" x14ac:dyDescent="0.35">
      <c r="A1064" s="2" t="s">
        <v>114</v>
      </c>
      <c r="B1064" s="2" t="s">
        <v>72</v>
      </c>
      <c r="C1064" s="2" t="s">
        <v>6</v>
      </c>
      <c r="D1064" s="2" t="s">
        <v>15</v>
      </c>
      <c r="E1064" s="1" t="s">
        <v>112</v>
      </c>
      <c r="F1064" s="1" t="s">
        <v>112</v>
      </c>
      <c r="G1064" s="1">
        <v>13</v>
      </c>
    </row>
    <row r="1065" spans="1:7" x14ac:dyDescent="0.35">
      <c r="A1065" s="2" t="s">
        <v>114</v>
      </c>
      <c r="B1065" s="2" t="s">
        <v>72</v>
      </c>
      <c r="C1065" s="2" t="s">
        <v>6</v>
      </c>
      <c r="D1065" s="2" t="s">
        <v>36</v>
      </c>
      <c r="E1065" s="1" t="s">
        <v>112</v>
      </c>
      <c r="F1065" s="1" t="s">
        <v>112</v>
      </c>
      <c r="G1065" s="1">
        <v>7</v>
      </c>
    </row>
    <row r="1066" spans="1:7" x14ac:dyDescent="0.35">
      <c r="A1066" s="2" t="s">
        <v>114</v>
      </c>
      <c r="B1066" s="2" t="s">
        <v>72</v>
      </c>
      <c r="C1066" s="2" t="s">
        <v>6</v>
      </c>
      <c r="D1066" s="2" t="s">
        <v>32</v>
      </c>
      <c r="E1066" s="1" t="s">
        <v>112</v>
      </c>
      <c r="F1066" s="1" t="s">
        <v>112</v>
      </c>
      <c r="G1066" s="1">
        <v>43</v>
      </c>
    </row>
    <row r="1067" spans="1:7" x14ac:dyDescent="0.35">
      <c r="A1067" s="2" t="s">
        <v>114</v>
      </c>
      <c r="B1067" s="2" t="s">
        <v>72</v>
      </c>
      <c r="C1067" s="2" t="s">
        <v>6</v>
      </c>
      <c r="D1067" s="2" t="s">
        <v>22</v>
      </c>
      <c r="E1067" s="1" t="s">
        <v>112</v>
      </c>
      <c r="F1067" s="1" t="s">
        <v>112</v>
      </c>
      <c r="G1067" s="1">
        <v>8</v>
      </c>
    </row>
    <row r="1068" spans="1:7" x14ac:dyDescent="0.35">
      <c r="A1068" s="2" t="s">
        <v>114</v>
      </c>
      <c r="B1068" s="2" t="s">
        <v>72</v>
      </c>
      <c r="C1068" s="2" t="s">
        <v>6</v>
      </c>
      <c r="D1068" s="2" t="s">
        <v>24</v>
      </c>
      <c r="E1068" s="1" t="s">
        <v>112</v>
      </c>
      <c r="F1068" s="1" t="s">
        <v>112</v>
      </c>
      <c r="G1068" s="1">
        <v>23</v>
      </c>
    </row>
    <row r="1069" spans="1:7" x14ac:dyDescent="0.35">
      <c r="A1069" s="2" t="s">
        <v>114</v>
      </c>
      <c r="B1069" s="2" t="s">
        <v>72</v>
      </c>
      <c r="C1069" s="2" t="s">
        <v>6</v>
      </c>
      <c r="D1069" s="2" t="s">
        <v>77</v>
      </c>
      <c r="E1069" s="1" t="s">
        <v>112</v>
      </c>
      <c r="F1069" s="1" t="s">
        <v>112</v>
      </c>
      <c r="G1069" s="1">
        <v>10</v>
      </c>
    </row>
    <row r="1070" spans="1:7" x14ac:dyDescent="0.35">
      <c r="A1070" s="2" t="s">
        <v>114</v>
      </c>
      <c r="B1070" s="2" t="s">
        <v>72</v>
      </c>
      <c r="C1070" s="2" t="s">
        <v>6</v>
      </c>
      <c r="D1070" s="2" t="s">
        <v>20</v>
      </c>
      <c r="E1070" s="1" t="s">
        <v>112</v>
      </c>
      <c r="F1070" s="1" t="s">
        <v>112</v>
      </c>
      <c r="G1070" s="1">
        <v>119</v>
      </c>
    </row>
    <row r="1071" spans="1:7" x14ac:dyDescent="0.35">
      <c r="A1071" s="2" t="s">
        <v>114</v>
      </c>
      <c r="B1071" s="2" t="s">
        <v>72</v>
      </c>
      <c r="C1071" s="2" t="s">
        <v>6</v>
      </c>
      <c r="D1071" s="2" t="s">
        <v>18</v>
      </c>
      <c r="E1071" s="1" t="s">
        <v>112</v>
      </c>
      <c r="F1071" s="1" t="s">
        <v>112</v>
      </c>
      <c r="G1071" s="1">
        <v>121</v>
      </c>
    </row>
    <row r="1072" spans="1:7" x14ac:dyDescent="0.35">
      <c r="A1072" s="2" t="s">
        <v>114</v>
      </c>
      <c r="B1072" s="2" t="s">
        <v>72</v>
      </c>
      <c r="C1072" s="2" t="s">
        <v>6</v>
      </c>
      <c r="D1072" s="2" t="s">
        <v>34</v>
      </c>
      <c r="E1072" s="1" t="s">
        <v>112</v>
      </c>
      <c r="F1072" s="1" t="s">
        <v>112</v>
      </c>
      <c r="G1072" s="1">
        <v>10</v>
      </c>
    </row>
    <row r="1073" spans="1:7" x14ac:dyDescent="0.35">
      <c r="A1073" s="2" t="s">
        <v>114</v>
      </c>
      <c r="B1073" s="2" t="s">
        <v>72</v>
      </c>
      <c r="C1073" s="2" t="s">
        <v>6</v>
      </c>
      <c r="D1073" s="2" t="s">
        <v>26</v>
      </c>
      <c r="E1073" s="1" t="s">
        <v>112</v>
      </c>
      <c r="F1073" s="1" t="s">
        <v>112</v>
      </c>
      <c r="G1073" s="1">
        <v>11</v>
      </c>
    </row>
    <row r="1074" spans="1:7" x14ac:dyDescent="0.35">
      <c r="A1074" s="2" t="s">
        <v>114</v>
      </c>
      <c r="B1074" s="2" t="s">
        <v>72</v>
      </c>
      <c r="C1074" s="2" t="s">
        <v>5</v>
      </c>
      <c r="D1074" s="2" t="s">
        <v>16</v>
      </c>
      <c r="E1074" s="1" t="s">
        <v>112</v>
      </c>
      <c r="F1074" s="1" t="s">
        <v>112</v>
      </c>
      <c r="G1074" s="1">
        <v>410</v>
      </c>
    </row>
    <row r="1075" spans="1:7" x14ac:dyDescent="0.35">
      <c r="A1075" s="2" t="s">
        <v>114</v>
      </c>
      <c r="B1075" s="2" t="s">
        <v>72</v>
      </c>
      <c r="C1075" s="2" t="s">
        <v>5</v>
      </c>
      <c r="D1075" s="2" t="s">
        <v>21</v>
      </c>
      <c r="E1075" s="1" t="s">
        <v>112</v>
      </c>
      <c r="F1075" s="1" t="s">
        <v>112</v>
      </c>
      <c r="G1075" s="1">
        <v>47</v>
      </c>
    </row>
    <row r="1076" spans="1:7" x14ac:dyDescent="0.35">
      <c r="A1076" s="2" t="s">
        <v>114</v>
      </c>
      <c r="B1076" s="2" t="s">
        <v>72</v>
      </c>
      <c r="C1076" s="2" t="s">
        <v>5</v>
      </c>
      <c r="D1076" s="2" t="s">
        <v>35</v>
      </c>
      <c r="E1076" s="1" t="s">
        <v>112</v>
      </c>
      <c r="F1076" s="1" t="s">
        <v>112</v>
      </c>
      <c r="G1076" s="1">
        <v>185</v>
      </c>
    </row>
    <row r="1077" spans="1:7" x14ac:dyDescent="0.35">
      <c r="A1077" s="2" t="s">
        <v>114</v>
      </c>
      <c r="B1077" s="2" t="s">
        <v>72</v>
      </c>
      <c r="C1077" s="2" t="s">
        <v>5</v>
      </c>
      <c r="D1077" s="2" t="s">
        <v>31</v>
      </c>
      <c r="E1077" s="1" t="s">
        <v>112</v>
      </c>
      <c r="F1077" s="1" t="s">
        <v>112</v>
      </c>
      <c r="G1077" s="1">
        <v>205</v>
      </c>
    </row>
    <row r="1078" spans="1:7" x14ac:dyDescent="0.35">
      <c r="A1078" s="2" t="s">
        <v>114</v>
      </c>
      <c r="B1078" s="2" t="s">
        <v>72</v>
      </c>
      <c r="C1078" s="2" t="s">
        <v>5</v>
      </c>
      <c r="D1078" s="2" t="s">
        <v>17</v>
      </c>
      <c r="E1078" s="1" t="s">
        <v>112</v>
      </c>
      <c r="F1078" s="1" t="s">
        <v>112</v>
      </c>
      <c r="G1078" s="1">
        <v>212</v>
      </c>
    </row>
    <row r="1079" spans="1:7" x14ac:dyDescent="0.35">
      <c r="A1079" s="2" t="s">
        <v>114</v>
      </c>
      <c r="B1079" s="2" t="s">
        <v>72</v>
      </c>
      <c r="C1079" s="2" t="s">
        <v>5</v>
      </c>
      <c r="D1079" s="2" t="s">
        <v>27</v>
      </c>
      <c r="E1079" s="1" t="s">
        <v>112</v>
      </c>
      <c r="F1079" s="1" t="s">
        <v>112</v>
      </c>
      <c r="G1079" s="1">
        <v>62</v>
      </c>
    </row>
    <row r="1080" spans="1:7" x14ac:dyDescent="0.35">
      <c r="A1080" s="2" t="s">
        <v>114</v>
      </c>
      <c r="B1080" s="2" t="s">
        <v>72</v>
      </c>
      <c r="C1080" s="2" t="s">
        <v>5</v>
      </c>
      <c r="D1080" s="2" t="s">
        <v>30</v>
      </c>
      <c r="E1080" s="1" t="s">
        <v>112</v>
      </c>
      <c r="F1080" s="1" t="s">
        <v>112</v>
      </c>
      <c r="G1080" s="1">
        <v>46</v>
      </c>
    </row>
    <row r="1081" spans="1:7" x14ac:dyDescent="0.35">
      <c r="A1081" s="2" t="s">
        <v>114</v>
      </c>
      <c r="B1081" s="2" t="s">
        <v>72</v>
      </c>
      <c r="C1081" s="2" t="s">
        <v>5</v>
      </c>
      <c r="D1081" s="2" t="s">
        <v>23</v>
      </c>
      <c r="E1081" s="1" t="s">
        <v>112</v>
      </c>
      <c r="F1081" s="1" t="s">
        <v>112</v>
      </c>
      <c r="G1081" s="1">
        <v>41</v>
      </c>
    </row>
    <row r="1082" spans="1:7" x14ac:dyDescent="0.35">
      <c r="A1082" s="2" t="s">
        <v>114</v>
      </c>
      <c r="B1082" s="2" t="s">
        <v>72</v>
      </c>
      <c r="C1082" s="2" t="s">
        <v>5</v>
      </c>
      <c r="D1082" s="2" t="s">
        <v>28</v>
      </c>
      <c r="E1082" s="1" t="s">
        <v>112</v>
      </c>
      <c r="F1082" s="1" t="s">
        <v>112</v>
      </c>
      <c r="G1082" s="1">
        <v>84</v>
      </c>
    </row>
    <row r="1083" spans="1:7" x14ac:dyDescent="0.35">
      <c r="A1083" s="2" t="s">
        <v>114</v>
      </c>
      <c r="B1083" s="2" t="s">
        <v>72</v>
      </c>
      <c r="C1083" s="2" t="s">
        <v>5</v>
      </c>
      <c r="D1083" s="2" t="s">
        <v>33</v>
      </c>
      <c r="E1083" s="1" t="s">
        <v>112</v>
      </c>
      <c r="F1083" s="1" t="s">
        <v>112</v>
      </c>
      <c r="G1083" s="1">
        <v>123</v>
      </c>
    </row>
    <row r="1084" spans="1:7" x14ac:dyDescent="0.35">
      <c r="A1084" s="2" t="s">
        <v>114</v>
      </c>
      <c r="B1084" s="2" t="s">
        <v>72</v>
      </c>
      <c r="C1084" s="2" t="s">
        <v>5</v>
      </c>
      <c r="D1084" s="2" t="s">
        <v>15</v>
      </c>
      <c r="E1084" s="1" t="s">
        <v>112</v>
      </c>
      <c r="F1084" s="1" t="s">
        <v>112</v>
      </c>
      <c r="G1084" s="1">
        <v>55</v>
      </c>
    </row>
    <row r="1085" spans="1:7" x14ac:dyDescent="0.35">
      <c r="A1085" s="2" t="s">
        <v>114</v>
      </c>
      <c r="B1085" s="2" t="s">
        <v>72</v>
      </c>
      <c r="C1085" s="2" t="s">
        <v>5</v>
      </c>
      <c r="D1085" s="2" t="s">
        <v>36</v>
      </c>
      <c r="E1085" s="1" t="s">
        <v>112</v>
      </c>
      <c r="F1085" s="1" t="s">
        <v>112</v>
      </c>
      <c r="G1085" s="1">
        <v>17</v>
      </c>
    </row>
    <row r="1086" spans="1:7" x14ac:dyDescent="0.35">
      <c r="A1086" s="2" t="s">
        <v>114</v>
      </c>
      <c r="B1086" s="2" t="s">
        <v>72</v>
      </c>
      <c r="C1086" s="2" t="s">
        <v>5</v>
      </c>
      <c r="D1086" s="2" t="s">
        <v>32</v>
      </c>
      <c r="E1086" s="1" t="s">
        <v>112</v>
      </c>
      <c r="F1086" s="1" t="s">
        <v>112</v>
      </c>
      <c r="G1086" s="1">
        <v>257</v>
      </c>
    </row>
    <row r="1087" spans="1:7" x14ac:dyDescent="0.35">
      <c r="A1087" s="2" t="s">
        <v>114</v>
      </c>
      <c r="B1087" s="2" t="s">
        <v>72</v>
      </c>
      <c r="C1087" s="2" t="s">
        <v>5</v>
      </c>
      <c r="D1087" s="2" t="s">
        <v>22</v>
      </c>
      <c r="E1087" s="1" t="s">
        <v>112</v>
      </c>
      <c r="F1087" s="1" t="s">
        <v>112</v>
      </c>
      <c r="G1087" s="1">
        <v>7</v>
      </c>
    </row>
    <row r="1088" spans="1:7" x14ac:dyDescent="0.35">
      <c r="A1088" s="2" t="s">
        <v>114</v>
      </c>
      <c r="B1088" s="2" t="s">
        <v>72</v>
      </c>
      <c r="C1088" s="2" t="s">
        <v>5</v>
      </c>
      <c r="D1088" s="2" t="s">
        <v>24</v>
      </c>
      <c r="E1088" s="1" t="s">
        <v>112</v>
      </c>
      <c r="F1088" s="1" t="s">
        <v>112</v>
      </c>
      <c r="G1088" s="1">
        <v>70</v>
      </c>
    </row>
    <row r="1089" spans="1:7" x14ac:dyDescent="0.35">
      <c r="A1089" s="2" t="s">
        <v>114</v>
      </c>
      <c r="B1089" s="2" t="s">
        <v>72</v>
      </c>
      <c r="C1089" s="2" t="s">
        <v>5</v>
      </c>
      <c r="D1089" s="2" t="s">
        <v>77</v>
      </c>
      <c r="E1089" s="1" t="s">
        <v>112</v>
      </c>
      <c r="F1089" s="1" t="s">
        <v>112</v>
      </c>
      <c r="G1089" s="1">
        <v>87</v>
      </c>
    </row>
    <row r="1090" spans="1:7" x14ac:dyDescent="0.35">
      <c r="A1090" s="2" t="s">
        <v>114</v>
      </c>
      <c r="B1090" s="2" t="s">
        <v>72</v>
      </c>
      <c r="C1090" s="2" t="s">
        <v>5</v>
      </c>
      <c r="D1090" s="2" t="s">
        <v>20</v>
      </c>
      <c r="E1090" s="1" t="s">
        <v>112</v>
      </c>
      <c r="F1090" s="1" t="s">
        <v>112</v>
      </c>
      <c r="G1090" s="1">
        <v>446</v>
      </c>
    </row>
    <row r="1091" spans="1:7" x14ac:dyDescent="0.35">
      <c r="A1091" s="2" t="s">
        <v>114</v>
      </c>
      <c r="B1091" s="2" t="s">
        <v>72</v>
      </c>
      <c r="C1091" s="2" t="s">
        <v>5</v>
      </c>
      <c r="D1091" s="2" t="s">
        <v>29</v>
      </c>
      <c r="E1091" s="1" t="s">
        <v>112</v>
      </c>
      <c r="F1091" s="1" t="s">
        <v>112</v>
      </c>
      <c r="G1091" s="1">
        <v>9</v>
      </c>
    </row>
    <row r="1092" spans="1:7" x14ac:dyDescent="0.35">
      <c r="A1092" s="2" t="s">
        <v>114</v>
      </c>
      <c r="B1092" s="2" t="s">
        <v>72</v>
      </c>
      <c r="C1092" s="2" t="s">
        <v>5</v>
      </c>
      <c r="D1092" s="2" t="s">
        <v>18</v>
      </c>
      <c r="E1092" s="1" t="s">
        <v>112</v>
      </c>
      <c r="F1092" s="1" t="s">
        <v>112</v>
      </c>
      <c r="G1092" s="1">
        <v>362</v>
      </c>
    </row>
    <row r="1093" spans="1:7" x14ac:dyDescent="0.35">
      <c r="A1093" s="2" t="s">
        <v>114</v>
      </c>
      <c r="B1093" s="2" t="s">
        <v>72</v>
      </c>
      <c r="C1093" s="2" t="s">
        <v>5</v>
      </c>
      <c r="D1093" s="2" t="s">
        <v>34</v>
      </c>
      <c r="E1093" s="1" t="s">
        <v>112</v>
      </c>
      <c r="F1093" s="1" t="s">
        <v>112</v>
      </c>
      <c r="G1093" s="1">
        <v>24</v>
      </c>
    </row>
    <row r="1094" spans="1:7" x14ac:dyDescent="0.35">
      <c r="A1094" s="2" t="s">
        <v>114</v>
      </c>
      <c r="B1094" s="2" t="s">
        <v>72</v>
      </c>
      <c r="C1094" s="2" t="s">
        <v>5</v>
      </c>
      <c r="D1094" s="2" t="s">
        <v>26</v>
      </c>
      <c r="E1094" s="1" t="s">
        <v>112</v>
      </c>
      <c r="F1094" s="1" t="s">
        <v>112</v>
      </c>
      <c r="G1094" s="1">
        <v>16</v>
      </c>
    </row>
    <row r="1095" spans="1:7" x14ac:dyDescent="0.35">
      <c r="A1095" s="2" t="s">
        <v>114</v>
      </c>
      <c r="B1095" s="2" t="s">
        <v>72</v>
      </c>
      <c r="C1095" s="2" t="s">
        <v>4</v>
      </c>
      <c r="D1095" s="2" t="s">
        <v>16</v>
      </c>
      <c r="E1095" s="1" t="s">
        <v>112</v>
      </c>
      <c r="F1095" s="1" t="s">
        <v>112</v>
      </c>
      <c r="G1095" s="1">
        <v>294</v>
      </c>
    </row>
    <row r="1096" spans="1:7" x14ac:dyDescent="0.35">
      <c r="A1096" s="2" t="s">
        <v>114</v>
      </c>
      <c r="B1096" s="2" t="s">
        <v>72</v>
      </c>
      <c r="C1096" s="2" t="s">
        <v>4</v>
      </c>
      <c r="D1096" s="2" t="s">
        <v>21</v>
      </c>
      <c r="E1096" s="1" t="s">
        <v>112</v>
      </c>
      <c r="F1096" s="1" t="s">
        <v>112</v>
      </c>
      <c r="G1096" s="1">
        <v>44</v>
      </c>
    </row>
    <row r="1097" spans="1:7" x14ac:dyDescent="0.35">
      <c r="A1097" s="2" t="s">
        <v>114</v>
      </c>
      <c r="B1097" s="2" t="s">
        <v>72</v>
      </c>
      <c r="C1097" s="2" t="s">
        <v>4</v>
      </c>
      <c r="D1097" s="2" t="s">
        <v>35</v>
      </c>
      <c r="E1097" s="1" t="s">
        <v>112</v>
      </c>
      <c r="F1097" s="1" t="s">
        <v>112</v>
      </c>
      <c r="G1097" s="1">
        <v>417</v>
      </c>
    </row>
    <row r="1098" spans="1:7" x14ac:dyDescent="0.35">
      <c r="A1098" s="2" t="s">
        <v>114</v>
      </c>
      <c r="B1098" s="2" t="s">
        <v>72</v>
      </c>
      <c r="C1098" s="2" t="s">
        <v>4</v>
      </c>
      <c r="D1098" s="2" t="s">
        <v>31</v>
      </c>
      <c r="E1098" s="1" t="s">
        <v>112</v>
      </c>
      <c r="F1098" s="1" t="s">
        <v>112</v>
      </c>
      <c r="G1098" s="1">
        <v>167</v>
      </c>
    </row>
    <row r="1099" spans="1:7" x14ac:dyDescent="0.35">
      <c r="A1099" s="2" t="s">
        <v>114</v>
      </c>
      <c r="B1099" s="2" t="s">
        <v>72</v>
      </c>
      <c r="C1099" s="2" t="s">
        <v>4</v>
      </c>
      <c r="D1099" s="2" t="s">
        <v>17</v>
      </c>
      <c r="E1099" s="1" t="s">
        <v>112</v>
      </c>
      <c r="F1099" s="1" t="s">
        <v>112</v>
      </c>
      <c r="G1099" s="1">
        <v>261</v>
      </c>
    </row>
    <row r="1100" spans="1:7" x14ac:dyDescent="0.35">
      <c r="A1100" s="2" t="s">
        <v>114</v>
      </c>
      <c r="B1100" s="2" t="s">
        <v>72</v>
      </c>
      <c r="C1100" s="2" t="s">
        <v>4</v>
      </c>
      <c r="D1100" s="2" t="s">
        <v>27</v>
      </c>
      <c r="E1100" s="1" t="s">
        <v>112</v>
      </c>
      <c r="F1100" s="1" t="s">
        <v>112</v>
      </c>
      <c r="G1100" s="1">
        <v>60</v>
      </c>
    </row>
    <row r="1101" spans="1:7" x14ac:dyDescent="0.35">
      <c r="A1101" s="2" t="s">
        <v>114</v>
      </c>
      <c r="B1101" s="2" t="s">
        <v>72</v>
      </c>
      <c r="C1101" s="2" t="s">
        <v>4</v>
      </c>
      <c r="D1101" s="2" t="s">
        <v>30</v>
      </c>
      <c r="E1101" s="1" t="s">
        <v>112</v>
      </c>
      <c r="F1101" s="1" t="s">
        <v>112</v>
      </c>
      <c r="G1101" s="1">
        <v>57</v>
      </c>
    </row>
    <row r="1102" spans="1:7" x14ac:dyDescent="0.35">
      <c r="A1102" s="2" t="s">
        <v>114</v>
      </c>
      <c r="B1102" s="2" t="s">
        <v>72</v>
      </c>
      <c r="C1102" s="2" t="s">
        <v>4</v>
      </c>
      <c r="D1102" s="2" t="s">
        <v>23</v>
      </c>
      <c r="E1102" s="1" t="s">
        <v>112</v>
      </c>
      <c r="F1102" s="1" t="s">
        <v>112</v>
      </c>
      <c r="G1102" s="1">
        <v>32</v>
      </c>
    </row>
    <row r="1103" spans="1:7" x14ac:dyDescent="0.35">
      <c r="A1103" s="2" t="s">
        <v>114</v>
      </c>
      <c r="B1103" s="2" t="s">
        <v>72</v>
      </c>
      <c r="C1103" s="2" t="s">
        <v>4</v>
      </c>
      <c r="D1103" s="2" t="s">
        <v>28</v>
      </c>
      <c r="E1103" s="1" t="s">
        <v>112</v>
      </c>
      <c r="F1103" s="1" t="s">
        <v>112</v>
      </c>
      <c r="G1103" s="1">
        <v>73</v>
      </c>
    </row>
    <row r="1104" spans="1:7" x14ac:dyDescent="0.35">
      <c r="A1104" s="2" t="s">
        <v>114</v>
      </c>
      <c r="B1104" s="2" t="s">
        <v>72</v>
      </c>
      <c r="C1104" s="2" t="s">
        <v>4</v>
      </c>
      <c r="D1104" s="2" t="s">
        <v>33</v>
      </c>
      <c r="E1104" s="1" t="s">
        <v>112</v>
      </c>
      <c r="F1104" s="1" t="s">
        <v>112</v>
      </c>
      <c r="G1104" s="1">
        <v>198</v>
      </c>
    </row>
    <row r="1105" spans="1:7" x14ac:dyDescent="0.35">
      <c r="A1105" s="2" t="s">
        <v>114</v>
      </c>
      <c r="B1105" s="2" t="s">
        <v>72</v>
      </c>
      <c r="C1105" s="2" t="s">
        <v>4</v>
      </c>
      <c r="D1105" s="2" t="s">
        <v>15</v>
      </c>
      <c r="E1105" s="1" t="s">
        <v>112</v>
      </c>
      <c r="F1105" s="1" t="s">
        <v>112</v>
      </c>
      <c r="G1105" s="1">
        <v>66</v>
      </c>
    </row>
    <row r="1106" spans="1:7" x14ac:dyDescent="0.35">
      <c r="A1106" s="2" t="s">
        <v>114</v>
      </c>
      <c r="B1106" s="2" t="s">
        <v>72</v>
      </c>
      <c r="C1106" s="2" t="s">
        <v>4</v>
      </c>
      <c r="D1106" s="2" t="s">
        <v>36</v>
      </c>
      <c r="E1106" s="1" t="s">
        <v>112</v>
      </c>
      <c r="F1106" s="1" t="s">
        <v>112</v>
      </c>
      <c r="G1106" s="1">
        <v>43</v>
      </c>
    </row>
    <row r="1107" spans="1:7" x14ac:dyDescent="0.35">
      <c r="A1107" s="2" t="s">
        <v>114</v>
      </c>
      <c r="B1107" s="2" t="s">
        <v>72</v>
      </c>
      <c r="C1107" s="2" t="s">
        <v>4</v>
      </c>
      <c r="D1107" s="2" t="s">
        <v>32</v>
      </c>
      <c r="E1107" s="1" t="s">
        <v>112</v>
      </c>
      <c r="F1107" s="1" t="s">
        <v>112</v>
      </c>
      <c r="G1107" s="1">
        <v>148</v>
      </c>
    </row>
    <row r="1108" spans="1:7" x14ac:dyDescent="0.35">
      <c r="A1108" s="2" t="s">
        <v>114</v>
      </c>
      <c r="B1108" s="2" t="s">
        <v>72</v>
      </c>
      <c r="C1108" s="2" t="s">
        <v>4</v>
      </c>
      <c r="D1108" s="2" t="s">
        <v>22</v>
      </c>
      <c r="E1108" s="1" t="s">
        <v>112</v>
      </c>
      <c r="F1108" s="1" t="s">
        <v>112</v>
      </c>
      <c r="G1108" s="1">
        <v>8</v>
      </c>
    </row>
    <row r="1109" spans="1:7" x14ac:dyDescent="0.35">
      <c r="A1109" s="2" t="s">
        <v>114</v>
      </c>
      <c r="B1109" s="2" t="s">
        <v>72</v>
      </c>
      <c r="C1109" s="2" t="s">
        <v>4</v>
      </c>
      <c r="D1109" s="2" t="s">
        <v>24</v>
      </c>
      <c r="E1109" s="1" t="s">
        <v>112</v>
      </c>
      <c r="F1109" s="1" t="s">
        <v>112</v>
      </c>
      <c r="G1109" s="1">
        <v>85</v>
      </c>
    </row>
    <row r="1110" spans="1:7" x14ac:dyDescent="0.35">
      <c r="A1110" s="2" t="s">
        <v>114</v>
      </c>
      <c r="B1110" s="2" t="s">
        <v>72</v>
      </c>
      <c r="C1110" s="2" t="s">
        <v>4</v>
      </c>
      <c r="D1110" s="2" t="s">
        <v>77</v>
      </c>
      <c r="E1110" s="1" t="s">
        <v>112</v>
      </c>
      <c r="F1110" s="1" t="s">
        <v>112</v>
      </c>
      <c r="G1110" s="1">
        <v>44</v>
      </c>
    </row>
    <row r="1111" spans="1:7" x14ac:dyDescent="0.35">
      <c r="A1111" s="2" t="s">
        <v>114</v>
      </c>
      <c r="B1111" s="2" t="s">
        <v>72</v>
      </c>
      <c r="C1111" s="2" t="s">
        <v>4</v>
      </c>
      <c r="D1111" s="2" t="s">
        <v>20</v>
      </c>
      <c r="E1111" s="1" t="s">
        <v>112</v>
      </c>
      <c r="F1111" s="1" t="s">
        <v>112</v>
      </c>
      <c r="G1111" s="1">
        <v>335</v>
      </c>
    </row>
    <row r="1112" spans="1:7" x14ac:dyDescent="0.35">
      <c r="A1112" s="2" t="s">
        <v>114</v>
      </c>
      <c r="B1112" s="2" t="s">
        <v>72</v>
      </c>
      <c r="C1112" s="2" t="s">
        <v>4</v>
      </c>
      <c r="D1112" s="2" t="s">
        <v>29</v>
      </c>
      <c r="E1112" s="1" t="s">
        <v>112</v>
      </c>
      <c r="F1112" s="1" t="s">
        <v>112</v>
      </c>
      <c r="G1112" s="1">
        <v>11</v>
      </c>
    </row>
    <row r="1113" spans="1:7" x14ac:dyDescent="0.35">
      <c r="A1113" s="2" t="s">
        <v>114</v>
      </c>
      <c r="B1113" s="2" t="s">
        <v>72</v>
      </c>
      <c r="C1113" s="2" t="s">
        <v>4</v>
      </c>
      <c r="D1113" s="2" t="s">
        <v>18</v>
      </c>
      <c r="E1113" s="1" t="s">
        <v>112</v>
      </c>
      <c r="F1113" s="1" t="s">
        <v>112</v>
      </c>
      <c r="G1113" s="1">
        <v>349</v>
      </c>
    </row>
    <row r="1114" spans="1:7" x14ac:dyDescent="0.35">
      <c r="A1114" s="2" t="s">
        <v>114</v>
      </c>
      <c r="B1114" s="2" t="s">
        <v>72</v>
      </c>
      <c r="C1114" s="2" t="s">
        <v>4</v>
      </c>
      <c r="D1114" s="2" t="s">
        <v>34</v>
      </c>
      <c r="E1114" s="1" t="s">
        <v>112</v>
      </c>
      <c r="F1114" s="1" t="s">
        <v>112</v>
      </c>
      <c r="G1114" s="1">
        <v>27</v>
      </c>
    </row>
    <row r="1115" spans="1:7" x14ac:dyDescent="0.35">
      <c r="A1115" s="2" t="s">
        <v>114</v>
      </c>
      <c r="B1115" s="2" t="s">
        <v>72</v>
      </c>
      <c r="C1115" s="2" t="s">
        <v>4</v>
      </c>
      <c r="D1115" s="2" t="s">
        <v>26</v>
      </c>
      <c r="E1115" s="1" t="s">
        <v>112</v>
      </c>
      <c r="F1115" s="1" t="s">
        <v>112</v>
      </c>
      <c r="G1115" s="1">
        <v>17</v>
      </c>
    </row>
    <row r="1116" spans="1:7" x14ac:dyDescent="0.35">
      <c r="A1116" s="2" t="s">
        <v>114</v>
      </c>
      <c r="B1116" s="2" t="s">
        <v>72</v>
      </c>
      <c r="C1116" s="2" t="s">
        <v>3</v>
      </c>
      <c r="D1116" s="2" t="s">
        <v>16</v>
      </c>
      <c r="E1116" s="1" t="s">
        <v>112</v>
      </c>
      <c r="F1116" s="1" t="s">
        <v>112</v>
      </c>
      <c r="G1116" s="1">
        <v>165</v>
      </c>
    </row>
    <row r="1117" spans="1:7" x14ac:dyDescent="0.35">
      <c r="A1117" s="2" t="s">
        <v>114</v>
      </c>
      <c r="B1117" s="2" t="s">
        <v>72</v>
      </c>
      <c r="C1117" s="2" t="s">
        <v>3</v>
      </c>
      <c r="D1117" s="2" t="s">
        <v>21</v>
      </c>
      <c r="E1117" s="1" t="s">
        <v>112</v>
      </c>
      <c r="F1117" s="1" t="s">
        <v>112</v>
      </c>
      <c r="G1117" s="1">
        <v>51</v>
      </c>
    </row>
    <row r="1118" spans="1:7" x14ac:dyDescent="0.35">
      <c r="A1118" s="2" t="s">
        <v>114</v>
      </c>
      <c r="B1118" s="2" t="s">
        <v>72</v>
      </c>
      <c r="C1118" s="2" t="s">
        <v>3</v>
      </c>
      <c r="D1118" s="2" t="s">
        <v>35</v>
      </c>
      <c r="E1118" s="1" t="s">
        <v>112</v>
      </c>
      <c r="F1118" s="1" t="s">
        <v>112</v>
      </c>
      <c r="G1118" s="1">
        <v>1367</v>
      </c>
    </row>
    <row r="1119" spans="1:7" x14ac:dyDescent="0.35">
      <c r="A1119" s="2" t="s">
        <v>114</v>
      </c>
      <c r="B1119" s="2" t="s">
        <v>72</v>
      </c>
      <c r="C1119" s="2" t="s">
        <v>3</v>
      </c>
      <c r="D1119" s="2" t="s">
        <v>31</v>
      </c>
      <c r="E1119" s="1" t="s">
        <v>112</v>
      </c>
      <c r="F1119" s="1" t="s">
        <v>112</v>
      </c>
      <c r="G1119" s="1">
        <v>113</v>
      </c>
    </row>
    <row r="1120" spans="1:7" x14ac:dyDescent="0.35">
      <c r="A1120" s="2" t="s">
        <v>114</v>
      </c>
      <c r="B1120" s="2" t="s">
        <v>72</v>
      </c>
      <c r="C1120" s="2" t="s">
        <v>3</v>
      </c>
      <c r="D1120" s="2" t="s">
        <v>17</v>
      </c>
      <c r="E1120" s="1" t="s">
        <v>112</v>
      </c>
      <c r="F1120" s="1" t="s">
        <v>112</v>
      </c>
      <c r="G1120" s="1">
        <v>179</v>
      </c>
    </row>
    <row r="1121" spans="1:7" x14ac:dyDescent="0.35">
      <c r="A1121" s="2" t="s">
        <v>114</v>
      </c>
      <c r="B1121" s="2" t="s">
        <v>72</v>
      </c>
      <c r="C1121" s="2" t="s">
        <v>3</v>
      </c>
      <c r="D1121" s="2" t="s">
        <v>27</v>
      </c>
      <c r="E1121" s="1" t="s">
        <v>112</v>
      </c>
      <c r="F1121" s="1" t="s">
        <v>112</v>
      </c>
      <c r="G1121" s="1">
        <v>98</v>
      </c>
    </row>
    <row r="1122" spans="1:7" x14ac:dyDescent="0.35">
      <c r="A1122" s="2" t="s">
        <v>114</v>
      </c>
      <c r="B1122" s="2" t="s">
        <v>72</v>
      </c>
      <c r="C1122" s="2" t="s">
        <v>3</v>
      </c>
      <c r="D1122" s="2" t="s">
        <v>30</v>
      </c>
      <c r="E1122" s="1" t="s">
        <v>112</v>
      </c>
      <c r="F1122" s="1" t="s">
        <v>112</v>
      </c>
      <c r="G1122" s="1">
        <v>42</v>
      </c>
    </row>
    <row r="1123" spans="1:7" x14ac:dyDescent="0.35">
      <c r="A1123" s="2" t="s">
        <v>114</v>
      </c>
      <c r="B1123" s="2" t="s">
        <v>72</v>
      </c>
      <c r="C1123" s="2" t="s">
        <v>3</v>
      </c>
      <c r="D1123" s="2" t="s">
        <v>23</v>
      </c>
      <c r="E1123" s="1" t="s">
        <v>112</v>
      </c>
      <c r="F1123" s="1" t="s">
        <v>112</v>
      </c>
      <c r="G1123" s="1">
        <v>33</v>
      </c>
    </row>
    <row r="1124" spans="1:7" x14ac:dyDescent="0.35">
      <c r="A1124" s="2" t="s">
        <v>114</v>
      </c>
      <c r="B1124" s="2" t="s">
        <v>72</v>
      </c>
      <c r="C1124" s="2" t="s">
        <v>3</v>
      </c>
      <c r="D1124" s="2" t="s">
        <v>28</v>
      </c>
      <c r="E1124" s="1" t="s">
        <v>112</v>
      </c>
      <c r="F1124" s="1" t="s">
        <v>112</v>
      </c>
      <c r="G1124" s="1">
        <v>67</v>
      </c>
    </row>
    <row r="1125" spans="1:7" x14ac:dyDescent="0.35">
      <c r="A1125" s="2" t="s">
        <v>114</v>
      </c>
      <c r="B1125" s="2" t="s">
        <v>72</v>
      </c>
      <c r="C1125" s="2" t="s">
        <v>3</v>
      </c>
      <c r="D1125" s="2" t="s">
        <v>33</v>
      </c>
      <c r="E1125" s="1" t="s">
        <v>112</v>
      </c>
      <c r="F1125" s="1" t="s">
        <v>112</v>
      </c>
      <c r="G1125" s="1">
        <v>353</v>
      </c>
    </row>
    <row r="1126" spans="1:7" x14ac:dyDescent="0.35">
      <c r="A1126" s="2" t="s">
        <v>114</v>
      </c>
      <c r="B1126" s="2" t="s">
        <v>72</v>
      </c>
      <c r="C1126" s="2" t="s">
        <v>3</v>
      </c>
      <c r="D1126" s="2" t="s">
        <v>15</v>
      </c>
      <c r="E1126" s="1" t="s">
        <v>112</v>
      </c>
      <c r="F1126" s="1" t="s">
        <v>112</v>
      </c>
      <c r="G1126" s="1">
        <v>52</v>
      </c>
    </row>
    <row r="1127" spans="1:7" x14ac:dyDescent="0.35">
      <c r="A1127" s="2" t="s">
        <v>114</v>
      </c>
      <c r="B1127" s="2" t="s">
        <v>72</v>
      </c>
      <c r="C1127" s="2" t="s">
        <v>3</v>
      </c>
      <c r="D1127" s="2" t="s">
        <v>36</v>
      </c>
      <c r="E1127" s="1" t="s">
        <v>112</v>
      </c>
      <c r="F1127" s="1" t="s">
        <v>112</v>
      </c>
      <c r="G1127" s="1">
        <v>130</v>
      </c>
    </row>
    <row r="1128" spans="1:7" x14ac:dyDescent="0.35">
      <c r="A1128" s="2" t="s">
        <v>114</v>
      </c>
      <c r="B1128" s="2" t="s">
        <v>72</v>
      </c>
      <c r="C1128" s="2" t="s">
        <v>3</v>
      </c>
      <c r="D1128" s="2" t="s">
        <v>32</v>
      </c>
      <c r="E1128" s="1" t="s">
        <v>112</v>
      </c>
      <c r="F1128" s="1" t="s">
        <v>112</v>
      </c>
      <c r="G1128" s="1">
        <v>169</v>
      </c>
    </row>
    <row r="1129" spans="1:7" x14ac:dyDescent="0.35">
      <c r="A1129" s="2" t="s">
        <v>114</v>
      </c>
      <c r="B1129" s="2" t="s">
        <v>72</v>
      </c>
      <c r="C1129" s="2" t="s">
        <v>3</v>
      </c>
      <c r="D1129" s="2" t="s">
        <v>22</v>
      </c>
      <c r="E1129" s="1" t="s">
        <v>112</v>
      </c>
      <c r="F1129" s="1" t="s">
        <v>112</v>
      </c>
      <c r="G1129" s="1">
        <v>13</v>
      </c>
    </row>
    <row r="1130" spans="1:7" x14ac:dyDescent="0.35">
      <c r="A1130" s="2" t="s">
        <v>114</v>
      </c>
      <c r="B1130" s="2" t="s">
        <v>72</v>
      </c>
      <c r="C1130" s="2" t="s">
        <v>3</v>
      </c>
      <c r="D1130" s="2" t="s">
        <v>24</v>
      </c>
      <c r="E1130" s="1" t="s">
        <v>112</v>
      </c>
      <c r="F1130" s="1" t="s">
        <v>112</v>
      </c>
      <c r="G1130" s="1">
        <v>67</v>
      </c>
    </row>
    <row r="1131" spans="1:7" x14ac:dyDescent="0.35">
      <c r="A1131" s="2" t="s">
        <v>114</v>
      </c>
      <c r="B1131" s="2" t="s">
        <v>72</v>
      </c>
      <c r="C1131" s="2" t="s">
        <v>3</v>
      </c>
      <c r="D1131" s="2" t="s">
        <v>77</v>
      </c>
      <c r="E1131" s="1" t="s">
        <v>112</v>
      </c>
      <c r="F1131" s="1" t="s">
        <v>112</v>
      </c>
      <c r="G1131" s="1">
        <v>27</v>
      </c>
    </row>
    <row r="1132" spans="1:7" x14ac:dyDescent="0.35">
      <c r="A1132" s="2" t="s">
        <v>114</v>
      </c>
      <c r="B1132" s="2" t="s">
        <v>72</v>
      </c>
      <c r="C1132" s="2" t="s">
        <v>3</v>
      </c>
      <c r="D1132" s="2" t="s">
        <v>20</v>
      </c>
      <c r="E1132" s="1" t="s">
        <v>112</v>
      </c>
      <c r="F1132" s="1" t="s">
        <v>112</v>
      </c>
      <c r="G1132" s="1">
        <v>196</v>
      </c>
    </row>
    <row r="1133" spans="1:7" x14ac:dyDescent="0.35">
      <c r="A1133" s="2" t="s">
        <v>114</v>
      </c>
      <c r="B1133" s="2" t="s">
        <v>72</v>
      </c>
      <c r="C1133" s="2" t="s">
        <v>3</v>
      </c>
      <c r="D1133" s="2" t="s">
        <v>29</v>
      </c>
      <c r="E1133" s="1" t="s">
        <v>112</v>
      </c>
      <c r="F1133" s="1" t="s">
        <v>112</v>
      </c>
      <c r="G1133" s="1">
        <v>10</v>
      </c>
    </row>
    <row r="1134" spans="1:7" x14ac:dyDescent="0.35">
      <c r="A1134" s="2" t="s">
        <v>114</v>
      </c>
      <c r="B1134" s="2" t="s">
        <v>72</v>
      </c>
      <c r="C1134" s="2" t="s">
        <v>3</v>
      </c>
      <c r="D1134" s="2" t="s">
        <v>18</v>
      </c>
      <c r="E1134" s="1" t="s">
        <v>112</v>
      </c>
      <c r="F1134" s="1" t="s">
        <v>112</v>
      </c>
      <c r="G1134" s="1">
        <v>166</v>
      </c>
    </row>
    <row r="1135" spans="1:7" x14ac:dyDescent="0.35">
      <c r="A1135" s="2" t="s">
        <v>114</v>
      </c>
      <c r="B1135" s="2" t="s">
        <v>72</v>
      </c>
      <c r="C1135" s="2" t="s">
        <v>3</v>
      </c>
      <c r="D1135" s="2" t="s">
        <v>34</v>
      </c>
      <c r="E1135" s="1" t="s">
        <v>112</v>
      </c>
      <c r="F1135" s="1" t="s">
        <v>112</v>
      </c>
      <c r="G1135" s="1">
        <v>59</v>
      </c>
    </row>
    <row r="1136" spans="1:7" x14ac:dyDescent="0.35">
      <c r="A1136" s="2" t="s">
        <v>114</v>
      </c>
      <c r="B1136" s="2" t="s">
        <v>72</v>
      </c>
      <c r="C1136" s="2" t="s">
        <v>3</v>
      </c>
      <c r="D1136" s="2" t="s">
        <v>26</v>
      </c>
      <c r="E1136" s="1" t="s">
        <v>112</v>
      </c>
      <c r="F1136" s="1" t="s">
        <v>112</v>
      </c>
      <c r="G1136" s="1">
        <v>17</v>
      </c>
    </row>
    <row r="1137" spans="1:7" x14ac:dyDescent="0.35">
      <c r="A1137" s="2" t="s">
        <v>114</v>
      </c>
      <c r="B1137" s="2" t="s">
        <v>72</v>
      </c>
      <c r="C1137" s="2" t="s">
        <v>2</v>
      </c>
      <c r="D1137" s="2" t="s">
        <v>16</v>
      </c>
      <c r="E1137" s="1" t="s">
        <v>112</v>
      </c>
      <c r="F1137" s="1" t="s">
        <v>112</v>
      </c>
      <c r="G1137" s="1">
        <v>85</v>
      </c>
    </row>
    <row r="1138" spans="1:7" x14ac:dyDescent="0.35">
      <c r="A1138" s="2" t="s">
        <v>114</v>
      </c>
      <c r="B1138" s="2" t="s">
        <v>72</v>
      </c>
      <c r="C1138" s="2" t="s">
        <v>2</v>
      </c>
      <c r="D1138" s="2" t="s">
        <v>21</v>
      </c>
      <c r="E1138" s="1" t="s">
        <v>112</v>
      </c>
      <c r="F1138" s="1" t="s">
        <v>112</v>
      </c>
      <c r="G1138" s="1">
        <v>25</v>
      </c>
    </row>
    <row r="1139" spans="1:7" x14ac:dyDescent="0.35">
      <c r="A1139" s="2" t="s">
        <v>114</v>
      </c>
      <c r="B1139" s="2" t="s">
        <v>72</v>
      </c>
      <c r="C1139" s="2" t="s">
        <v>2</v>
      </c>
      <c r="D1139" s="2" t="s">
        <v>35</v>
      </c>
      <c r="E1139" s="1" t="s">
        <v>112</v>
      </c>
      <c r="F1139" s="1" t="s">
        <v>112</v>
      </c>
      <c r="G1139" s="1">
        <v>468</v>
      </c>
    </row>
    <row r="1140" spans="1:7" x14ac:dyDescent="0.35">
      <c r="A1140" s="2" t="s">
        <v>114</v>
      </c>
      <c r="B1140" s="2" t="s">
        <v>72</v>
      </c>
      <c r="C1140" s="2" t="s">
        <v>2</v>
      </c>
      <c r="D1140" s="2" t="s">
        <v>31</v>
      </c>
      <c r="E1140" s="1" t="s">
        <v>112</v>
      </c>
      <c r="F1140" s="1" t="s">
        <v>112</v>
      </c>
      <c r="G1140" s="1">
        <v>47</v>
      </c>
    </row>
    <row r="1141" spans="1:7" x14ac:dyDescent="0.35">
      <c r="A1141" s="2" t="s">
        <v>114</v>
      </c>
      <c r="B1141" s="2" t="s">
        <v>72</v>
      </c>
      <c r="C1141" s="2" t="s">
        <v>2</v>
      </c>
      <c r="D1141" s="2" t="s">
        <v>17</v>
      </c>
      <c r="E1141" s="1" t="s">
        <v>112</v>
      </c>
      <c r="F1141" s="1" t="s">
        <v>112</v>
      </c>
      <c r="G1141" s="1">
        <v>58</v>
      </c>
    </row>
    <row r="1142" spans="1:7" x14ac:dyDescent="0.35">
      <c r="A1142" s="2" t="s">
        <v>114</v>
      </c>
      <c r="B1142" s="2" t="s">
        <v>72</v>
      </c>
      <c r="C1142" s="2" t="s">
        <v>2</v>
      </c>
      <c r="D1142" s="2" t="s">
        <v>27</v>
      </c>
      <c r="E1142" s="1" t="s">
        <v>112</v>
      </c>
      <c r="F1142" s="1" t="s">
        <v>112</v>
      </c>
      <c r="G1142" s="1">
        <v>61</v>
      </c>
    </row>
    <row r="1143" spans="1:7" x14ac:dyDescent="0.35">
      <c r="A1143" s="2" t="s">
        <v>114</v>
      </c>
      <c r="B1143" s="2" t="s">
        <v>72</v>
      </c>
      <c r="C1143" s="2" t="s">
        <v>2</v>
      </c>
      <c r="D1143" s="2" t="s">
        <v>30</v>
      </c>
      <c r="E1143" s="1" t="s">
        <v>112</v>
      </c>
      <c r="F1143" s="1" t="s">
        <v>112</v>
      </c>
      <c r="G1143" s="1">
        <v>40</v>
      </c>
    </row>
    <row r="1144" spans="1:7" x14ac:dyDescent="0.35">
      <c r="A1144" s="2" t="s">
        <v>114</v>
      </c>
      <c r="B1144" s="2" t="s">
        <v>72</v>
      </c>
      <c r="C1144" s="2" t="s">
        <v>2</v>
      </c>
      <c r="D1144" s="2" t="s">
        <v>23</v>
      </c>
      <c r="E1144" s="1" t="s">
        <v>112</v>
      </c>
      <c r="F1144" s="1" t="s">
        <v>112</v>
      </c>
      <c r="G1144" s="1">
        <v>19</v>
      </c>
    </row>
    <row r="1145" spans="1:7" x14ac:dyDescent="0.35">
      <c r="A1145" s="2" t="s">
        <v>114</v>
      </c>
      <c r="B1145" s="2" t="s">
        <v>72</v>
      </c>
      <c r="C1145" s="2" t="s">
        <v>2</v>
      </c>
      <c r="D1145" s="2" t="s">
        <v>28</v>
      </c>
      <c r="E1145" s="1" t="s">
        <v>112</v>
      </c>
      <c r="F1145" s="1" t="s">
        <v>112</v>
      </c>
      <c r="G1145" s="1">
        <v>39</v>
      </c>
    </row>
    <row r="1146" spans="1:7" x14ac:dyDescent="0.35">
      <c r="A1146" s="2" t="s">
        <v>114</v>
      </c>
      <c r="B1146" s="2" t="s">
        <v>72</v>
      </c>
      <c r="C1146" s="2" t="s">
        <v>2</v>
      </c>
      <c r="D1146" s="2" t="s">
        <v>33</v>
      </c>
      <c r="E1146" s="1" t="s">
        <v>112</v>
      </c>
      <c r="F1146" s="1" t="s">
        <v>112</v>
      </c>
      <c r="G1146" s="1">
        <v>160</v>
      </c>
    </row>
    <row r="1147" spans="1:7" x14ac:dyDescent="0.35">
      <c r="A1147" s="2" t="s">
        <v>114</v>
      </c>
      <c r="B1147" s="2" t="s">
        <v>72</v>
      </c>
      <c r="C1147" s="2" t="s">
        <v>2</v>
      </c>
      <c r="D1147" s="2" t="s">
        <v>15</v>
      </c>
      <c r="E1147" s="1" t="s">
        <v>112</v>
      </c>
      <c r="F1147" s="1" t="s">
        <v>112</v>
      </c>
      <c r="G1147" s="1">
        <v>63</v>
      </c>
    </row>
    <row r="1148" spans="1:7" x14ac:dyDescent="0.35">
      <c r="A1148" s="2" t="s">
        <v>114</v>
      </c>
      <c r="B1148" s="2" t="s">
        <v>72</v>
      </c>
      <c r="C1148" s="2" t="s">
        <v>2</v>
      </c>
      <c r="D1148" s="2" t="s">
        <v>36</v>
      </c>
      <c r="E1148" s="1" t="s">
        <v>112</v>
      </c>
      <c r="F1148" s="1" t="s">
        <v>112</v>
      </c>
      <c r="G1148" s="1">
        <v>78</v>
      </c>
    </row>
    <row r="1149" spans="1:7" x14ac:dyDescent="0.35">
      <c r="A1149" s="2" t="s">
        <v>114</v>
      </c>
      <c r="B1149" s="2" t="s">
        <v>72</v>
      </c>
      <c r="C1149" s="2" t="s">
        <v>2</v>
      </c>
      <c r="D1149" s="2" t="s">
        <v>32</v>
      </c>
      <c r="E1149" s="1" t="s">
        <v>112</v>
      </c>
      <c r="F1149" s="1" t="s">
        <v>112</v>
      </c>
      <c r="G1149" s="1">
        <v>101</v>
      </c>
    </row>
    <row r="1150" spans="1:7" x14ac:dyDescent="0.35">
      <c r="A1150" s="2" t="s">
        <v>114</v>
      </c>
      <c r="B1150" s="2" t="s">
        <v>72</v>
      </c>
      <c r="C1150" s="2" t="s">
        <v>2</v>
      </c>
      <c r="D1150" s="2" t="s">
        <v>24</v>
      </c>
      <c r="E1150" s="1" t="s">
        <v>112</v>
      </c>
      <c r="F1150" s="1" t="s">
        <v>112</v>
      </c>
      <c r="G1150" s="1">
        <v>21</v>
      </c>
    </row>
    <row r="1151" spans="1:7" x14ac:dyDescent="0.35">
      <c r="A1151" s="2" t="s">
        <v>114</v>
      </c>
      <c r="B1151" s="2" t="s">
        <v>72</v>
      </c>
      <c r="C1151" s="2" t="s">
        <v>2</v>
      </c>
      <c r="D1151" s="2" t="s">
        <v>77</v>
      </c>
      <c r="E1151" s="1" t="s">
        <v>112</v>
      </c>
      <c r="F1151" s="1" t="s">
        <v>112</v>
      </c>
      <c r="G1151" s="1">
        <v>38</v>
      </c>
    </row>
    <row r="1152" spans="1:7" x14ac:dyDescent="0.35">
      <c r="A1152" s="2" t="s">
        <v>114</v>
      </c>
      <c r="B1152" s="2" t="s">
        <v>72</v>
      </c>
      <c r="C1152" s="2" t="s">
        <v>2</v>
      </c>
      <c r="D1152" s="2" t="s">
        <v>20</v>
      </c>
      <c r="E1152" s="1" t="s">
        <v>112</v>
      </c>
      <c r="F1152" s="1" t="s">
        <v>112</v>
      </c>
      <c r="G1152" s="1">
        <v>130</v>
      </c>
    </row>
    <row r="1153" spans="1:7" x14ac:dyDescent="0.35">
      <c r="A1153" s="2" t="s">
        <v>114</v>
      </c>
      <c r="B1153" s="2" t="s">
        <v>72</v>
      </c>
      <c r="C1153" s="2" t="s">
        <v>2</v>
      </c>
      <c r="D1153" s="2" t="s">
        <v>29</v>
      </c>
      <c r="E1153" s="1" t="s">
        <v>112</v>
      </c>
      <c r="F1153" s="1" t="s">
        <v>112</v>
      </c>
      <c r="G1153" s="1">
        <v>13</v>
      </c>
    </row>
    <row r="1154" spans="1:7" x14ac:dyDescent="0.35">
      <c r="A1154" s="2" t="s">
        <v>114</v>
      </c>
      <c r="B1154" s="2" t="s">
        <v>72</v>
      </c>
      <c r="C1154" s="2" t="s">
        <v>2</v>
      </c>
      <c r="D1154" s="2" t="s">
        <v>18</v>
      </c>
      <c r="E1154" s="1" t="s">
        <v>112</v>
      </c>
      <c r="F1154" s="1" t="s">
        <v>112</v>
      </c>
      <c r="G1154" s="1">
        <v>110</v>
      </c>
    </row>
    <row r="1155" spans="1:7" x14ac:dyDescent="0.35">
      <c r="A1155" s="2" t="s">
        <v>114</v>
      </c>
      <c r="B1155" s="2" t="s">
        <v>72</v>
      </c>
      <c r="C1155" s="2" t="s">
        <v>2</v>
      </c>
      <c r="D1155" s="2" t="s">
        <v>34</v>
      </c>
      <c r="E1155" s="1" t="s">
        <v>112</v>
      </c>
      <c r="F1155" s="1" t="s">
        <v>112</v>
      </c>
      <c r="G1155" s="1">
        <v>34</v>
      </c>
    </row>
    <row r="1156" spans="1:7" x14ac:dyDescent="0.35">
      <c r="A1156" s="2" t="s">
        <v>114</v>
      </c>
      <c r="B1156" s="2" t="s">
        <v>72</v>
      </c>
      <c r="C1156" s="2" t="s">
        <v>2</v>
      </c>
      <c r="D1156" s="2" t="s">
        <v>26</v>
      </c>
      <c r="E1156" s="1" t="s">
        <v>112</v>
      </c>
      <c r="F1156" s="1" t="s">
        <v>112</v>
      </c>
      <c r="G1156" s="1">
        <v>22</v>
      </c>
    </row>
    <row r="1157" spans="1:7" x14ac:dyDescent="0.35">
      <c r="A1157" s="2" t="s">
        <v>114</v>
      </c>
      <c r="B1157" s="2" t="s">
        <v>74</v>
      </c>
      <c r="C1157" s="2" t="s">
        <v>6</v>
      </c>
      <c r="D1157" s="2" t="s">
        <v>16</v>
      </c>
      <c r="E1157" s="1">
        <v>2311</v>
      </c>
      <c r="F1157" s="1">
        <v>2040</v>
      </c>
      <c r="G1157" s="1">
        <v>2604</v>
      </c>
    </row>
    <row r="1158" spans="1:7" x14ac:dyDescent="0.35">
      <c r="A1158" s="2" t="s">
        <v>114</v>
      </c>
      <c r="B1158" s="2" t="s">
        <v>74</v>
      </c>
      <c r="C1158" s="2" t="s">
        <v>6</v>
      </c>
      <c r="D1158" s="2" t="s">
        <v>21</v>
      </c>
      <c r="E1158" s="1">
        <v>1467</v>
      </c>
      <c r="F1158" s="1">
        <v>1080</v>
      </c>
      <c r="G1158" s="1">
        <v>1901</v>
      </c>
    </row>
    <row r="1159" spans="1:7" x14ac:dyDescent="0.35">
      <c r="A1159" s="2" t="s">
        <v>114</v>
      </c>
      <c r="B1159" s="2" t="s">
        <v>74</v>
      </c>
      <c r="C1159" s="2" t="s">
        <v>6</v>
      </c>
      <c r="D1159" s="2" t="s">
        <v>35</v>
      </c>
      <c r="E1159" s="1">
        <v>3793</v>
      </c>
      <c r="F1159" s="1">
        <v>2807</v>
      </c>
      <c r="G1159" s="1">
        <v>4274</v>
      </c>
    </row>
    <row r="1160" spans="1:7" x14ac:dyDescent="0.35">
      <c r="A1160" s="2" t="s">
        <v>114</v>
      </c>
      <c r="B1160" s="2" t="s">
        <v>74</v>
      </c>
      <c r="C1160" s="2" t="s">
        <v>6</v>
      </c>
      <c r="D1160" s="2" t="s">
        <v>31</v>
      </c>
      <c r="E1160" s="1">
        <v>2646</v>
      </c>
      <c r="F1160" s="1">
        <v>2238</v>
      </c>
      <c r="G1160" s="1">
        <v>2874</v>
      </c>
    </row>
    <row r="1161" spans="1:7" x14ac:dyDescent="0.35">
      <c r="A1161" s="2" t="s">
        <v>114</v>
      </c>
      <c r="B1161" s="2" t="s">
        <v>74</v>
      </c>
      <c r="C1161" s="2" t="s">
        <v>6</v>
      </c>
      <c r="D1161" s="2" t="s">
        <v>17</v>
      </c>
      <c r="E1161" s="1">
        <v>2657</v>
      </c>
      <c r="F1161" s="1">
        <v>2280</v>
      </c>
      <c r="G1161" s="1">
        <v>3128</v>
      </c>
    </row>
    <row r="1162" spans="1:7" x14ac:dyDescent="0.35">
      <c r="A1162" s="2" t="s">
        <v>114</v>
      </c>
      <c r="B1162" s="2" t="s">
        <v>74</v>
      </c>
      <c r="C1162" s="2" t="s">
        <v>6</v>
      </c>
      <c r="D1162" s="2" t="s">
        <v>27</v>
      </c>
      <c r="E1162" s="1">
        <v>695</v>
      </c>
      <c r="F1162" s="1">
        <v>556</v>
      </c>
      <c r="G1162" s="1">
        <v>936</v>
      </c>
    </row>
    <row r="1163" spans="1:7" x14ac:dyDescent="0.35">
      <c r="A1163" s="2" t="s">
        <v>114</v>
      </c>
      <c r="B1163" s="2" t="s">
        <v>74</v>
      </c>
      <c r="C1163" s="2" t="s">
        <v>6</v>
      </c>
      <c r="D1163" s="2" t="s">
        <v>30</v>
      </c>
      <c r="E1163" s="1">
        <v>573</v>
      </c>
      <c r="F1163" s="1">
        <v>465</v>
      </c>
      <c r="G1163" s="1">
        <v>668</v>
      </c>
    </row>
    <row r="1164" spans="1:7" x14ac:dyDescent="0.35">
      <c r="A1164" s="2" t="s">
        <v>114</v>
      </c>
      <c r="B1164" s="2" t="s">
        <v>74</v>
      </c>
      <c r="C1164" s="2" t="s">
        <v>6</v>
      </c>
      <c r="D1164" s="2" t="s">
        <v>23</v>
      </c>
      <c r="E1164" s="1">
        <v>455</v>
      </c>
      <c r="F1164" s="1">
        <v>348</v>
      </c>
      <c r="G1164" s="1">
        <v>602</v>
      </c>
    </row>
    <row r="1165" spans="1:7" x14ac:dyDescent="0.35">
      <c r="A1165" s="2" t="s">
        <v>114</v>
      </c>
      <c r="B1165" s="2" t="s">
        <v>74</v>
      </c>
      <c r="C1165" s="2" t="s">
        <v>6</v>
      </c>
      <c r="D1165" s="2" t="s">
        <v>28</v>
      </c>
      <c r="E1165" s="1">
        <v>716</v>
      </c>
      <c r="F1165" s="1">
        <v>590</v>
      </c>
      <c r="G1165" s="1">
        <v>879</v>
      </c>
    </row>
    <row r="1166" spans="1:7" x14ac:dyDescent="0.35">
      <c r="A1166" s="2" t="s">
        <v>114</v>
      </c>
      <c r="B1166" s="2" t="s">
        <v>74</v>
      </c>
      <c r="C1166" s="2" t="s">
        <v>6</v>
      </c>
      <c r="D1166" s="2" t="s">
        <v>33</v>
      </c>
      <c r="E1166" s="1">
        <v>856</v>
      </c>
      <c r="F1166" s="1">
        <v>704</v>
      </c>
      <c r="G1166" s="1">
        <v>1153</v>
      </c>
    </row>
    <row r="1167" spans="1:7" x14ac:dyDescent="0.35">
      <c r="A1167" s="2" t="s">
        <v>114</v>
      </c>
      <c r="B1167" s="2" t="s">
        <v>74</v>
      </c>
      <c r="C1167" s="2" t="s">
        <v>6</v>
      </c>
      <c r="D1167" s="2" t="s">
        <v>15</v>
      </c>
      <c r="E1167" s="1">
        <v>680</v>
      </c>
      <c r="F1167" s="1">
        <v>516</v>
      </c>
      <c r="G1167" s="1">
        <v>950</v>
      </c>
    </row>
    <row r="1168" spans="1:7" x14ac:dyDescent="0.35">
      <c r="A1168" s="2" t="s">
        <v>114</v>
      </c>
      <c r="B1168" s="2" t="s">
        <v>74</v>
      </c>
      <c r="C1168" s="2" t="s">
        <v>6</v>
      </c>
      <c r="D1168" s="2" t="s">
        <v>113</v>
      </c>
      <c r="E1168" s="1">
        <v>9</v>
      </c>
      <c r="F1168" s="1">
        <v>7</v>
      </c>
      <c r="G1168" s="1" t="s">
        <v>112</v>
      </c>
    </row>
    <row r="1169" spans="1:7" x14ac:dyDescent="0.35">
      <c r="A1169" s="2" t="s">
        <v>114</v>
      </c>
      <c r="B1169" s="2" t="s">
        <v>74</v>
      </c>
      <c r="C1169" s="2" t="s">
        <v>6</v>
      </c>
      <c r="D1169" s="2" t="s">
        <v>36</v>
      </c>
      <c r="E1169" s="1">
        <v>212</v>
      </c>
      <c r="F1169" s="1">
        <v>161</v>
      </c>
      <c r="G1169" s="1">
        <v>292</v>
      </c>
    </row>
    <row r="1170" spans="1:7" x14ac:dyDescent="0.35">
      <c r="A1170" s="2" t="s">
        <v>114</v>
      </c>
      <c r="B1170" s="2" t="s">
        <v>74</v>
      </c>
      <c r="C1170" s="2" t="s">
        <v>6</v>
      </c>
      <c r="D1170" s="2" t="s">
        <v>32</v>
      </c>
      <c r="E1170" s="1">
        <v>1953</v>
      </c>
      <c r="F1170" s="1">
        <v>1603</v>
      </c>
      <c r="G1170" s="1">
        <v>2230</v>
      </c>
    </row>
    <row r="1171" spans="1:7" x14ac:dyDescent="0.35">
      <c r="A1171" s="2" t="s">
        <v>114</v>
      </c>
      <c r="B1171" s="2" t="s">
        <v>74</v>
      </c>
      <c r="C1171" s="2" t="s">
        <v>6</v>
      </c>
      <c r="D1171" s="2" t="s">
        <v>22</v>
      </c>
      <c r="E1171" s="1">
        <v>141</v>
      </c>
      <c r="F1171" s="1">
        <v>118</v>
      </c>
      <c r="G1171" s="1">
        <v>190</v>
      </c>
    </row>
    <row r="1172" spans="1:7" x14ac:dyDescent="0.35">
      <c r="A1172" s="2" t="s">
        <v>114</v>
      </c>
      <c r="B1172" s="2" t="s">
        <v>74</v>
      </c>
      <c r="C1172" s="2" t="s">
        <v>6</v>
      </c>
      <c r="D1172" s="2" t="s">
        <v>24</v>
      </c>
      <c r="E1172" s="1">
        <v>535</v>
      </c>
      <c r="F1172" s="1">
        <v>422</v>
      </c>
      <c r="G1172" s="1">
        <v>679</v>
      </c>
    </row>
    <row r="1173" spans="1:7" x14ac:dyDescent="0.35">
      <c r="A1173" s="2" t="s">
        <v>114</v>
      </c>
      <c r="B1173" s="2" t="s">
        <v>74</v>
      </c>
      <c r="C1173" s="2" t="s">
        <v>6</v>
      </c>
      <c r="D1173" s="2" t="s">
        <v>77</v>
      </c>
      <c r="E1173" s="1" t="s">
        <v>112</v>
      </c>
      <c r="F1173" s="1" t="s">
        <v>112</v>
      </c>
      <c r="G1173" s="1">
        <v>249</v>
      </c>
    </row>
    <row r="1174" spans="1:7" x14ac:dyDescent="0.35">
      <c r="A1174" s="2" t="s">
        <v>114</v>
      </c>
      <c r="B1174" s="2" t="s">
        <v>74</v>
      </c>
      <c r="C1174" s="2" t="s">
        <v>6</v>
      </c>
      <c r="D1174" s="2" t="s">
        <v>20</v>
      </c>
      <c r="E1174" s="1">
        <v>2379</v>
      </c>
      <c r="F1174" s="1">
        <v>1911</v>
      </c>
      <c r="G1174" s="1">
        <v>2784</v>
      </c>
    </row>
    <row r="1175" spans="1:7" x14ac:dyDescent="0.35">
      <c r="A1175" s="2" t="s">
        <v>114</v>
      </c>
      <c r="B1175" s="2" t="s">
        <v>74</v>
      </c>
      <c r="C1175" s="2" t="s">
        <v>6</v>
      </c>
      <c r="D1175" s="2" t="s">
        <v>29</v>
      </c>
      <c r="E1175" s="1">
        <v>180</v>
      </c>
      <c r="F1175" s="1">
        <v>152</v>
      </c>
      <c r="G1175" s="1">
        <v>235</v>
      </c>
    </row>
    <row r="1176" spans="1:7" x14ac:dyDescent="0.35">
      <c r="A1176" s="2" t="s">
        <v>114</v>
      </c>
      <c r="B1176" s="2" t="s">
        <v>74</v>
      </c>
      <c r="C1176" s="2" t="s">
        <v>6</v>
      </c>
      <c r="D1176" s="2" t="s">
        <v>18</v>
      </c>
      <c r="E1176" s="1">
        <v>4635</v>
      </c>
      <c r="F1176" s="1">
        <v>3933</v>
      </c>
      <c r="G1176" s="1">
        <v>5566</v>
      </c>
    </row>
    <row r="1177" spans="1:7" x14ac:dyDescent="0.35">
      <c r="A1177" s="2" t="s">
        <v>114</v>
      </c>
      <c r="B1177" s="2" t="s">
        <v>74</v>
      </c>
      <c r="C1177" s="2" t="s">
        <v>6</v>
      </c>
      <c r="D1177" s="2" t="s">
        <v>34</v>
      </c>
      <c r="E1177" s="1">
        <v>87</v>
      </c>
      <c r="F1177" s="1">
        <v>68</v>
      </c>
      <c r="G1177" s="1">
        <v>121</v>
      </c>
    </row>
    <row r="1178" spans="1:7" x14ac:dyDescent="0.35">
      <c r="A1178" s="2" t="s">
        <v>114</v>
      </c>
      <c r="B1178" s="2" t="s">
        <v>74</v>
      </c>
      <c r="C1178" s="2" t="s">
        <v>6</v>
      </c>
      <c r="D1178" s="2" t="s">
        <v>26</v>
      </c>
      <c r="E1178" s="1">
        <v>225</v>
      </c>
      <c r="F1178" s="1">
        <v>183</v>
      </c>
      <c r="G1178" s="1">
        <v>325</v>
      </c>
    </row>
    <row r="1179" spans="1:7" x14ac:dyDescent="0.35">
      <c r="A1179" s="2" t="s">
        <v>114</v>
      </c>
      <c r="B1179" s="2" t="s">
        <v>74</v>
      </c>
      <c r="C1179" s="2" t="s">
        <v>5</v>
      </c>
      <c r="D1179" s="2" t="s">
        <v>16</v>
      </c>
      <c r="E1179" s="1">
        <v>11253</v>
      </c>
      <c r="F1179" s="1">
        <v>10154</v>
      </c>
      <c r="G1179" s="1">
        <v>13264</v>
      </c>
    </row>
    <row r="1180" spans="1:7" x14ac:dyDescent="0.35">
      <c r="A1180" s="2" t="s">
        <v>114</v>
      </c>
      <c r="B1180" s="2" t="s">
        <v>74</v>
      </c>
      <c r="C1180" s="2" t="s">
        <v>5</v>
      </c>
      <c r="D1180" s="2" t="s">
        <v>21</v>
      </c>
      <c r="E1180" s="1">
        <v>3309</v>
      </c>
      <c r="F1180" s="1">
        <v>2437</v>
      </c>
      <c r="G1180" s="1">
        <v>3868</v>
      </c>
    </row>
    <row r="1181" spans="1:7" x14ac:dyDescent="0.35">
      <c r="A1181" s="2" t="s">
        <v>114</v>
      </c>
      <c r="B1181" s="2" t="s">
        <v>74</v>
      </c>
      <c r="C1181" s="2" t="s">
        <v>5</v>
      </c>
      <c r="D1181" s="2" t="s">
        <v>35</v>
      </c>
      <c r="E1181" s="1">
        <v>8541</v>
      </c>
      <c r="F1181" s="1">
        <v>6399</v>
      </c>
      <c r="G1181" s="1">
        <v>10213</v>
      </c>
    </row>
    <row r="1182" spans="1:7" x14ac:dyDescent="0.35">
      <c r="A1182" s="2" t="s">
        <v>114</v>
      </c>
      <c r="B1182" s="2" t="s">
        <v>74</v>
      </c>
      <c r="C1182" s="2" t="s">
        <v>5</v>
      </c>
      <c r="D1182" s="2" t="s">
        <v>31</v>
      </c>
      <c r="E1182" s="1">
        <v>7918</v>
      </c>
      <c r="F1182" s="1">
        <v>6756</v>
      </c>
      <c r="G1182" s="1">
        <v>8948</v>
      </c>
    </row>
    <row r="1183" spans="1:7" x14ac:dyDescent="0.35">
      <c r="A1183" s="2" t="s">
        <v>114</v>
      </c>
      <c r="B1183" s="2" t="s">
        <v>74</v>
      </c>
      <c r="C1183" s="2" t="s">
        <v>5</v>
      </c>
      <c r="D1183" s="2" t="s">
        <v>17</v>
      </c>
      <c r="E1183" s="1">
        <v>4749</v>
      </c>
      <c r="F1183" s="1">
        <v>4087</v>
      </c>
      <c r="G1183" s="1">
        <v>5766</v>
      </c>
    </row>
    <row r="1184" spans="1:7" x14ac:dyDescent="0.35">
      <c r="A1184" s="2" t="s">
        <v>114</v>
      </c>
      <c r="B1184" s="2" t="s">
        <v>74</v>
      </c>
      <c r="C1184" s="2" t="s">
        <v>5</v>
      </c>
      <c r="D1184" s="2" t="s">
        <v>27</v>
      </c>
      <c r="E1184" s="1">
        <v>1385</v>
      </c>
      <c r="F1184" s="1">
        <v>1109</v>
      </c>
      <c r="G1184" s="1">
        <v>1737</v>
      </c>
    </row>
    <row r="1185" spans="1:7" x14ac:dyDescent="0.35">
      <c r="A1185" s="2" t="s">
        <v>114</v>
      </c>
      <c r="B1185" s="2" t="s">
        <v>74</v>
      </c>
      <c r="C1185" s="2" t="s">
        <v>5</v>
      </c>
      <c r="D1185" s="2" t="s">
        <v>30</v>
      </c>
      <c r="E1185" s="1">
        <v>1379</v>
      </c>
      <c r="F1185" s="1">
        <v>1127</v>
      </c>
      <c r="G1185" s="1">
        <v>1686</v>
      </c>
    </row>
    <row r="1186" spans="1:7" x14ac:dyDescent="0.35">
      <c r="A1186" s="2" t="s">
        <v>114</v>
      </c>
      <c r="B1186" s="2" t="s">
        <v>74</v>
      </c>
      <c r="C1186" s="2" t="s">
        <v>5</v>
      </c>
      <c r="D1186" s="2" t="s">
        <v>23</v>
      </c>
      <c r="E1186" s="1">
        <v>842</v>
      </c>
      <c r="F1186" s="1">
        <v>661</v>
      </c>
      <c r="G1186" s="1">
        <v>1150</v>
      </c>
    </row>
    <row r="1187" spans="1:7" x14ac:dyDescent="0.35">
      <c r="A1187" s="2" t="s">
        <v>114</v>
      </c>
      <c r="B1187" s="2" t="s">
        <v>74</v>
      </c>
      <c r="C1187" s="2" t="s">
        <v>5</v>
      </c>
      <c r="D1187" s="2" t="s">
        <v>28</v>
      </c>
      <c r="E1187" s="1">
        <v>1630</v>
      </c>
      <c r="F1187" s="1">
        <v>1312</v>
      </c>
      <c r="G1187" s="1">
        <v>1837</v>
      </c>
    </row>
    <row r="1188" spans="1:7" x14ac:dyDescent="0.35">
      <c r="A1188" s="2" t="s">
        <v>114</v>
      </c>
      <c r="B1188" s="2" t="s">
        <v>74</v>
      </c>
      <c r="C1188" s="2" t="s">
        <v>5</v>
      </c>
      <c r="D1188" s="2" t="s">
        <v>33</v>
      </c>
      <c r="E1188" s="1">
        <v>1842</v>
      </c>
      <c r="F1188" s="1">
        <v>1446</v>
      </c>
      <c r="G1188" s="1">
        <v>2128</v>
      </c>
    </row>
    <row r="1189" spans="1:7" x14ac:dyDescent="0.35">
      <c r="A1189" s="2" t="s">
        <v>114</v>
      </c>
      <c r="B1189" s="2" t="s">
        <v>74</v>
      </c>
      <c r="C1189" s="2" t="s">
        <v>5</v>
      </c>
      <c r="D1189" s="2" t="s">
        <v>15</v>
      </c>
      <c r="E1189" s="1">
        <v>1790</v>
      </c>
      <c r="F1189" s="1">
        <v>1375</v>
      </c>
      <c r="G1189" s="1">
        <v>2337</v>
      </c>
    </row>
    <row r="1190" spans="1:7" x14ac:dyDescent="0.35">
      <c r="A1190" s="2" t="s">
        <v>114</v>
      </c>
      <c r="B1190" s="2" t="s">
        <v>74</v>
      </c>
      <c r="C1190" s="2" t="s">
        <v>5</v>
      </c>
      <c r="D1190" s="2" t="s">
        <v>113</v>
      </c>
      <c r="E1190" s="1">
        <v>168</v>
      </c>
      <c r="F1190" s="1">
        <v>123</v>
      </c>
      <c r="G1190" s="1" t="s">
        <v>112</v>
      </c>
    </row>
    <row r="1191" spans="1:7" x14ac:dyDescent="0.35">
      <c r="A1191" s="2" t="s">
        <v>114</v>
      </c>
      <c r="B1191" s="2" t="s">
        <v>74</v>
      </c>
      <c r="C1191" s="2" t="s">
        <v>5</v>
      </c>
      <c r="D1191" s="2" t="s">
        <v>36</v>
      </c>
      <c r="E1191" s="1">
        <v>558</v>
      </c>
      <c r="F1191" s="1">
        <v>425</v>
      </c>
      <c r="G1191" s="1">
        <v>764</v>
      </c>
    </row>
    <row r="1192" spans="1:7" x14ac:dyDescent="0.35">
      <c r="A1192" s="2" t="s">
        <v>114</v>
      </c>
      <c r="B1192" s="2" t="s">
        <v>74</v>
      </c>
      <c r="C1192" s="2" t="s">
        <v>5</v>
      </c>
      <c r="D1192" s="2" t="s">
        <v>32</v>
      </c>
      <c r="E1192" s="1">
        <v>7452</v>
      </c>
      <c r="F1192" s="1">
        <v>6033</v>
      </c>
      <c r="G1192" s="1">
        <v>7787</v>
      </c>
    </row>
    <row r="1193" spans="1:7" x14ac:dyDescent="0.35">
      <c r="A1193" s="2" t="s">
        <v>114</v>
      </c>
      <c r="B1193" s="2" t="s">
        <v>74</v>
      </c>
      <c r="C1193" s="2" t="s">
        <v>5</v>
      </c>
      <c r="D1193" s="2" t="s">
        <v>22</v>
      </c>
      <c r="E1193" s="1">
        <v>357</v>
      </c>
      <c r="F1193" s="1">
        <v>276</v>
      </c>
      <c r="G1193" s="1">
        <v>425</v>
      </c>
    </row>
    <row r="1194" spans="1:7" x14ac:dyDescent="0.35">
      <c r="A1194" s="2" t="s">
        <v>114</v>
      </c>
      <c r="B1194" s="2" t="s">
        <v>74</v>
      </c>
      <c r="C1194" s="2" t="s">
        <v>5</v>
      </c>
      <c r="D1194" s="2" t="s">
        <v>24</v>
      </c>
      <c r="E1194" s="1">
        <v>926</v>
      </c>
      <c r="F1194" s="1">
        <v>706</v>
      </c>
      <c r="G1194" s="1">
        <v>1220</v>
      </c>
    </row>
    <row r="1195" spans="1:7" x14ac:dyDescent="0.35">
      <c r="A1195" s="2" t="s">
        <v>114</v>
      </c>
      <c r="B1195" s="2" t="s">
        <v>74</v>
      </c>
      <c r="C1195" s="2" t="s">
        <v>5</v>
      </c>
      <c r="D1195" s="2" t="s">
        <v>77</v>
      </c>
      <c r="E1195" s="1" t="s">
        <v>112</v>
      </c>
      <c r="F1195" s="1" t="s">
        <v>112</v>
      </c>
      <c r="G1195" s="1">
        <v>1607</v>
      </c>
    </row>
    <row r="1196" spans="1:7" x14ac:dyDescent="0.35">
      <c r="A1196" s="2" t="s">
        <v>114</v>
      </c>
      <c r="B1196" s="2" t="s">
        <v>74</v>
      </c>
      <c r="C1196" s="2" t="s">
        <v>5</v>
      </c>
      <c r="D1196" s="2" t="s">
        <v>20</v>
      </c>
      <c r="E1196" s="1">
        <v>4429</v>
      </c>
      <c r="F1196" s="1">
        <v>3559</v>
      </c>
      <c r="G1196" s="1">
        <v>5493</v>
      </c>
    </row>
    <row r="1197" spans="1:7" x14ac:dyDescent="0.35">
      <c r="A1197" s="2" t="s">
        <v>114</v>
      </c>
      <c r="B1197" s="2" t="s">
        <v>74</v>
      </c>
      <c r="C1197" s="2" t="s">
        <v>5</v>
      </c>
      <c r="D1197" s="2" t="s">
        <v>29</v>
      </c>
      <c r="E1197" s="1">
        <v>378</v>
      </c>
      <c r="F1197" s="1">
        <v>282</v>
      </c>
      <c r="G1197" s="1">
        <v>435</v>
      </c>
    </row>
    <row r="1198" spans="1:7" x14ac:dyDescent="0.35">
      <c r="A1198" s="2" t="s">
        <v>114</v>
      </c>
      <c r="B1198" s="2" t="s">
        <v>74</v>
      </c>
      <c r="C1198" s="2" t="s">
        <v>5</v>
      </c>
      <c r="D1198" s="2" t="s">
        <v>18</v>
      </c>
      <c r="E1198" s="1">
        <v>10512</v>
      </c>
      <c r="F1198" s="1">
        <v>8974</v>
      </c>
      <c r="G1198" s="1">
        <v>12726</v>
      </c>
    </row>
    <row r="1199" spans="1:7" x14ac:dyDescent="0.35">
      <c r="A1199" s="2" t="s">
        <v>114</v>
      </c>
      <c r="B1199" s="2" t="s">
        <v>74</v>
      </c>
      <c r="C1199" s="2" t="s">
        <v>5</v>
      </c>
      <c r="D1199" s="2" t="s">
        <v>34</v>
      </c>
      <c r="E1199" s="1">
        <v>209</v>
      </c>
      <c r="F1199" s="1">
        <v>170</v>
      </c>
      <c r="G1199" s="1">
        <v>300</v>
      </c>
    </row>
    <row r="1200" spans="1:7" x14ac:dyDescent="0.35">
      <c r="A1200" s="2" t="s">
        <v>114</v>
      </c>
      <c r="B1200" s="2" t="s">
        <v>74</v>
      </c>
      <c r="C1200" s="2" t="s">
        <v>5</v>
      </c>
      <c r="D1200" s="2" t="s">
        <v>26</v>
      </c>
      <c r="E1200" s="1">
        <v>423</v>
      </c>
      <c r="F1200" s="1">
        <v>329</v>
      </c>
      <c r="G1200" s="1">
        <v>567</v>
      </c>
    </row>
    <row r="1201" spans="1:7" x14ac:dyDescent="0.35">
      <c r="A1201" s="2" t="s">
        <v>114</v>
      </c>
      <c r="B1201" s="2" t="s">
        <v>74</v>
      </c>
      <c r="C1201" s="2" t="s">
        <v>4</v>
      </c>
      <c r="D1201" s="2" t="s">
        <v>16</v>
      </c>
      <c r="E1201" s="1">
        <v>9678</v>
      </c>
      <c r="F1201" s="1">
        <v>9032</v>
      </c>
      <c r="G1201" s="1">
        <v>11295</v>
      </c>
    </row>
    <row r="1202" spans="1:7" x14ac:dyDescent="0.35">
      <c r="A1202" s="2" t="s">
        <v>114</v>
      </c>
      <c r="B1202" s="2" t="s">
        <v>74</v>
      </c>
      <c r="C1202" s="2" t="s">
        <v>4</v>
      </c>
      <c r="D1202" s="2" t="s">
        <v>21</v>
      </c>
      <c r="E1202" s="1">
        <v>4247</v>
      </c>
      <c r="F1202" s="1">
        <v>3635</v>
      </c>
      <c r="G1202" s="1">
        <v>5122</v>
      </c>
    </row>
    <row r="1203" spans="1:7" x14ac:dyDescent="0.35">
      <c r="A1203" s="2" t="s">
        <v>114</v>
      </c>
      <c r="B1203" s="2" t="s">
        <v>74</v>
      </c>
      <c r="C1203" s="2" t="s">
        <v>4</v>
      </c>
      <c r="D1203" s="2" t="s">
        <v>35</v>
      </c>
      <c r="E1203" s="1">
        <v>9141</v>
      </c>
      <c r="F1203" s="1">
        <v>7730</v>
      </c>
      <c r="G1203" s="1">
        <v>10411</v>
      </c>
    </row>
    <row r="1204" spans="1:7" x14ac:dyDescent="0.35">
      <c r="A1204" s="2" t="s">
        <v>114</v>
      </c>
      <c r="B1204" s="2" t="s">
        <v>74</v>
      </c>
      <c r="C1204" s="2" t="s">
        <v>4</v>
      </c>
      <c r="D1204" s="2" t="s">
        <v>31</v>
      </c>
      <c r="E1204" s="1">
        <v>8082</v>
      </c>
      <c r="F1204" s="1">
        <v>7416</v>
      </c>
      <c r="G1204" s="1">
        <v>9112</v>
      </c>
    </row>
    <row r="1205" spans="1:7" x14ac:dyDescent="0.35">
      <c r="A1205" s="2" t="s">
        <v>114</v>
      </c>
      <c r="B1205" s="2" t="s">
        <v>74</v>
      </c>
      <c r="C1205" s="2" t="s">
        <v>4</v>
      </c>
      <c r="D1205" s="2" t="s">
        <v>17</v>
      </c>
      <c r="E1205" s="1">
        <v>6677</v>
      </c>
      <c r="F1205" s="1">
        <v>6105</v>
      </c>
      <c r="G1205" s="1">
        <v>7832</v>
      </c>
    </row>
    <row r="1206" spans="1:7" x14ac:dyDescent="0.35">
      <c r="A1206" s="2" t="s">
        <v>114</v>
      </c>
      <c r="B1206" s="2" t="s">
        <v>74</v>
      </c>
      <c r="C1206" s="2" t="s">
        <v>4</v>
      </c>
      <c r="D1206" s="2" t="s">
        <v>27</v>
      </c>
      <c r="E1206" s="1">
        <v>1906</v>
      </c>
      <c r="F1206" s="1">
        <v>1677</v>
      </c>
      <c r="G1206" s="1">
        <v>2368</v>
      </c>
    </row>
    <row r="1207" spans="1:7" x14ac:dyDescent="0.35">
      <c r="A1207" s="2" t="s">
        <v>114</v>
      </c>
      <c r="B1207" s="2" t="s">
        <v>74</v>
      </c>
      <c r="C1207" s="2" t="s">
        <v>4</v>
      </c>
      <c r="D1207" s="2" t="s">
        <v>30</v>
      </c>
      <c r="E1207" s="1">
        <v>2313</v>
      </c>
      <c r="F1207" s="1">
        <v>2079</v>
      </c>
      <c r="G1207" s="1">
        <v>2606</v>
      </c>
    </row>
    <row r="1208" spans="1:7" x14ac:dyDescent="0.35">
      <c r="A1208" s="2" t="s">
        <v>114</v>
      </c>
      <c r="B1208" s="2" t="s">
        <v>74</v>
      </c>
      <c r="C1208" s="2" t="s">
        <v>4</v>
      </c>
      <c r="D1208" s="2" t="s">
        <v>23</v>
      </c>
      <c r="E1208" s="1">
        <v>1299</v>
      </c>
      <c r="F1208" s="1">
        <v>1154</v>
      </c>
      <c r="G1208" s="1">
        <v>1605</v>
      </c>
    </row>
    <row r="1209" spans="1:7" x14ac:dyDescent="0.35">
      <c r="A1209" s="2" t="s">
        <v>114</v>
      </c>
      <c r="B1209" s="2" t="s">
        <v>74</v>
      </c>
      <c r="C1209" s="2" t="s">
        <v>4</v>
      </c>
      <c r="D1209" s="2" t="s">
        <v>28</v>
      </c>
      <c r="E1209" s="1">
        <v>1710</v>
      </c>
      <c r="F1209" s="1">
        <v>1541</v>
      </c>
      <c r="G1209" s="1">
        <v>1994</v>
      </c>
    </row>
    <row r="1210" spans="1:7" x14ac:dyDescent="0.35">
      <c r="A1210" s="2" t="s">
        <v>114</v>
      </c>
      <c r="B1210" s="2" t="s">
        <v>74</v>
      </c>
      <c r="C1210" s="2" t="s">
        <v>4</v>
      </c>
      <c r="D1210" s="2" t="s">
        <v>33</v>
      </c>
      <c r="E1210" s="1">
        <v>2313</v>
      </c>
      <c r="F1210" s="1">
        <v>2068</v>
      </c>
      <c r="G1210" s="1">
        <v>2822</v>
      </c>
    </row>
    <row r="1211" spans="1:7" x14ac:dyDescent="0.35">
      <c r="A1211" s="2" t="s">
        <v>114</v>
      </c>
      <c r="B1211" s="2" t="s">
        <v>74</v>
      </c>
      <c r="C1211" s="2" t="s">
        <v>4</v>
      </c>
      <c r="D1211" s="2" t="s">
        <v>15</v>
      </c>
      <c r="E1211" s="1">
        <v>2432</v>
      </c>
      <c r="F1211" s="1">
        <v>2091</v>
      </c>
      <c r="G1211" s="1">
        <v>3092</v>
      </c>
    </row>
    <row r="1212" spans="1:7" x14ac:dyDescent="0.35">
      <c r="A1212" s="2" t="s">
        <v>114</v>
      </c>
      <c r="B1212" s="2" t="s">
        <v>74</v>
      </c>
      <c r="C1212" s="2" t="s">
        <v>4</v>
      </c>
      <c r="D1212" s="2" t="s">
        <v>113</v>
      </c>
      <c r="E1212" s="1">
        <v>47</v>
      </c>
      <c r="F1212" s="1">
        <v>39</v>
      </c>
      <c r="G1212" s="1" t="s">
        <v>112</v>
      </c>
    </row>
    <row r="1213" spans="1:7" x14ac:dyDescent="0.35">
      <c r="A1213" s="2" t="s">
        <v>114</v>
      </c>
      <c r="B1213" s="2" t="s">
        <v>74</v>
      </c>
      <c r="C1213" s="2" t="s">
        <v>4</v>
      </c>
      <c r="D1213" s="2" t="s">
        <v>36</v>
      </c>
      <c r="E1213" s="1">
        <v>597</v>
      </c>
      <c r="F1213" s="1">
        <v>523</v>
      </c>
      <c r="G1213" s="1">
        <v>694</v>
      </c>
    </row>
    <row r="1214" spans="1:7" x14ac:dyDescent="0.35">
      <c r="A1214" s="2" t="s">
        <v>114</v>
      </c>
      <c r="B1214" s="2" t="s">
        <v>74</v>
      </c>
      <c r="C1214" s="2" t="s">
        <v>4</v>
      </c>
      <c r="D1214" s="2" t="s">
        <v>32</v>
      </c>
      <c r="E1214" s="1">
        <v>5402</v>
      </c>
      <c r="F1214" s="1">
        <v>4854</v>
      </c>
      <c r="G1214" s="1">
        <v>6218</v>
      </c>
    </row>
    <row r="1215" spans="1:7" x14ac:dyDescent="0.35">
      <c r="A1215" s="2" t="s">
        <v>114</v>
      </c>
      <c r="B1215" s="2" t="s">
        <v>74</v>
      </c>
      <c r="C1215" s="2" t="s">
        <v>4</v>
      </c>
      <c r="D1215" s="2" t="s">
        <v>22</v>
      </c>
      <c r="E1215" s="1">
        <v>441</v>
      </c>
      <c r="F1215" s="1">
        <v>391</v>
      </c>
      <c r="G1215" s="1">
        <v>565</v>
      </c>
    </row>
    <row r="1216" spans="1:7" x14ac:dyDescent="0.35">
      <c r="A1216" s="2" t="s">
        <v>114</v>
      </c>
      <c r="B1216" s="2" t="s">
        <v>74</v>
      </c>
      <c r="C1216" s="2" t="s">
        <v>4</v>
      </c>
      <c r="D1216" s="2" t="s">
        <v>24</v>
      </c>
      <c r="E1216" s="1">
        <v>1603</v>
      </c>
      <c r="F1216" s="1">
        <v>1345</v>
      </c>
      <c r="G1216" s="1">
        <v>1915</v>
      </c>
    </row>
    <row r="1217" spans="1:7" x14ac:dyDescent="0.35">
      <c r="A1217" s="2" t="s">
        <v>114</v>
      </c>
      <c r="B1217" s="2" t="s">
        <v>74</v>
      </c>
      <c r="C1217" s="2" t="s">
        <v>4</v>
      </c>
      <c r="D1217" s="2" t="s">
        <v>77</v>
      </c>
      <c r="E1217" s="1" t="s">
        <v>112</v>
      </c>
      <c r="F1217" s="1" t="s">
        <v>112</v>
      </c>
      <c r="G1217" s="1">
        <v>493</v>
      </c>
    </row>
    <row r="1218" spans="1:7" x14ac:dyDescent="0.35">
      <c r="A1218" s="2" t="s">
        <v>114</v>
      </c>
      <c r="B1218" s="2" t="s">
        <v>74</v>
      </c>
      <c r="C1218" s="2" t="s">
        <v>4</v>
      </c>
      <c r="D1218" s="2" t="s">
        <v>20</v>
      </c>
      <c r="E1218" s="1">
        <v>5468</v>
      </c>
      <c r="F1218" s="1">
        <v>4848</v>
      </c>
      <c r="G1218" s="1">
        <v>6500</v>
      </c>
    </row>
    <row r="1219" spans="1:7" x14ac:dyDescent="0.35">
      <c r="A1219" s="2" t="s">
        <v>114</v>
      </c>
      <c r="B1219" s="2" t="s">
        <v>74</v>
      </c>
      <c r="C1219" s="2" t="s">
        <v>4</v>
      </c>
      <c r="D1219" s="2" t="s">
        <v>29</v>
      </c>
      <c r="E1219" s="1">
        <v>596</v>
      </c>
      <c r="F1219" s="1">
        <v>529</v>
      </c>
      <c r="G1219" s="1">
        <v>691</v>
      </c>
    </row>
    <row r="1220" spans="1:7" x14ac:dyDescent="0.35">
      <c r="A1220" s="2" t="s">
        <v>114</v>
      </c>
      <c r="B1220" s="2" t="s">
        <v>74</v>
      </c>
      <c r="C1220" s="2" t="s">
        <v>4</v>
      </c>
      <c r="D1220" s="2" t="s">
        <v>18</v>
      </c>
      <c r="E1220" s="1">
        <v>14982</v>
      </c>
      <c r="F1220" s="1">
        <v>13580</v>
      </c>
      <c r="G1220" s="1">
        <v>17496</v>
      </c>
    </row>
    <row r="1221" spans="1:7" x14ac:dyDescent="0.35">
      <c r="A1221" s="2" t="s">
        <v>114</v>
      </c>
      <c r="B1221" s="2" t="s">
        <v>74</v>
      </c>
      <c r="C1221" s="2" t="s">
        <v>4</v>
      </c>
      <c r="D1221" s="2" t="s">
        <v>34</v>
      </c>
      <c r="E1221" s="1">
        <v>305</v>
      </c>
      <c r="F1221" s="1">
        <v>260</v>
      </c>
      <c r="G1221" s="1">
        <v>378</v>
      </c>
    </row>
    <row r="1222" spans="1:7" x14ac:dyDescent="0.35">
      <c r="A1222" s="2" t="s">
        <v>114</v>
      </c>
      <c r="B1222" s="2" t="s">
        <v>74</v>
      </c>
      <c r="C1222" s="2" t="s">
        <v>4</v>
      </c>
      <c r="D1222" s="2" t="s">
        <v>26</v>
      </c>
      <c r="E1222" s="1">
        <v>542</v>
      </c>
      <c r="F1222" s="1">
        <v>462</v>
      </c>
      <c r="G1222" s="1">
        <v>708</v>
      </c>
    </row>
    <row r="1223" spans="1:7" x14ac:dyDescent="0.35">
      <c r="A1223" s="2" t="s">
        <v>114</v>
      </c>
      <c r="B1223" s="2" t="s">
        <v>74</v>
      </c>
      <c r="C1223" s="2" t="s">
        <v>3</v>
      </c>
      <c r="D1223" s="2" t="s">
        <v>16</v>
      </c>
      <c r="E1223" s="1">
        <v>6075</v>
      </c>
      <c r="F1223" s="1">
        <v>5803</v>
      </c>
      <c r="G1223" s="1">
        <v>6819</v>
      </c>
    </row>
    <row r="1224" spans="1:7" x14ac:dyDescent="0.35">
      <c r="A1224" s="2" t="s">
        <v>114</v>
      </c>
      <c r="B1224" s="2" t="s">
        <v>74</v>
      </c>
      <c r="C1224" s="2" t="s">
        <v>3</v>
      </c>
      <c r="D1224" s="2" t="s">
        <v>21</v>
      </c>
      <c r="E1224" s="1">
        <v>3843</v>
      </c>
      <c r="F1224" s="1">
        <v>3586</v>
      </c>
      <c r="G1224" s="1">
        <v>4294</v>
      </c>
    </row>
    <row r="1225" spans="1:7" x14ac:dyDescent="0.35">
      <c r="A1225" s="2" t="s">
        <v>114</v>
      </c>
      <c r="B1225" s="2" t="s">
        <v>74</v>
      </c>
      <c r="C1225" s="2" t="s">
        <v>3</v>
      </c>
      <c r="D1225" s="2" t="s">
        <v>35</v>
      </c>
      <c r="E1225" s="1">
        <v>6299</v>
      </c>
      <c r="F1225" s="1">
        <v>5839</v>
      </c>
      <c r="G1225" s="1">
        <v>6681</v>
      </c>
    </row>
    <row r="1226" spans="1:7" x14ac:dyDescent="0.35">
      <c r="A1226" s="2" t="s">
        <v>114</v>
      </c>
      <c r="B1226" s="2" t="s">
        <v>74</v>
      </c>
      <c r="C1226" s="2" t="s">
        <v>3</v>
      </c>
      <c r="D1226" s="2" t="s">
        <v>31</v>
      </c>
      <c r="E1226" s="1">
        <v>4869</v>
      </c>
      <c r="F1226" s="1">
        <v>4643</v>
      </c>
      <c r="G1226" s="1">
        <v>5219</v>
      </c>
    </row>
    <row r="1227" spans="1:7" x14ac:dyDescent="0.35">
      <c r="A1227" s="2" t="s">
        <v>114</v>
      </c>
      <c r="B1227" s="2" t="s">
        <v>74</v>
      </c>
      <c r="C1227" s="2" t="s">
        <v>3</v>
      </c>
      <c r="D1227" s="2" t="s">
        <v>17</v>
      </c>
      <c r="E1227" s="1">
        <v>5877</v>
      </c>
      <c r="F1227" s="1">
        <v>5561</v>
      </c>
      <c r="G1227" s="1">
        <v>6457</v>
      </c>
    </row>
    <row r="1228" spans="1:7" x14ac:dyDescent="0.35">
      <c r="A1228" s="2" t="s">
        <v>114</v>
      </c>
      <c r="B1228" s="2" t="s">
        <v>74</v>
      </c>
      <c r="C1228" s="2" t="s">
        <v>3</v>
      </c>
      <c r="D1228" s="2" t="s">
        <v>27</v>
      </c>
      <c r="E1228" s="1">
        <v>1900</v>
      </c>
      <c r="F1228" s="1">
        <v>1798</v>
      </c>
      <c r="G1228" s="1">
        <v>2094</v>
      </c>
    </row>
    <row r="1229" spans="1:7" x14ac:dyDescent="0.35">
      <c r="A1229" s="2" t="s">
        <v>114</v>
      </c>
      <c r="B1229" s="2" t="s">
        <v>74</v>
      </c>
      <c r="C1229" s="2" t="s">
        <v>3</v>
      </c>
      <c r="D1229" s="2" t="s">
        <v>30</v>
      </c>
      <c r="E1229" s="1">
        <v>1772</v>
      </c>
      <c r="F1229" s="1">
        <v>1680</v>
      </c>
      <c r="G1229" s="1">
        <v>1944</v>
      </c>
    </row>
    <row r="1230" spans="1:7" x14ac:dyDescent="0.35">
      <c r="A1230" s="2" t="s">
        <v>114</v>
      </c>
      <c r="B1230" s="2" t="s">
        <v>74</v>
      </c>
      <c r="C1230" s="2" t="s">
        <v>3</v>
      </c>
      <c r="D1230" s="2" t="s">
        <v>23</v>
      </c>
      <c r="E1230" s="1">
        <v>1349</v>
      </c>
      <c r="F1230" s="1">
        <v>1259</v>
      </c>
      <c r="G1230" s="1">
        <v>1511</v>
      </c>
    </row>
    <row r="1231" spans="1:7" x14ac:dyDescent="0.35">
      <c r="A1231" s="2" t="s">
        <v>114</v>
      </c>
      <c r="B1231" s="2" t="s">
        <v>74</v>
      </c>
      <c r="C1231" s="2" t="s">
        <v>3</v>
      </c>
      <c r="D1231" s="2" t="s">
        <v>28</v>
      </c>
      <c r="E1231" s="1">
        <v>1732</v>
      </c>
      <c r="F1231" s="1">
        <v>1638</v>
      </c>
      <c r="G1231" s="1">
        <v>1909</v>
      </c>
    </row>
    <row r="1232" spans="1:7" x14ac:dyDescent="0.35">
      <c r="A1232" s="2" t="s">
        <v>114</v>
      </c>
      <c r="B1232" s="2" t="s">
        <v>74</v>
      </c>
      <c r="C1232" s="2" t="s">
        <v>3</v>
      </c>
      <c r="D1232" s="2" t="s">
        <v>33</v>
      </c>
      <c r="E1232" s="1">
        <v>2059</v>
      </c>
      <c r="F1232" s="1">
        <v>1957</v>
      </c>
      <c r="G1232" s="1">
        <v>2360</v>
      </c>
    </row>
    <row r="1233" spans="1:7" x14ac:dyDescent="0.35">
      <c r="A1233" s="2" t="s">
        <v>114</v>
      </c>
      <c r="B1233" s="2" t="s">
        <v>74</v>
      </c>
      <c r="C1233" s="2" t="s">
        <v>3</v>
      </c>
      <c r="D1233" s="2" t="s">
        <v>15</v>
      </c>
      <c r="E1233" s="1">
        <v>3160</v>
      </c>
      <c r="F1233" s="1">
        <v>2934</v>
      </c>
      <c r="G1233" s="1">
        <v>3662</v>
      </c>
    </row>
    <row r="1234" spans="1:7" x14ac:dyDescent="0.35">
      <c r="A1234" s="2" t="s">
        <v>114</v>
      </c>
      <c r="B1234" s="2" t="s">
        <v>74</v>
      </c>
      <c r="C1234" s="2" t="s">
        <v>3</v>
      </c>
      <c r="D1234" s="2" t="s">
        <v>113</v>
      </c>
      <c r="E1234" s="1">
        <v>45</v>
      </c>
      <c r="F1234" s="1">
        <v>39</v>
      </c>
      <c r="G1234" s="1" t="s">
        <v>112</v>
      </c>
    </row>
    <row r="1235" spans="1:7" x14ac:dyDescent="0.35">
      <c r="A1235" s="2" t="s">
        <v>114</v>
      </c>
      <c r="B1235" s="2" t="s">
        <v>74</v>
      </c>
      <c r="C1235" s="2" t="s">
        <v>3</v>
      </c>
      <c r="D1235" s="2" t="s">
        <v>36</v>
      </c>
      <c r="E1235" s="1">
        <v>475</v>
      </c>
      <c r="F1235" s="1">
        <v>433</v>
      </c>
      <c r="G1235" s="1">
        <v>561</v>
      </c>
    </row>
    <row r="1236" spans="1:7" x14ac:dyDescent="0.35">
      <c r="A1236" s="2" t="s">
        <v>114</v>
      </c>
      <c r="B1236" s="2" t="s">
        <v>74</v>
      </c>
      <c r="C1236" s="2" t="s">
        <v>3</v>
      </c>
      <c r="D1236" s="2" t="s">
        <v>32</v>
      </c>
      <c r="E1236" s="1">
        <v>3316</v>
      </c>
      <c r="F1236" s="1">
        <v>3131</v>
      </c>
      <c r="G1236" s="1">
        <v>3741</v>
      </c>
    </row>
    <row r="1237" spans="1:7" x14ac:dyDescent="0.35">
      <c r="A1237" s="2" t="s">
        <v>114</v>
      </c>
      <c r="B1237" s="2" t="s">
        <v>74</v>
      </c>
      <c r="C1237" s="2" t="s">
        <v>3</v>
      </c>
      <c r="D1237" s="2" t="s">
        <v>22</v>
      </c>
      <c r="E1237" s="1">
        <v>344</v>
      </c>
      <c r="F1237" s="1">
        <v>329</v>
      </c>
      <c r="G1237" s="1">
        <v>408</v>
      </c>
    </row>
    <row r="1238" spans="1:7" x14ac:dyDescent="0.35">
      <c r="A1238" s="2" t="s">
        <v>114</v>
      </c>
      <c r="B1238" s="2" t="s">
        <v>74</v>
      </c>
      <c r="C1238" s="2" t="s">
        <v>3</v>
      </c>
      <c r="D1238" s="2" t="s">
        <v>24</v>
      </c>
      <c r="E1238" s="1">
        <v>1212</v>
      </c>
      <c r="F1238" s="1">
        <v>1111</v>
      </c>
      <c r="G1238" s="1">
        <v>1319</v>
      </c>
    </row>
    <row r="1239" spans="1:7" x14ac:dyDescent="0.35">
      <c r="A1239" s="2" t="s">
        <v>114</v>
      </c>
      <c r="B1239" s="2" t="s">
        <v>74</v>
      </c>
      <c r="C1239" s="2" t="s">
        <v>3</v>
      </c>
      <c r="D1239" s="2" t="s">
        <v>77</v>
      </c>
      <c r="E1239" s="1" t="s">
        <v>112</v>
      </c>
      <c r="F1239" s="1" t="s">
        <v>112</v>
      </c>
      <c r="G1239" s="1">
        <v>760</v>
      </c>
    </row>
    <row r="1240" spans="1:7" x14ac:dyDescent="0.35">
      <c r="A1240" s="2" t="s">
        <v>114</v>
      </c>
      <c r="B1240" s="2" t="s">
        <v>74</v>
      </c>
      <c r="C1240" s="2" t="s">
        <v>3</v>
      </c>
      <c r="D1240" s="2" t="s">
        <v>20</v>
      </c>
      <c r="E1240" s="1">
        <v>4988</v>
      </c>
      <c r="F1240" s="1">
        <v>4675</v>
      </c>
      <c r="G1240" s="1">
        <v>5715</v>
      </c>
    </row>
    <row r="1241" spans="1:7" x14ac:dyDescent="0.35">
      <c r="A1241" s="2" t="s">
        <v>114</v>
      </c>
      <c r="B1241" s="2" t="s">
        <v>74</v>
      </c>
      <c r="C1241" s="2" t="s">
        <v>3</v>
      </c>
      <c r="D1241" s="2" t="s">
        <v>29</v>
      </c>
      <c r="E1241" s="1">
        <v>638</v>
      </c>
      <c r="F1241" s="1">
        <v>596</v>
      </c>
      <c r="G1241" s="1">
        <v>669</v>
      </c>
    </row>
    <row r="1242" spans="1:7" x14ac:dyDescent="0.35">
      <c r="A1242" s="2" t="s">
        <v>114</v>
      </c>
      <c r="B1242" s="2" t="s">
        <v>74</v>
      </c>
      <c r="C1242" s="2" t="s">
        <v>3</v>
      </c>
      <c r="D1242" s="2" t="s">
        <v>18</v>
      </c>
      <c r="E1242" s="1">
        <v>11563</v>
      </c>
      <c r="F1242" s="1">
        <v>10879</v>
      </c>
      <c r="G1242" s="1">
        <v>12898</v>
      </c>
    </row>
    <row r="1243" spans="1:7" x14ac:dyDescent="0.35">
      <c r="A1243" s="2" t="s">
        <v>114</v>
      </c>
      <c r="B1243" s="2" t="s">
        <v>74</v>
      </c>
      <c r="C1243" s="2" t="s">
        <v>3</v>
      </c>
      <c r="D1243" s="2" t="s">
        <v>34</v>
      </c>
      <c r="E1243" s="1">
        <v>330</v>
      </c>
      <c r="F1243" s="1">
        <v>290</v>
      </c>
      <c r="G1243" s="1">
        <v>375</v>
      </c>
    </row>
    <row r="1244" spans="1:7" x14ac:dyDescent="0.35">
      <c r="A1244" s="2" t="s">
        <v>114</v>
      </c>
      <c r="B1244" s="2" t="s">
        <v>74</v>
      </c>
      <c r="C1244" s="2" t="s">
        <v>3</v>
      </c>
      <c r="D1244" s="2" t="s">
        <v>26</v>
      </c>
      <c r="E1244" s="1">
        <v>682</v>
      </c>
      <c r="F1244" s="1">
        <v>635</v>
      </c>
      <c r="G1244" s="1">
        <v>797</v>
      </c>
    </row>
    <row r="1245" spans="1:7" x14ac:dyDescent="0.35">
      <c r="A1245" s="2" t="s">
        <v>114</v>
      </c>
      <c r="B1245" s="2" t="s">
        <v>74</v>
      </c>
      <c r="C1245" s="2" t="s">
        <v>2</v>
      </c>
      <c r="D1245" s="2" t="s">
        <v>16</v>
      </c>
      <c r="E1245" s="1">
        <v>5159</v>
      </c>
      <c r="F1245" s="1">
        <v>5008</v>
      </c>
      <c r="G1245" s="1">
        <v>5684</v>
      </c>
    </row>
    <row r="1246" spans="1:7" x14ac:dyDescent="0.35">
      <c r="A1246" s="2" t="s">
        <v>114</v>
      </c>
      <c r="B1246" s="2" t="s">
        <v>74</v>
      </c>
      <c r="C1246" s="2" t="s">
        <v>2</v>
      </c>
      <c r="D1246" s="2" t="s">
        <v>21</v>
      </c>
      <c r="E1246" s="1">
        <v>4344</v>
      </c>
      <c r="F1246" s="1">
        <v>4210</v>
      </c>
      <c r="G1246" s="1">
        <v>4859</v>
      </c>
    </row>
    <row r="1247" spans="1:7" x14ac:dyDescent="0.35">
      <c r="A1247" s="2" t="s">
        <v>114</v>
      </c>
      <c r="B1247" s="2" t="s">
        <v>74</v>
      </c>
      <c r="C1247" s="2" t="s">
        <v>2</v>
      </c>
      <c r="D1247" s="2" t="s">
        <v>35</v>
      </c>
      <c r="E1247" s="1">
        <v>4991</v>
      </c>
      <c r="F1247" s="1">
        <v>4808</v>
      </c>
      <c r="G1247" s="1">
        <v>5432</v>
      </c>
    </row>
    <row r="1248" spans="1:7" x14ac:dyDescent="0.35">
      <c r="A1248" s="2" t="s">
        <v>114</v>
      </c>
      <c r="B1248" s="2" t="s">
        <v>74</v>
      </c>
      <c r="C1248" s="2" t="s">
        <v>2</v>
      </c>
      <c r="D1248" s="2" t="s">
        <v>31</v>
      </c>
      <c r="E1248" s="1">
        <v>4587</v>
      </c>
      <c r="F1248" s="1">
        <v>4434</v>
      </c>
      <c r="G1248" s="1">
        <v>5022</v>
      </c>
    </row>
    <row r="1249" spans="1:7" x14ac:dyDescent="0.35">
      <c r="A1249" s="2" t="s">
        <v>114</v>
      </c>
      <c r="B1249" s="2" t="s">
        <v>74</v>
      </c>
      <c r="C1249" s="2" t="s">
        <v>2</v>
      </c>
      <c r="D1249" s="2" t="s">
        <v>17</v>
      </c>
      <c r="E1249" s="1">
        <v>4744</v>
      </c>
      <c r="F1249" s="1">
        <v>4633</v>
      </c>
      <c r="G1249" s="1">
        <v>5174</v>
      </c>
    </row>
    <row r="1250" spans="1:7" x14ac:dyDescent="0.35">
      <c r="A1250" s="2" t="s">
        <v>114</v>
      </c>
      <c r="B1250" s="2" t="s">
        <v>74</v>
      </c>
      <c r="C1250" s="2" t="s">
        <v>2</v>
      </c>
      <c r="D1250" s="2" t="s">
        <v>27</v>
      </c>
      <c r="E1250" s="1">
        <v>1886</v>
      </c>
      <c r="F1250" s="1">
        <v>1821</v>
      </c>
      <c r="G1250" s="1">
        <v>2098</v>
      </c>
    </row>
    <row r="1251" spans="1:7" x14ac:dyDescent="0.35">
      <c r="A1251" s="2" t="s">
        <v>114</v>
      </c>
      <c r="B1251" s="2" t="s">
        <v>74</v>
      </c>
      <c r="C1251" s="2" t="s">
        <v>2</v>
      </c>
      <c r="D1251" s="2" t="s">
        <v>30</v>
      </c>
      <c r="E1251" s="1">
        <v>1856</v>
      </c>
      <c r="F1251" s="1">
        <v>1802</v>
      </c>
      <c r="G1251" s="1">
        <v>2029</v>
      </c>
    </row>
    <row r="1252" spans="1:7" x14ac:dyDescent="0.35">
      <c r="A1252" s="2" t="s">
        <v>114</v>
      </c>
      <c r="B1252" s="2" t="s">
        <v>74</v>
      </c>
      <c r="C1252" s="2" t="s">
        <v>2</v>
      </c>
      <c r="D1252" s="2" t="s">
        <v>23</v>
      </c>
      <c r="E1252" s="1">
        <v>1541</v>
      </c>
      <c r="F1252" s="1">
        <v>1496</v>
      </c>
      <c r="G1252" s="1">
        <v>1721</v>
      </c>
    </row>
    <row r="1253" spans="1:7" x14ac:dyDescent="0.35">
      <c r="A1253" s="2" t="s">
        <v>114</v>
      </c>
      <c r="B1253" s="2" t="s">
        <v>74</v>
      </c>
      <c r="C1253" s="2" t="s">
        <v>2</v>
      </c>
      <c r="D1253" s="2" t="s">
        <v>28</v>
      </c>
      <c r="E1253" s="1">
        <v>2007</v>
      </c>
      <c r="F1253" s="1">
        <v>1947</v>
      </c>
      <c r="G1253" s="1">
        <v>2265</v>
      </c>
    </row>
    <row r="1254" spans="1:7" x14ac:dyDescent="0.35">
      <c r="A1254" s="2" t="s">
        <v>114</v>
      </c>
      <c r="B1254" s="2" t="s">
        <v>74</v>
      </c>
      <c r="C1254" s="2" t="s">
        <v>2</v>
      </c>
      <c r="D1254" s="2" t="s">
        <v>33</v>
      </c>
      <c r="E1254" s="1">
        <v>1762</v>
      </c>
      <c r="F1254" s="1">
        <v>1707</v>
      </c>
      <c r="G1254" s="1">
        <v>2019</v>
      </c>
    </row>
    <row r="1255" spans="1:7" x14ac:dyDescent="0.35">
      <c r="A1255" s="2" t="s">
        <v>114</v>
      </c>
      <c r="B1255" s="2" t="s">
        <v>74</v>
      </c>
      <c r="C1255" s="2" t="s">
        <v>2</v>
      </c>
      <c r="D1255" s="2" t="s">
        <v>15</v>
      </c>
      <c r="E1255" s="1">
        <v>3965</v>
      </c>
      <c r="F1255" s="1">
        <v>3846</v>
      </c>
      <c r="G1255" s="1">
        <v>4382</v>
      </c>
    </row>
    <row r="1256" spans="1:7" x14ac:dyDescent="0.35">
      <c r="A1256" s="2" t="s">
        <v>114</v>
      </c>
      <c r="B1256" s="2" t="s">
        <v>74</v>
      </c>
      <c r="C1256" s="2" t="s">
        <v>2</v>
      </c>
      <c r="D1256" s="2" t="s">
        <v>113</v>
      </c>
      <c r="E1256" s="1">
        <v>52</v>
      </c>
      <c r="F1256" s="1">
        <v>46</v>
      </c>
      <c r="G1256" s="1" t="s">
        <v>112</v>
      </c>
    </row>
    <row r="1257" spans="1:7" x14ac:dyDescent="0.35">
      <c r="A1257" s="2" t="s">
        <v>114</v>
      </c>
      <c r="B1257" s="2" t="s">
        <v>74</v>
      </c>
      <c r="C1257" s="2" t="s">
        <v>2</v>
      </c>
      <c r="D1257" s="2" t="s">
        <v>36</v>
      </c>
      <c r="E1257" s="1">
        <v>474</v>
      </c>
      <c r="F1257" s="1">
        <v>459</v>
      </c>
      <c r="G1257" s="1">
        <v>534</v>
      </c>
    </row>
    <row r="1258" spans="1:7" x14ac:dyDescent="0.35">
      <c r="A1258" s="2" t="s">
        <v>114</v>
      </c>
      <c r="B1258" s="2" t="s">
        <v>74</v>
      </c>
      <c r="C1258" s="2" t="s">
        <v>2</v>
      </c>
      <c r="D1258" s="2" t="s">
        <v>32</v>
      </c>
      <c r="E1258" s="1">
        <v>2958</v>
      </c>
      <c r="F1258" s="1">
        <v>2881</v>
      </c>
      <c r="G1258" s="1">
        <v>3275</v>
      </c>
    </row>
    <row r="1259" spans="1:7" x14ac:dyDescent="0.35">
      <c r="A1259" s="2" t="s">
        <v>114</v>
      </c>
      <c r="B1259" s="2" t="s">
        <v>74</v>
      </c>
      <c r="C1259" s="2" t="s">
        <v>2</v>
      </c>
      <c r="D1259" s="2" t="s">
        <v>22</v>
      </c>
      <c r="E1259" s="1">
        <v>299</v>
      </c>
      <c r="F1259" s="1">
        <v>288</v>
      </c>
      <c r="G1259" s="1">
        <v>349</v>
      </c>
    </row>
    <row r="1260" spans="1:7" x14ac:dyDescent="0.35">
      <c r="A1260" s="2" t="s">
        <v>114</v>
      </c>
      <c r="B1260" s="2" t="s">
        <v>74</v>
      </c>
      <c r="C1260" s="2" t="s">
        <v>2</v>
      </c>
      <c r="D1260" s="2" t="s">
        <v>24</v>
      </c>
      <c r="E1260" s="1">
        <v>1139</v>
      </c>
      <c r="F1260" s="1">
        <v>1061</v>
      </c>
      <c r="G1260" s="1">
        <v>1283</v>
      </c>
    </row>
    <row r="1261" spans="1:7" x14ac:dyDescent="0.35">
      <c r="A1261" s="2" t="s">
        <v>114</v>
      </c>
      <c r="B1261" s="2" t="s">
        <v>74</v>
      </c>
      <c r="C1261" s="2" t="s">
        <v>2</v>
      </c>
      <c r="D1261" s="2" t="s">
        <v>77</v>
      </c>
      <c r="E1261" s="1" t="s">
        <v>112</v>
      </c>
      <c r="F1261" s="1" t="s">
        <v>112</v>
      </c>
      <c r="G1261" s="1">
        <v>1061</v>
      </c>
    </row>
    <row r="1262" spans="1:7" x14ac:dyDescent="0.35">
      <c r="A1262" s="2" t="s">
        <v>114</v>
      </c>
      <c r="B1262" s="2" t="s">
        <v>74</v>
      </c>
      <c r="C1262" s="2" t="s">
        <v>2</v>
      </c>
      <c r="D1262" s="2" t="s">
        <v>20</v>
      </c>
      <c r="E1262" s="1">
        <v>6379</v>
      </c>
      <c r="F1262" s="1">
        <v>6138</v>
      </c>
      <c r="G1262" s="1">
        <v>7084</v>
      </c>
    </row>
    <row r="1263" spans="1:7" x14ac:dyDescent="0.35">
      <c r="A1263" s="2" t="s">
        <v>114</v>
      </c>
      <c r="B1263" s="2" t="s">
        <v>74</v>
      </c>
      <c r="C1263" s="2" t="s">
        <v>2</v>
      </c>
      <c r="D1263" s="2" t="s">
        <v>29</v>
      </c>
      <c r="E1263" s="1">
        <v>710</v>
      </c>
      <c r="F1263" s="1">
        <v>689</v>
      </c>
      <c r="G1263" s="1">
        <v>779</v>
      </c>
    </row>
    <row r="1264" spans="1:7" x14ac:dyDescent="0.35">
      <c r="A1264" s="2" t="s">
        <v>114</v>
      </c>
      <c r="B1264" s="2" t="s">
        <v>74</v>
      </c>
      <c r="C1264" s="2" t="s">
        <v>2</v>
      </c>
      <c r="D1264" s="2" t="s">
        <v>18</v>
      </c>
      <c r="E1264" s="1">
        <v>10240</v>
      </c>
      <c r="F1264" s="1">
        <v>9908</v>
      </c>
      <c r="G1264" s="1">
        <v>11390</v>
      </c>
    </row>
    <row r="1265" spans="1:7" x14ac:dyDescent="0.35">
      <c r="A1265" s="2" t="s">
        <v>114</v>
      </c>
      <c r="B1265" s="2" t="s">
        <v>74</v>
      </c>
      <c r="C1265" s="2" t="s">
        <v>2</v>
      </c>
      <c r="D1265" s="2" t="s">
        <v>34</v>
      </c>
      <c r="E1265" s="1">
        <v>232</v>
      </c>
      <c r="F1265" s="1">
        <v>221</v>
      </c>
      <c r="G1265" s="1">
        <v>260</v>
      </c>
    </row>
    <row r="1266" spans="1:7" x14ac:dyDescent="0.35">
      <c r="A1266" s="2" t="s">
        <v>114</v>
      </c>
      <c r="B1266" s="2" t="s">
        <v>74</v>
      </c>
      <c r="C1266" s="2" t="s">
        <v>2</v>
      </c>
      <c r="D1266" s="2" t="s">
        <v>26</v>
      </c>
      <c r="E1266" s="1">
        <v>903</v>
      </c>
      <c r="F1266" s="1">
        <v>874</v>
      </c>
      <c r="G1266" s="1">
        <v>1015</v>
      </c>
    </row>
    <row r="1267" spans="1:7" x14ac:dyDescent="0.35">
      <c r="A1267" s="2" t="s">
        <v>114</v>
      </c>
      <c r="B1267" s="2" t="s">
        <v>77</v>
      </c>
      <c r="C1267" s="2" t="s">
        <v>6</v>
      </c>
      <c r="D1267" s="2" t="s">
        <v>16</v>
      </c>
      <c r="E1267" s="1">
        <v>73</v>
      </c>
      <c r="F1267" s="1">
        <v>65</v>
      </c>
      <c r="G1267" s="1" t="s">
        <v>112</v>
      </c>
    </row>
    <row r="1268" spans="1:7" x14ac:dyDescent="0.35">
      <c r="A1268" s="2" t="s">
        <v>114</v>
      </c>
      <c r="B1268" s="2" t="s">
        <v>77</v>
      </c>
      <c r="C1268" s="2" t="s">
        <v>6</v>
      </c>
      <c r="D1268" s="2" t="s">
        <v>21</v>
      </c>
      <c r="E1268" s="1">
        <v>11</v>
      </c>
      <c r="F1268" s="1">
        <v>10</v>
      </c>
      <c r="G1268" s="1" t="s">
        <v>112</v>
      </c>
    </row>
    <row r="1269" spans="1:7" x14ac:dyDescent="0.35">
      <c r="A1269" s="2" t="s">
        <v>114</v>
      </c>
      <c r="B1269" s="2" t="s">
        <v>77</v>
      </c>
      <c r="C1269" s="2" t="s">
        <v>6</v>
      </c>
      <c r="D1269" s="2" t="s">
        <v>35</v>
      </c>
      <c r="E1269" s="1">
        <v>67</v>
      </c>
      <c r="F1269" s="1">
        <v>48</v>
      </c>
      <c r="G1269" s="1" t="s">
        <v>112</v>
      </c>
    </row>
    <row r="1270" spans="1:7" x14ac:dyDescent="0.35">
      <c r="A1270" s="2" t="s">
        <v>114</v>
      </c>
      <c r="B1270" s="2" t="s">
        <v>77</v>
      </c>
      <c r="C1270" s="2" t="s">
        <v>6</v>
      </c>
      <c r="D1270" s="2" t="s">
        <v>31</v>
      </c>
      <c r="E1270" s="1">
        <v>61</v>
      </c>
      <c r="F1270" s="1">
        <v>50</v>
      </c>
      <c r="G1270" s="1" t="s">
        <v>112</v>
      </c>
    </row>
    <row r="1271" spans="1:7" x14ac:dyDescent="0.35">
      <c r="A1271" s="2" t="s">
        <v>114</v>
      </c>
      <c r="B1271" s="2" t="s">
        <v>77</v>
      </c>
      <c r="C1271" s="2" t="s">
        <v>6</v>
      </c>
      <c r="D1271" s="2" t="s">
        <v>17</v>
      </c>
      <c r="E1271" s="1">
        <v>80</v>
      </c>
      <c r="F1271" s="1">
        <v>64</v>
      </c>
      <c r="G1271" s="1" t="s">
        <v>112</v>
      </c>
    </row>
    <row r="1272" spans="1:7" x14ac:dyDescent="0.35">
      <c r="A1272" s="2" t="s">
        <v>114</v>
      </c>
      <c r="B1272" s="2" t="s">
        <v>77</v>
      </c>
      <c r="C1272" s="2" t="s">
        <v>6</v>
      </c>
      <c r="D1272" s="2" t="s">
        <v>27</v>
      </c>
      <c r="E1272" s="1">
        <v>26</v>
      </c>
      <c r="F1272" s="1">
        <v>23</v>
      </c>
      <c r="G1272" s="1" t="s">
        <v>112</v>
      </c>
    </row>
    <row r="1273" spans="1:7" x14ac:dyDescent="0.35">
      <c r="A1273" s="2" t="s">
        <v>114</v>
      </c>
      <c r="B1273" s="2" t="s">
        <v>77</v>
      </c>
      <c r="C1273" s="2" t="s">
        <v>6</v>
      </c>
      <c r="D1273" s="2" t="s">
        <v>30</v>
      </c>
      <c r="E1273" s="1">
        <v>25</v>
      </c>
      <c r="F1273" s="1">
        <v>20</v>
      </c>
      <c r="G1273" s="1" t="s">
        <v>112</v>
      </c>
    </row>
    <row r="1274" spans="1:7" x14ac:dyDescent="0.35">
      <c r="A1274" s="2" t="s">
        <v>114</v>
      </c>
      <c r="B1274" s="2" t="s">
        <v>77</v>
      </c>
      <c r="C1274" s="2" t="s">
        <v>6</v>
      </c>
      <c r="D1274" s="2" t="s">
        <v>23</v>
      </c>
      <c r="E1274" s="1">
        <v>17</v>
      </c>
      <c r="F1274" s="1">
        <v>16</v>
      </c>
      <c r="G1274" s="1" t="s">
        <v>112</v>
      </c>
    </row>
    <row r="1275" spans="1:7" x14ac:dyDescent="0.35">
      <c r="A1275" s="2" t="s">
        <v>114</v>
      </c>
      <c r="B1275" s="2" t="s">
        <v>77</v>
      </c>
      <c r="C1275" s="2" t="s">
        <v>6</v>
      </c>
      <c r="D1275" s="2" t="s">
        <v>28</v>
      </c>
      <c r="E1275" s="1">
        <v>13</v>
      </c>
      <c r="F1275" s="1">
        <v>9</v>
      </c>
      <c r="G1275" s="1" t="s">
        <v>112</v>
      </c>
    </row>
    <row r="1276" spans="1:7" x14ac:dyDescent="0.35">
      <c r="A1276" s="2" t="s">
        <v>114</v>
      </c>
      <c r="B1276" s="2" t="s">
        <v>77</v>
      </c>
      <c r="C1276" s="2" t="s">
        <v>6</v>
      </c>
      <c r="D1276" s="2" t="s">
        <v>33</v>
      </c>
      <c r="E1276" s="1">
        <v>35</v>
      </c>
      <c r="F1276" s="1">
        <v>26</v>
      </c>
      <c r="G1276" s="1" t="s">
        <v>112</v>
      </c>
    </row>
    <row r="1277" spans="1:7" x14ac:dyDescent="0.35">
      <c r="A1277" s="2" t="s">
        <v>114</v>
      </c>
      <c r="B1277" s="2" t="s">
        <v>77</v>
      </c>
      <c r="C1277" s="2" t="s">
        <v>6</v>
      </c>
      <c r="D1277" s="2" t="s">
        <v>15</v>
      </c>
      <c r="E1277" s="1">
        <v>11</v>
      </c>
      <c r="F1277" s="1">
        <v>8</v>
      </c>
      <c r="G1277" s="1" t="s">
        <v>112</v>
      </c>
    </row>
    <row r="1278" spans="1:7" x14ac:dyDescent="0.35">
      <c r="A1278" s="2" t="s">
        <v>114</v>
      </c>
      <c r="B1278" s="2" t="s">
        <v>77</v>
      </c>
      <c r="C1278" s="2" t="s">
        <v>6</v>
      </c>
      <c r="D1278" s="2" t="s">
        <v>32</v>
      </c>
      <c r="E1278" s="1">
        <v>45</v>
      </c>
      <c r="F1278" s="1">
        <v>36</v>
      </c>
      <c r="G1278" s="1" t="s">
        <v>112</v>
      </c>
    </row>
    <row r="1279" spans="1:7" x14ac:dyDescent="0.35">
      <c r="A1279" s="2" t="s">
        <v>114</v>
      </c>
      <c r="B1279" s="2" t="s">
        <v>77</v>
      </c>
      <c r="C1279" s="2" t="s">
        <v>6</v>
      </c>
      <c r="D1279" s="2" t="s">
        <v>24</v>
      </c>
      <c r="E1279" s="1">
        <v>23</v>
      </c>
      <c r="F1279" s="1">
        <v>21</v>
      </c>
      <c r="G1279" s="1" t="s">
        <v>112</v>
      </c>
    </row>
    <row r="1280" spans="1:7" x14ac:dyDescent="0.35">
      <c r="A1280" s="2" t="s">
        <v>114</v>
      </c>
      <c r="B1280" s="2" t="s">
        <v>77</v>
      </c>
      <c r="C1280" s="2" t="s">
        <v>6</v>
      </c>
      <c r="D1280" s="2" t="s">
        <v>20</v>
      </c>
      <c r="E1280" s="1">
        <v>125</v>
      </c>
      <c r="F1280" s="1">
        <v>104</v>
      </c>
      <c r="G1280" s="1" t="s">
        <v>112</v>
      </c>
    </row>
    <row r="1281" spans="1:7" x14ac:dyDescent="0.35">
      <c r="A1281" s="2" t="s">
        <v>114</v>
      </c>
      <c r="B1281" s="2" t="s">
        <v>77</v>
      </c>
      <c r="C1281" s="2" t="s">
        <v>6</v>
      </c>
      <c r="D1281" s="2" t="s">
        <v>29</v>
      </c>
      <c r="E1281" s="1">
        <v>6</v>
      </c>
      <c r="F1281" s="1" t="s">
        <v>112</v>
      </c>
      <c r="G1281" s="1" t="s">
        <v>112</v>
      </c>
    </row>
    <row r="1282" spans="1:7" x14ac:dyDescent="0.35">
      <c r="A1282" s="2" t="s">
        <v>114</v>
      </c>
      <c r="B1282" s="2" t="s">
        <v>77</v>
      </c>
      <c r="C1282" s="2" t="s">
        <v>6</v>
      </c>
      <c r="D1282" s="2" t="s">
        <v>18</v>
      </c>
      <c r="E1282" s="1">
        <v>125</v>
      </c>
      <c r="F1282" s="1">
        <v>111</v>
      </c>
      <c r="G1282" s="1" t="s">
        <v>112</v>
      </c>
    </row>
    <row r="1283" spans="1:7" x14ac:dyDescent="0.35">
      <c r="A1283" s="2" t="s">
        <v>114</v>
      </c>
      <c r="B1283" s="2" t="s">
        <v>77</v>
      </c>
      <c r="C1283" s="2" t="s">
        <v>6</v>
      </c>
      <c r="D1283" s="2" t="s">
        <v>34</v>
      </c>
      <c r="E1283" s="1">
        <v>11</v>
      </c>
      <c r="F1283" s="1">
        <v>11</v>
      </c>
      <c r="G1283" s="1" t="s">
        <v>112</v>
      </c>
    </row>
    <row r="1284" spans="1:7" x14ac:dyDescent="0.35">
      <c r="A1284" s="2" t="s">
        <v>114</v>
      </c>
      <c r="B1284" s="2" t="s">
        <v>77</v>
      </c>
      <c r="C1284" s="2" t="s">
        <v>6</v>
      </c>
      <c r="D1284" s="2" t="s">
        <v>26</v>
      </c>
      <c r="E1284" s="1">
        <v>10</v>
      </c>
      <c r="F1284" s="1">
        <v>8</v>
      </c>
      <c r="G1284" s="1" t="s">
        <v>112</v>
      </c>
    </row>
    <row r="1285" spans="1:7" x14ac:dyDescent="0.35">
      <c r="A1285" s="2" t="s">
        <v>114</v>
      </c>
      <c r="B1285" s="2" t="s">
        <v>77</v>
      </c>
      <c r="C1285" s="2" t="s">
        <v>5</v>
      </c>
      <c r="D1285" s="2" t="s">
        <v>16</v>
      </c>
      <c r="E1285" s="1">
        <v>489</v>
      </c>
      <c r="F1285" s="1">
        <v>435</v>
      </c>
      <c r="G1285" s="1" t="s">
        <v>112</v>
      </c>
    </row>
    <row r="1286" spans="1:7" x14ac:dyDescent="0.35">
      <c r="A1286" s="2" t="s">
        <v>114</v>
      </c>
      <c r="B1286" s="2" t="s">
        <v>77</v>
      </c>
      <c r="C1286" s="2" t="s">
        <v>5</v>
      </c>
      <c r="D1286" s="2" t="s">
        <v>21</v>
      </c>
      <c r="E1286" s="1">
        <v>51</v>
      </c>
      <c r="F1286" s="1">
        <v>39</v>
      </c>
      <c r="G1286" s="1" t="s">
        <v>112</v>
      </c>
    </row>
    <row r="1287" spans="1:7" x14ac:dyDescent="0.35">
      <c r="A1287" s="2" t="s">
        <v>114</v>
      </c>
      <c r="B1287" s="2" t="s">
        <v>77</v>
      </c>
      <c r="C1287" s="2" t="s">
        <v>5</v>
      </c>
      <c r="D1287" s="2" t="s">
        <v>35</v>
      </c>
      <c r="E1287" s="1">
        <v>234</v>
      </c>
      <c r="F1287" s="1">
        <v>174</v>
      </c>
      <c r="G1287" s="1" t="s">
        <v>112</v>
      </c>
    </row>
    <row r="1288" spans="1:7" x14ac:dyDescent="0.35">
      <c r="A1288" s="2" t="s">
        <v>114</v>
      </c>
      <c r="B1288" s="2" t="s">
        <v>77</v>
      </c>
      <c r="C1288" s="2" t="s">
        <v>5</v>
      </c>
      <c r="D1288" s="2" t="s">
        <v>31</v>
      </c>
      <c r="E1288" s="1">
        <v>241</v>
      </c>
      <c r="F1288" s="1">
        <v>216</v>
      </c>
      <c r="G1288" s="1" t="s">
        <v>112</v>
      </c>
    </row>
    <row r="1289" spans="1:7" x14ac:dyDescent="0.35">
      <c r="A1289" s="2" t="s">
        <v>114</v>
      </c>
      <c r="B1289" s="2" t="s">
        <v>77</v>
      </c>
      <c r="C1289" s="2" t="s">
        <v>5</v>
      </c>
      <c r="D1289" s="2" t="s">
        <v>17</v>
      </c>
      <c r="E1289" s="1">
        <v>214</v>
      </c>
      <c r="F1289" s="1">
        <v>190</v>
      </c>
      <c r="G1289" s="1" t="s">
        <v>112</v>
      </c>
    </row>
    <row r="1290" spans="1:7" x14ac:dyDescent="0.35">
      <c r="A1290" s="2" t="s">
        <v>114</v>
      </c>
      <c r="B1290" s="2" t="s">
        <v>77</v>
      </c>
      <c r="C1290" s="2" t="s">
        <v>5</v>
      </c>
      <c r="D1290" s="2" t="s">
        <v>27</v>
      </c>
      <c r="E1290" s="1">
        <v>66</v>
      </c>
      <c r="F1290" s="1">
        <v>61</v>
      </c>
      <c r="G1290" s="1" t="s">
        <v>112</v>
      </c>
    </row>
    <row r="1291" spans="1:7" x14ac:dyDescent="0.35">
      <c r="A1291" s="2" t="s">
        <v>114</v>
      </c>
      <c r="B1291" s="2" t="s">
        <v>77</v>
      </c>
      <c r="C1291" s="2" t="s">
        <v>5</v>
      </c>
      <c r="D1291" s="2" t="s">
        <v>30</v>
      </c>
      <c r="E1291" s="1">
        <v>59</v>
      </c>
      <c r="F1291" s="1">
        <v>50</v>
      </c>
      <c r="G1291" s="1" t="s">
        <v>112</v>
      </c>
    </row>
    <row r="1292" spans="1:7" x14ac:dyDescent="0.35">
      <c r="A1292" s="2" t="s">
        <v>114</v>
      </c>
      <c r="B1292" s="2" t="s">
        <v>77</v>
      </c>
      <c r="C1292" s="2" t="s">
        <v>5</v>
      </c>
      <c r="D1292" s="2" t="s">
        <v>23</v>
      </c>
      <c r="E1292" s="1">
        <v>49</v>
      </c>
      <c r="F1292" s="1">
        <v>40</v>
      </c>
      <c r="G1292" s="1" t="s">
        <v>112</v>
      </c>
    </row>
    <row r="1293" spans="1:7" x14ac:dyDescent="0.35">
      <c r="A1293" s="2" t="s">
        <v>114</v>
      </c>
      <c r="B1293" s="2" t="s">
        <v>77</v>
      </c>
      <c r="C1293" s="2" t="s">
        <v>5</v>
      </c>
      <c r="D1293" s="2" t="s">
        <v>28</v>
      </c>
      <c r="E1293" s="1">
        <v>78</v>
      </c>
      <c r="F1293" s="1">
        <v>63</v>
      </c>
      <c r="G1293" s="1" t="s">
        <v>112</v>
      </c>
    </row>
    <row r="1294" spans="1:7" x14ac:dyDescent="0.35">
      <c r="A1294" s="2" t="s">
        <v>114</v>
      </c>
      <c r="B1294" s="2" t="s">
        <v>77</v>
      </c>
      <c r="C1294" s="2" t="s">
        <v>5</v>
      </c>
      <c r="D1294" s="2" t="s">
        <v>33</v>
      </c>
      <c r="E1294" s="1">
        <v>130</v>
      </c>
      <c r="F1294" s="1">
        <v>99</v>
      </c>
      <c r="G1294" s="1" t="s">
        <v>112</v>
      </c>
    </row>
    <row r="1295" spans="1:7" x14ac:dyDescent="0.35">
      <c r="A1295" s="2" t="s">
        <v>114</v>
      </c>
      <c r="B1295" s="2" t="s">
        <v>77</v>
      </c>
      <c r="C1295" s="2" t="s">
        <v>5</v>
      </c>
      <c r="D1295" s="2" t="s">
        <v>15</v>
      </c>
      <c r="E1295" s="1">
        <v>42</v>
      </c>
      <c r="F1295" s="1">
        <v>33</v>
      </c>
      <c r="G1295" s="1" t="s">
        <v>112</v>
      </c>
    </row>
    <row r="1296" spans="1:7" x14ac:dyDescent="0.35">
      <c r="A1296" s="2" t="s">
        <v>114</v>
      </c>
      <c r="B1296" s="2" t="s">
        <v>77</v>
      </c>
      <c r="C1296" s="2" t="s">
        <v>5</v>
      </c>
      <c r="D1296" s="2" t="s">
        <v>113</v>
      </c>
      <c r="E1296" s="1">
        <v>7</v>
      </c>
      <c r="F1296" s="1">
        <v>6</v>
      </c>
      <c r="G1296" s="1" t="s">
        <v>112</v>
      </c>
    </row>
    <row r="1297" spans="1:7" x14ac:dyDescent="0.35">
      <c r="A1297" s="2" t="s">
        <v>114</v>
      </c>
      <c r="B1297" s="2" t="s">
        <v>77</v>
      </c>
      <c r="C1297" s="2" t="s">
        <v>5</v>
      </c>
      <c r="D1297" s="2" t="s">
        <v>36</v>
      </c>
      <c r="E1297" s="1">
        <v>23</v>
      </c>
      <c r="F1297" s="1">
        <v>19</v>
      </c>
      <c r="G1297" s="1" t="s">
        <v>112</v>
      </c>
    </row>
    <row r="1298" spans="1:7" x14ac:dyDescent="0.35">
      <c r="A1298" s="2" t="s">
        <v>114</v>
      </c>
      <c r="B1298" s="2" t="s">
        <v>77</v>
      </c>
      <c r="C1298" s="2" t="s">
        <v>5</v>
      </c>
      <c r="D1298" s="2" t="s">
        <v>32</v>
      </c>
      <c r="E1298" s="1">
        <v>246</v>
      </c>
      <c r="F1298" s="1">
        <v>193</v>
      </c>
      <c r="G1298" s="1" t="s">
        <v>112</v>
      </c>
    </row>
    <row r="1299" spans="1:7" x14ac:dyDescent="0.35">
      <c r="A1299" s="2" t="s">
        <v>114</v>
      </c>
      <c r="B1299" s="2" t="s">
        <v>77</v>
      </c>
      <c r="C1299" s="2" t="s">
        <v>5</v>
      </c>
      <c r="D1299" s="2" t="s">
        <v>24</v>
      </c>
      <c r="E1299" s="1">
        <v>65</v>
      </c>
      <c r="F1299" s="1">
        <v>54</v>
      </c>
      <c r="G1299" s="1" t="s">
        <v>112</v>
      </c>
    </row>
    <row r="1300" spans="1:7" x14ac:dyDescent="0.35">
      <c r="A1300" s="2" t="s">
        <v>114</v>
      </c>
      <c r="B1300" s="2" t="s">
        <v>77</v>
      </c>
      <c r="C1300" s="2" t="s">
        <v>5</v>
      </c>
      <c r="D1300" s="2" t="s">
        <v>20</v>
      </c>
      <c r="E1300" s="1">
        <v>537</v>
      </c>
      <c r="F1300" s="1">
        <v>461</v>
      </c>
      <c r="G1300" s="1" t="s">
        <v>112</v>
      </c>
    </row>
    <row r="1301" spans="1:7" x14ac:dyDescent="0.35">
      <c r="A1301" s="2" t="s">
        <v>114</v>
      </c>
      <c r="B1301" s="2" t="s">
        <v>77</v>
      </c>
      <c r="C1301" s="2" t="s">
        <v>5</v>
      </c>
      <c r="D1301" s="2" t="s">
        <v>29</v>
      </c>
      <c r="E1301" s="1">
        <v>8</v>
      </c>
      <c r="F1301" s="1">
        <v>7</v>
      </c>
      <c r="G1301" s="1" t="s">
        <v>112</v>
      </c>
    </row>
    <row r="1302" spans="1:7" x14ac:dyDescent="0.35">
      <c r="A1302" s="2" t="s">
        <v>114</v>
      </c>
      <c r="B1302" s="2" t="s">
        <v>77</v>
      </c>
      <c r="C1302" s="2" t="s">
        <v>5</v>
      </c>
      <c r="D1302" s="2" t="s">
        <v>18</v>
      </c>
      <c r="E1302" s="1">
        <v>362</v>
      </c>
      <c r="F1302" s="1">
        <v>306</v>
      </c>
      <c r="G1302" s="1" t="s">
        <v>112</v>
      </c>
    </row>
    <row r="1303" spans="1:7" x14ac:dyDescent="0.35">
      <c r="A1303" s="2" t="s">
        <v>114</v>
      </c>
      <c r="B1303" s="2" t="s">
        <v>77</v>
      </c>
      <c r="C1303" s="2" t="s">
        <v>5</v>
      </c>
      <c r="D1303" s="2" t="s">
        <v>34</v>
      </c>
      <c r="E1303" s="1">
        <v>17</v>
      </c>
      <c r="F1303" s="1">
        <v>15</v>
      </c>
      <c r="G1303" s="1" t="s">
        <v>112</v>
      </c>
    </row>
    <row r="1304" spans="1:7" x14ac:dyDescent="0.35">
      <c r="A1304" s="2" t="s">
        <v>114</v>
      </c>
      <c r="B1304" s="2" t="s">
        <v>77</v>
      </c>
      <c r="C1304" s="2" t="s">
        <v>5</v>
      </c>
      <c r="D1304" s="2" t="s">
        <v>26</v>
      </c>
      <c r="E1304" s="1">
        <v>31</v>
      </c>
      <c r="F1304" s="1">
        <v>24</v>
      </c>
      <c r="G1304" s="1" t="s">
        <v>112</v>
      </c>
    </row>
    <row r="1305" spans="1:7" x14ac:dyDescent="0.35">
      <c r="A1305" s="2" t="s">
        <v>114</v>
      </c>
      <c r="B1305" s="2" t="s">
        <v>77</v>
      </c>
      <c r="C1305" s="2" t="s">
        <v>4</v>
      </c>
      <c r="D1305" s="2" t="s">
        <v>16</v>
      </c>
      <c r="E1305" s="1">
        <v>341</v>
      </c>
      <c r="F1305" s="1">
        <v>325</v>
      </c>
      <c r="G1305" s="1" t="s">
        <v>112</v>
      </c>
    </row>
    <row r="1306" spans="1:7" x14ac:dyDescent="0.35">
      <c r="A1306" s="2" t="s">
        <v>114</v>
      </c>
      <c r="B1306" s="2" t="s">
        <v>77</v>
      </c>
      <c r="C1306" s="2" t="s">
        <v>4</v>
      </c>
      <c r="D1306" s="2" t="s">
        <v>21</v>
      </c>
      <c r="E1306" s="1">
        <v>52</v>
      </c>
      <c r="F1306" s="1">
        <v>45</v>
      </c>
      <c r="G1306" s="1" t="s">
        <v>112</v>
      </c>
    </row>
    <row r="1307" spans="1:7" x14ac:dyDescent="0.35">
      <c r="A1307" s="2" t="s">
        <v>114</v>
      </c>
      <c r="B1307" s="2" t="s">
        <v>77</v>
      </c>
      <c r="C1307" s="2" t="s">
        <v>4</v>
      </c>
      <c r="D1307" s="2" t="s">
        <v>35</v>
      </c>
      <c r="E1307" s="1">
        <v>341</v>
      </c>
      <c r="F1307" s="1">
        <v>296</v>
      </c>
      <c r="G1307" s="1" t="s">
        <v>112</v>
      </c>
    </row>
    <row r="1308" spans="1:7" x14ac:dyDescent="0.35">
      <c r="A1308" s="2" t="s">
        <v>114</v>
      </c>
      <c r="B1308" s="2" t="s">
        <v>77</v>
      </c>
      <c r="C1308" s="2" t="s">
        <v>4</v>
      </c>
      <c r="D1308" s="2" t="s">
        <v>31</v>
      </c>
      <c r="E1308" s="1">
        <v>185</v>
      </c>
      <c r="F1308" s="1">
        <v>180</v>
      </c>
      <c r="G1308" s="1" t="s">
        <v>112</v>
      </c>
    </row>
    <row r="1309" spans="1:7" x14ac:dyDescent="0.35">
      <c r="A1309" s="2" t="s">
        <v>114</v>
      </c>
      <c r="B1309" s="2" t="s">
        <v>77</v>
      </c>
      <c r="C1309" s="2" t="s">
        <v>4</v>
      </c>
      <c r="D1309" s="2" t="s">
        <v>17</v>
      </c>
      <c r="E1309" s="1">
        <v>237</v>
      </c>
      <c r="F1309" s="1">
        <v>212</v>
      </c>
      <c r="G1309" s="1" t="s">
        <v>112</v>
      </c>
    </row>
    <row r="1310" spans="1:7" x14ac:dyDescent="0.35">
      <c r="A1310" s="2" t="s">
        <v>114</v>
      </c>
      <c r="B1310" s="2" t="s">
        <v>77</v>
      </c>
      <c r="C1310" s="2" t="s">
        <v>4</v>
      </c>
      <c r="D1310" s="2" t="s">
        <v>27</v>
      </c>
      <c r="E1310" s="1">
        <v>68</v>
      </c>
      <c r="F1310" s="1">
        <v>55</v>
      </c>
      <c r="G1310" s="1" t="s">
        <v>112</v>
      </c>
    </row>
    <row r="1311" spans="1:7" x14ac:dyDescent="0.35">
      <c r="A1311" s="2" t="s">
        <v>114</v>
      </c>
      <c r="B1311" s="2" t="s">
        <v>77</v>
      </c>
      <c r="C1311" s="2" t="s">
        <v>4</v>
      </c>
      <c r="D1311" s="2" t="s">
        <v>30</v>
      </c>
      <c r="E1311" s="1">
        <v>69</v>
      </c>
      <c r="F1311" s="1">
        <v>64</v>
      </c>
      <c r="G1311" s="1" t="s">
        <v>112</v>
      </c>
    </row>
    <row r="1312" spans="1:7" x14ac:dyDescent="0.35">
      <c r="A1312" s="2" t="s">
        <v>114</v>
      </c>
      <c r="B1312" s="2" t="s">
        <v>77</v>
      </c>
      <c r="C1312" s="2" t="s">
        <v>4</v>
      </c>
      <c r="D1312" s="2" t="s">
        <v>23</v>
      </c>
      <c r="E1312" s="1">
        <v>36</v>
      </c>
      <c r="F1312" s="1">
        <v>34</v>
      </c>
      <c r="G1312" s="1" t="s">
        <v>112</v>
      </c>
    </row>
    <row r="1313" spans="1:7" x14ac:dyDescent="0.35">
      <c r="A1313" s="2" t="s">
        <v>114</v>
      </c>
      <c r="B1313" s="2" t="s">
        <v>77</v>
      </c>
      <c r="C1313" s="2" t="s">
        <v>4</v>
      </c>
      <c r="D1313" s="2" t="s">
        <v>28</v>
      </c>
      <c r="E1313" s="1">
        <v>63</v>
      </c>
      <c r="F1313" s="1">
        <v>56</v>
      </c>
      <c r="G1313" s="1" t="s">
        <v>112</v>
      </c>
    </row>
    <row r="1314" spans="1:7" x14ac:dyDescent="0.35">
      <c r="A1314" s="2" t="s">
        <v>114</v>
      </c>
      <c r="B1314" s="2" t="s">
        <v>77</v>
      </c>
      <c r="C1314" s="2" t="s">
        <v>4</v>
      </c>
      <c r="D1314" s="2" t="s">
        <v>33</v>
      </c>
      <c r="E1314" s="1">
        <v>185</v>
      </c>
      <c r="F1314" s="1">
        <v>165</v>
      </c>
      <c r="G1314" s="1" t="s">
        <v>112</v>
      </c>
    </row>
    <row r="1315" spans="1:7" x14ac:dyDescent="0.35">
      <c r="A1315" s="2" t="s">
        <v>114</v>
      </c>
      <c r="B1315" s="2" t="s">
        <v>77</v>
      </c>
      <c r="C1315" s="2" t="s">
        <v>4</v>
      </c>
      <c r="D1315" s="2" t="s">
        <v>15</v>
      </c>
      <c r="E1315" s="1">
        <v>69</v>
      </c>
      <c r="F1315" s="1">
        <v>61</v>
      </c>
      <c r="G1315" s="1" t="s">
        <v>112</v>
      </c>
    </row>
    <row r="1316" spans="1:7" x14ac:dyDescent="0.35">
      <c r="A1316" s="2" t="s">
        <v>114</v>
      </c>
      <c r="B1316" s="2" t="s">
        <v>77</v>
      </c>
      <c r="C1316" s="2" t="s">
        <v>4</v>
      </c>
      <c r="D1316" s="2" t="s">
        <v>113</v>
      </c>
      <c r="E1316" s="1">
        <v>9</v>
      </c>
      <c r="F1316" s="1">
        <v>9</v>
      </c>
      <c r="G1316" s="1" t="s">
        <v>112</v>
      </c>
    </row>
    <row r="1317" spans="1:7" x14ac:dyDescent="0.35">
      <c r="A1317" s="2" t="s">
        <v>114</v>
      </c>
      <c r="B1317" s="2" t="s">
        <v>77</v>
      </c>
      <c r="C1317" s="2" t="s">
        <v>4</v>
      </c>
      <c r="D1317" s="2" t="s">
        <v>36</v>
      </c>
      <c r="E1317" s="1">
        <v>35</v>
      </c>
      <c r="F1317" s="1">
        <v>32</v>
      </c>
      <c r="G1317" s="1" t="s">
        <v>112</v>
      </c>
    </row>
    <row r="1318" spans="1:7" x14ac:dyDescent="0.35">
      <c r="A1318" s="2" t="s">
        <v>114</v>
      </c>
      <c r="B1318" s="2" t="s">
        <v>77</v>
      </c>
      <c r="C1318" s="2" t="s">
        <v>4</v>
      </c>
      <c r="D1318" s="2" t="s">
        <v>32</v>
      </c>
      <c r="E1318" s="1">
        <v>136</v>
      </c>
      <c r="F1318" s="1">
        <v>126</v>
      </c>
      <c r="G1318" s="1" t="s">
        <v>112</v>
      </c>
    </row>
    <row r="1319" spans="1:7" x14ac:dyDescent="0.35">
      <c r="A1319" s="2" t="s">
        <v>114</v>
      </c>
      <c r="B1319" s="2" t="s">
        <v>77</v>
      </c>
      <c r="C1319" s="2" t="s">
        <v>4</v>
      </c>
      <c r="D1319" s="2" t="s">
        <v>24</v>
      </c>
      <c r="E1319" s="1">
        <v>83</v>
      </c>
      <c r="F1319" s="1">
        <v>73</v>
      </c>
      <c r="G1319" s="1" t="s">
        <v>112</v>
      </c>
    </row>
    <row r="1320" spans="1:7" x14ac:dyDescent="0.35">
      <c r="A1320" s="2" t="s">
        <v>114</v>
      </c>
      <c r="B1320" s="2" t="s">
        <v>77</v>
      </c>
      <c r="C1320" s="2" t="s">
        <v>4</v>
      </c>
      <c r="D1320" s="2" t="s">
        <v>20</v>
      </c>
      <c r="E1320" s="1">
        <v>396</v>
      </c>
      <c r="F1320" s="1">
        <v>367</v>
      </c>
      <c r="G1320" s="1" t="s">
        <v>112</v>
      </c>
    </row>
    <row r="1321" spans="1:7" x14ac:dyDescent="0.35">
      <c r="A1321" s="2" t="s">
        <v>114</v>
      </c>
      <c r="B1321" s="2" t="s">
        <v>77</v>
      </c>
      <c r="C1321" s="2" t="s">
        <v>4</v>
      </c>
      <c r="D1321" s="2" t="s">
        <v>29</v>
      </c>
      <c r="E1321" s="1">
        <v>13</v>
      </c>
      <c r="F1321" s="1">
        <v>12</v>
      </c>
      <c r="G1321" s="1" t="s">
        <v>112</v>
      </c>
    </row>
    <row r="1322" spans="1:7" x14ac:dyDescent="0.35">
      <c r="A1322" s="2" t="s">
        <v>114</v>
      </c>
      <c r="B1322" s="2" t="s">
        <v>77</v>
      </c>
      <c r="C1322" s="2" t="s">
        <v>4</v>
      </c>
      <c r="D1322" s="2" t="s">
        <v>18</v>
      </c>
      <c r="E1322" s="1">
        <v>382</v>
      </c>
      <c r="F1322" s="1">
        <v>349</v>
      </c>
      <c r="G1322" s="1" t="s">
        <v>112</v>
      </c>
    </row>
    <row r="1323" spans="1:7" x14ac:dyDescent="0.35">
      <c r="A1323" s="2" t="s">
        <v>114</v>
      </c>
      <c r="B1323" s="2" t="s">
        <v>77</v>
      </c>
      <c r="C1323" s="2" t="s">
        <v>4</v>
      </c>
      <c r="D1323" s="2" t="s">
        <v>34</v>
      </c>
      <c r="E1323" s="1">
        <v>18</v>
      </c>
      <c r="F1323" s="1">
        <v>13</v>
      </c>
      <c r="G1323" s="1" t="s">
        <v>112</v>
      </c>
    </row>
    <row r="1324" spans="1:7" x14ac:dyDescent="0.35">
      <c r="A1324" s="2" t="s">
        <v>114</v>
      </c>
      <c r="B1324" s="2" t="s">
        <v>77</v>
      </c>
      <c r="C1324" s="2" t="s">
        <v>4</v>
      </c>
      <c r="D1324" s="2" t="s">
        <v>26</v>
      </c>
      <c r="E1324" s="1">
        <v>16</v>
      </c>
      <c r="F1324" s="1">
        <v>15</v>
      </c>
      <c r="G1324" s="1" t="s">
        <v>112</v>
      </c>
    </row>
    <row r="1325" spans="1:7" x14ac:dyDescent="0.35">
      <c r="A1325" s="2" t="s">
        <v>114</v>
      </c>
      <c r="B1325" s="2" t="s">
        <v>77</v>
      </c>
      <c r="C1325" s="2" t="s">
        <v>3</v>
      </c>
      <c r="D1325" s="2" t="s">
        <v>16</v>
      </c>
      <c r="E1325" s="1">
        <v>165</v>
      </c>
      <c r="F1325" s="1">
        <v>161</v>
      </c>
      <c r="G1325" s="1" t="s">
        <v>112</v>
      </c>
    </row>
    <row r="1326" spans="1:7" x14ac:dyDescent="0.35">
      <c r="A1326" s="2" t="s">
        <v>114</v>
      </c>
      <c r="B1326" s="2" t="s">
        <v>77</v>
      </c>
      <c r="C1326" s="2" t="s">
        <v>3</v>
      </c>
      <c r="D1326" s="2" t="s">
        <v>21</v>
      </c>
      <c r="E1326" s="1">
        <v>41</v>
      </c>
      <c r="F1326" s="1">
        <v>38</v>
      </c>
      <c r="G1326" s="1" t="s">
        <v>112</v>
      </c>
    </row>
    <row r="1327" spans="1:7" x14ac:dyDescent="0.35">
      <c r="A1327" s="2" t="s">
        <v>114</v>
      </c>
      <c r="B1327" s="2" t="s">
        <v>77</v>
      </c>
      <c r="C1327" s="2" t="s">
        <v>3</v>
      </c>
      <c r="D1327" s="2" t="s">
        <v>35</v>
      </c>
      <c r="E1327" s="1">
        <v>1285</v>
      </c>
      <c r="F1327" s="1">
        <v>1193</v>
      </c>
      <c r="G1327" s="1" t="s">
        <v>112</v>
      </c>
    </row>
    <row r="1328" spans="1:7" x14ac:dyDescent="0.35">
      <c r="A1328" s="2" t="s">
        <v>114</v>
      </c>
      <c r="B1328" s="2" t="s">
        <v>77</v>
      </c>
      <c r="C1328" s="2" t="s">
        <v>3</v>
      </c>
      <c r="D1328" s="2" t="s">
        <v>31</v>
      </c>
      <c r="E1328" s="1">
        <v>127</v>
      </c>
      <c r="F1328" s="1">
        <v>120</v>
      </c>
      <c r="G1328" s="1" t="s">
        <v>112</v>
      </c>
    </row>
    <row r="1329" spans="1:7" x14ac:dyDescent="0.35">
      <c r="A1329" s="2" t="s">
        <v>114</v>
      </c>
      <c r="B1329" s="2" t="s">
        <v>77</v>
      </c>
      <c r="C1329" s="2" t="s">
        <v>3</v>
      </c>
      <c r="D1329" s="2" t="s">
        <v>17</v>
      </c>
      <c r="E1329" s="1">
        <v>177</v>
      </c>
      <c r="F1329" s="1">
        <v>170</v>
      </c>
      <c r="G1329" s="1" t="s">
        <v>112</v>
      </c>
    </row>
    <row r="1330" spans="1:7" x14ac:dyDescent="0.35">
      <c r="A1330" s="2" t="s">
        <v>114</v>
      </c>
      <c r="B1330" s="2" t="s">
        <v>77</v>
      </c>
      <c r="C1330" s="2" t="s">
        <v>3</v>
      </c>
      <c r="D1330" s="2" t="s">
        <v>27</v>
      </c>
      <c r="E1330" s="1">
        <v>83</v>
      </c>
      <c r="F1330" s="1">
        <v>80</v>
      </c>
      <c r="G1330" s="1" t="s">
        <v>112</v>
      </c>
    </row>
    <row r="1331" spans="1:7" x14ac:dyDescent="0.35">
      <c r="A1331" s="2" t="s">
        <v>114</v>
      </c>
      <c r="B1331" s="2" t="s">
        <v>77</v>
      </c>
      <c r="C1331" s="2" t="s">
        <v>3</v>
      </c>
      <c r="D1331" s="2" t="s">
        <v>30</v>
      </c>
      <c r="E1331" s="1">
        <v>36</v>
      </c>
      <c r="F1331" s="1">
        <v>33</v>
      </c>
      <c r="G1331" s="1" t="s">
        <v>112</v>
      </c>
    </row>
    <row r="1332" spans="1:7" x14ac:dyDescent="0.35">
      <c r="A1332" s="2" t="s">
        <v>114</v>
      </c>
      <c r="B1332" s="2" t="s">
        <v>77</v>
      </c>
      <c r="C1332" s="2" t="s">
        <v>3</v>
      </c>
      <c r="D1332" s="2" t="s">
        <v>23</v>
      </c>
      <c r="E1332" s="1">
        <v>30</v>
      </c>
      <c r="F1332" s="1">
        <v>30</v>
      </c>
      <c r="G1332" s="1" t="s">
        <v>112</v>
      </c>
    </row>
    <row r="1333" spans="1:7" x14ac:dyDescent="0.35">
      <c r="A1333" s="2" t="s">
        <v>114</v>
      </c>
      <c r="B1333" s="2" t="s">
        <v>77</v>
      </c>
      <c r="C1333" s="2" t="s">
        <v>3</v>
      </c>
      <c r="D1333" s="2" t="s">
        <v>28</v>
      </c>
      <c r="E1333" s="1">
        <v>52</v>
      </c>
      <c r="F1333" s="1">
        <v>50</v>
      </c>
      <c r="G1333" s="1" t="s">
        <v>112</v>
      </c>
    </row>
    <row r="1334" spans="1:7" x14ac:dyDescent="0.35">
      <c r="A1334" s="2" t="s">
        <v>114</v>
      </c>
      <c r="B1334" s="2" t="s">
        <v>77</v>
      </c>
      <c r="C1334" s="2" t="s">
        <v>3</v>
      </c>
      <c r="D1334" s="2" t="s">
        <v>33</v>
      </c>
      <c r="E1334" s="1">
        <v>333</v>
      </c>
      <c r="F1334" s="1">
        <v>320</v>
      </c>
      <c r="G1334" s="1" t="s">
        <v>112</v>
      </c>
    </row>
    <row r="1335" spans="1:7" x14ac:dyDescent="0.35">
      <c r="A1335" s="2" t="s">
        <v>114</v>
      </c>
      <c r="B1335" s="2" t="s">
        <v>77</v>
      </c>
      <c r="C1335" s="2" t="s">
        <v>3</v>
      </c>
      <c r="D1335" s="2" t="s">
        <v>15</v>
      </c>
      <c r="E1335" s="1">
        <v>46</v>
      </c>
      <c r="F1335" s="1">
        <v>41</v>
      </c>
      <c r="G1335" s="1" t="s">
        <v>112</v>
      </c>
    </row>
    <row r="1336" spans="1:7" x14ac:dyDescent="0.35">
      <c r="A1336" s="2" t="s">
        <v>114</v>
      </c>
      <c r="B1336" s="2" t="s">
        <v>77</v>
      </c>
      <c r="C1336" s="2" t="s">
        <v>3</v>
      </c>
      <c r="D1336" s="2" t="s">
        <v>36</v>
      </c>
      <c r="E1336" s="1">
        <v>129</v>
      </c>
      <c r="F1336" s="1">
        <v>122</v>
      </c>
      <c r="G1336" s="1" t="s">
        <v>112</v>
      </c>
    </row>
    <row r="1337" spans="1:7" x14ac:dyDescent="0.35">
      <c r="A1337" s="2" t="s">
        <v>114</v>
      </c>
      <c r="B1337" s="2" t="s">
        <v>77</v>
      </c>
      <c r="C1337" s="2" t="s">
        <v>3</v>
      </c>
      <c r="D1337" s="2" t="s">
        <v>32</v>
      </c>
      <c r="E1337" s="1">
        <v>153</v>
      </c>
      <c r="F1337" s="1">
        <v>142</v>
      </c>
      <c r="G1337" s="1" t="s">
        <v>112</v>
      </c>
    </row>
    <row r="1338" spans="1:7" x14ac:dyDescent="0.35">
      <c r="A1338" s="2" t="s">
        <v>114</v>
      </c>
      <c r="B1338" s="2" t="s">
        <v>77</v>
      </c>
      <c r="C1338" s="2" t="s">
        <v>3</v>
      </c>
      <c r="D1338" s="2" t="s">
        <v>22</v>
      </c>
      <c r="E1338" s="1">
        <v>14</v>
      </c>
      <c r="F1338" s="1">
        <v>10</v>
      </c>
      <c r="G1338" s="1" t="s">
        <v>112</v>
      </c>
    </row>
    <row r="1339" spans="1:7" x14ac:dyDescent="0.35">
      <c r="A1339" s="2" t="s">
        <v>114</v>
      </c>
      <c r="B1339" s="2" t="s">
        <v>77</v>
      </c>
      <c r="C1339" s="2" t="s">
        <v>3</v>
      </c>
      <c r="D1339" s="2" t="s">
        <v>24</v>
      </c>
      <c r="E1339" s="1">
        <v>63</v>
      </c>
      <c r="F1339" s="1">
        <v>56</v>
      </c>
      <c r="G1339" s="1" t="s">
        <v>112</v>
      </c>
    </row>
    <row r="1340" spans="1:7" x14ac:dyDescent="0.35">
      <c r="A1340" s="2" t="s">
        <v>114</v>
      </c>
      <c r="B1340" s="2" t="s">
        <v>77</v>
      </c>
      <c r="C1340" s="2" t="s">
        <v>3</v>
      </c>
      <c r="D1340" s="2" t="s">
        <v>20</v>
      </c>
      <c r="E1340" s="1">
        <v>186</v>
      </c>
      <c r="F1340" s="1">
        <v>173</v>
      </c>
      <c r="G1340" s="1" t="s">
        <v>112</v>
      </c>
    </row>
    <row r="1341" spans="1:7" x14ac:dyDescent="0.35">
      <c r="A1341" s="2" t="s">
        <v>114</v>
      </c>
      <c r="B1341" s="2" t="s">
        <v>77</v>
      </c>
      <c r="C1341" s="2" t="s">
        <v>3</v>
      </c>
      <c r="D1341" s="2" t="s">
        <v>29</v>
      </c>
      <c r="E1341" s="1">
        <v>12</v>
      </c>
      <c r="F1341" s="1">
        <v>11</v>
      </c>
      <c r="G1341" s="1" t="s">
        <v>112</v>
      </c>
    </row>
    <row r="1342" spans="1:7" x14ac:dyDescent="0.35">
      <c r="A1342" s="2" t="s">
        <v>114</v>
      </c>
      <c r="B1342" s="2" t="s">
        <v>77</v>
      </c>
      <c r="C1342" s="2" t="s">
        <v>3</v>
      </c>
      <c r="D1342" s="2" t="s">
        <v>18</v>
      </c>
      <c r="E1342" s="1">
        <v>146</v>
      </c>
      <c r="F1342" s="1">
        <v>132</v>
      </c>
      <c r="G1342" s="1" t="s">
        <v>112</v>
      </c>
    </row>
    <row r="1343" spans="1:7" x14ac:dyDescent="0.35">
      <c r="A1343" s="2" t="s">
        <v>114</v>
      </c>
      <c r="B1343" s="2" t="s">
        <v>77</v>
      </c>
      <c r="C1343" s="2" t="s">
        <v>3</v>
      </c>
      <c r="D1343" s="2" t="s">
        <v>34</v>
      </c>
      <c r="E1343" s="1">
        <v>53</v>
      </c>
      <c r="F1343" s="1">
        <v>47</v>
      </c>
      <c r="G1343" s="1" t="s">
        <v>112</v>
      </c>
    </row>
    <row r="1344" spans="1:7" x14ac:dyDescent="0.35">
      <c r="A1344" s="2" t="s">
        <v>114</v>
      </c>
      <c r="B1344" s="2" t="s">
        <v>77</v>
      </c>
      <c r="C1344" s="2" t="s">
        <v>3</v>
      </c>
      <c r="D1344" s="2" t="s">
        <v>26</v>
      </c>
      <c r="E1344" s="1">
        <v>16</v>
      </c>
      <c r="F1344" s="1">
        <v>16</v>
      </c>
      <c r="G1344" s="1" t="s">
        <v>112</v>
      </c>
    </row>
    <row r="1345" spans="1:7" x14ac:dyDescent="0.35">
      <c r="A1345" s="2" t="s">
        <v>114</v>
      </c>
      <c r="B1345" s="2" t="s">
        <v>77</v>
      </c>
      <c r="C1345" s="2" t="s">
        <v>2</v>
      </c>
      <c r="D1345" s="2" t="s">
        <v>16</v>
      </c>
      <c r="E1345" s="1">
        <v>88</v>
      </c>
      <c r="F1345" s="1">
        <v>86</v>
      </c>
      <c r="G1345" s="1" t="s">
        <v>112</v>
      </c>
    </row>
    <row r="1346" spans="1:7" x14ac:dyDescent="0.35">
      <c r="A1346" s="2" t="s">
        <v>114</v>
      </c>
      <c r="B1346" s="2" t="s">
        <v>77</v>
      </c>
      <c r="C1346" s="2" t="s">
        <v>2</v>
      </c>
      <c r="D1346" s="2" t="s">
        <v>21</v>
      </c>
      <c r="E1346" s="1">
        <v>19</v>
      </c>
      <c r="F1346" s="1">
        <v>18</v>
      </c>
      <c r="G1346" s="1" t="s">
        <v>112</v>
      </c>
    </row>
    <row r="1347" spans="1:7" x14ac:dyDescent="0.35">
      <c r="A1347" s="2" t="s">
        <v>114</v>
      </c>
      <c r="B1347" s="2" t="s">
        <v>77</v>
      </c>
      <c r="C1347" s="2" t="s">
        <v>2</v>
      </c>
      <c r="D1347" s="2" t="s">
        <v>35</v>
      </c>
      <c r="E1347" s="1">
        <v>524</v>
      </c>
      <c r="F1347" s="1">
        <v>500</v>
      </c>
      <c r="G1347" s="1" t="s">
        <v>112</v>
      </c>
    </row>
    <row r="1348" spans="1:7" x14ac:dyDescent="0.35">
      <c r="A1348" s="2" t="s">
        <v>114</v>
      </c>
      <c r="B1348" s="2" t="s">
        <v>77</v>
      </c>
      <c r="C1348" s="2" t="s">
        <v>2</v>
      </c>
      <c r="D1348" s="2" t="s">
        <v>31</v>
      </c>
      <c r="E1348" s="1">
        <v>46</v>
      </c>
      <c r="F1348" s="1">
        <v>47</v>
      </c>
      <c r="G1348" s="1" t="s">
        <v>112</v>
      </c>
    </row>
    <row r="1349" spans="1:7" x14ac:dyDescent="0.35">
      <c r="A1349" s="2" t="s">
        <v>114</v>
      </c>
      <c r="B1349" s="2" t="s">
        <v>77</v>
      </c>
      <c r="C1349" s="2" t="s">
        <v>2</v>
      </c>
      <c r="D1349" s="2" t="s">
        <v>17</v>
      </c>
      <c r="E1349" s="1">
        <v>60</v>
      </c>
      <c r="F1349" s="1">
        <v>62</v>
      </c>
      <c r="G1349" s="1" t="s">
        <v>112</v>
      </c>
    </row>
    <row r="1350" spans="1:7" x14ac:dyDescent="0.35">
      <c r="A1350" s="2" t="s">
        <v>114</v>
      </c>
      <c r="B1350" s="2" t="s">
        <v>77</v>
      </c>
      <c r="C1350" s="2" t="s">
        <v>2</v>
      </c>
      <c r="D1350" s="2" t="s">
        <v>27</v>
      </c>
      <c r="E1350" s="1">
        <v>63</v>
      </c>
      <c r="F1350" s="1">
        <v>62</v>
      </c>
      <c r="G1350" s="1" t="s">
        <v>112</v>
      </c>
    </row>
    <row r="1351" spans="1:7" x14ac:dyDescent="0.35">
      <c r="A1351" s="2" t="s">
        <v>114</v>
      </c>
      <c r="B1351" s="2" t="s">
        <v>77</v>
      </c>
      <c r="C1351" s="2" t="s">
        <v>2</v>
      </c>
      <c r="D1351" s="2" t="s">
        <v>30</v>
      </c>
      <c r="E1351" s="1">
        <v>32</v>
      </c>
      <c r="F1351" s="1">
        <v>30</v>
      </c>
      <c r="G1351" s="1" t="s">
        <v>112</v>
      </c>
    </row>
    <row r="1352" spans="1:7" x14ac:dyDescent="0.35">
      <c r="A1352" s="2" t="s">
        <v>114</v>
      </c>
      <c r="B1352" s="2" t="s">
        <v>77</v>
      </c>
      <c r="C1352" s="2" t="s">
        <v>2</v>
      </c>
      <c r="D1352" s="2" t="s">
        <v>23</v>
      </c>
      <c r="E1352" s="1">
        <v>18</v>
      </c>
      <c r="F1352" s="1">
        <v>17</v>
      </c>
      <c r="G1352" s="1" t="s">
        <v>112</v>
      </c>
    </row>
    <row r="1353" spans="1:7" x14ac:dyDescent="0.35">
      <c r="A1353" s="2" t="s">
        <v>114</v>
      </c>
      <c r="B1353" s="2" t="s">
        <v>77</v>
      </c>
      <c r="C1353" s="2" t="s">
        <v>2</v>
      </c>
      <c r="D1353" s="2" t="s">
        <v>28</v>
      </c>
      <c r="E1353" s="1">
        <v>37</v>
      </c>
      <c r="F1353" s="1">
        <v>34</v>
      </c>
      <c r="G1353" s="1" t="s">
        <v>112</v>
      </c>
    </row>
    <row r="1354" spans="1:7" x14ac:dyDescent="0.35">
      <c r="A1354" s="2" t="s">
        <v>114</v>
      </c>
      <c r="B1354" s="2" t="s">
        <v>77</v>
      </c>
      <c r="C1354" s="2" t="s">
        <v>2</v>
      </c>
      <c r="D1354" s="2" t="s">
        <v>33</v>
      </c>
      <c r="E1354" s="1">
        <v>166</v>
      </c>
      <c r="F1354" s="1">
        <v>162</v>
      </c>
      <c r="G1354" s="1" t="s">
        <v>112</v>
      </c>
    </row>
    <row r="1355" spans="1:7" x14ac:dyDescent="0.35">
      <c r="A1355" s="2" t="s">
        <v>114</v>
      </c>
      <c r="B1355" s="2" t="s">
        <v>77</v>
      </c>
      <c r="C1355" s="2" t="s">
        <v>2</v>
      </c>
      <c r="D1355" s="2" t="s">
        <v>15</v>
      </c>
      <c r="E1355" s="1">
        <v>45</v>
      </c>
      <c r="F1355" s="1">
        <v>44</v>
      </c>
      <c r="G1355" s="1" t="s">
        <v>112</v>
      </c>
    </row>
    <row r="1356" spans="1:7" x14ac:dyDescent="0.35">
      <c r="A1356" s="2" t="s">
        <v>114</v>
      </c>
      <c r="B1356" s="2" t="s">
        <v>77</v>
      </c>
      <c r="C1356" s="2" t="s">
        <v>2</v>
      </c>
      <c r="D1356" s="2" t="s">
        <v>36</v>
      </c>
      <c r="E1356" s="1">
        <v>69</v>
      </c>
      <c r="F1356" s="1">
        <v>67</v>
      </c>
      <c r="G1356" s="1" t="s">
        <v>112</v>
      </c>
    </row>
    <row r="1357" spans="1:7" x14ac:dyDescent="0.35">
      <c r="A1357" s="2" t="s">
        <v>114</v>
      </c>
      <c r="B1357" s="2" t="s">
        <v>77</v>
      </c>
      <c r="C1357" s="2" t="s">
        <v>2</v>
      </c>
      <c r="D1357" s="2" t="s">
        <v>32</v>
      </c>
      <c r="E1357" s="1">
        <v>99</v>
      </c>
      <c r="F1357" s="1">
        <v>94</v>
      </c>
      <c r="G1357" s="1" t="s">
        <v>112</v>
      </c>
    </row>
    <row r="1358" spans="1:7" x14ac:dyDescent="0.35">
      <c r="A1358" s="2" t="s">
        <v>114</v>
      </c>
      <c r="B1358" s="2" t="s">
        <v>77</v>
      </c>
      <c r="C1358" s="2" t="s">
        <v>2</v>
      </c>
      <c r="D1358" s="2" t="s">
        <v>22</v>
      </c>
      <c r="E1358" s="1">
        <v>8</v>
      </c>
      <c r="F1358" s="1">
        <v>8</v>
      </c>
      <c r="G1358" s="1" t="s">
        <v>112</v>
      </c>
    </row>
    <row r="1359" spans="1:7" x14ac:dyDescent="0.35">
      <c r="A1359" s="2" t="s">
        <v>114</v>
      </c>
      <c r="B1359" s="2" t="s">
        <v>77</v>
      </c>
      <c r="C1359" s="2" t="s">
        <v>2</v>
      </c>
      <c r="D1359" s="2" t="s">
        <v>24</v>
      </c>
      <c r="E1359" s="1">
        <v>24</v>
      </c>
      <c r="F1359" s="1">
        <v>25</v>
      </c>
      <c r="G1359" s="1" t="s">
        <v>112</v>
      </c>
    </row>
    <row r="1360" spans="1:7" x14ac:dyDescent="0.35">
      <c r="A1360" s="2" t="s">
        <v>114</v>
      </c>
      <c r="B1360" s="2" t="s">
        <v>77</v>
      </c>
      <c r="C1360" s="2" t="s">
        <v>2</v>
      </c>
      <c r="D1360" s="2" t="s">
        <v>20</v>
      </c>
      <c r="E1360" s="1">
        <v>120</v>
      </c>
      <c r="F1360" s="1">
        <v>115</v>
      </c>
      <c r="G1360" s="1" t="s">
        <v>112</v>
      </c>
    </row>
    <row r="1361" spans="1:7" x14ac:dyDescent="0.35">
      <c r="A1361" s="2" t="s">
        <v>114</v>
      </c>
      <c r="B1361" s="2" t="s">
        <v>77</v>
      </c>
      <c r="C1361" s="2" t="s">
        <v>2</v>
      </c>
      <c r="D1361" s="2" t="s">
        <v>29</v>
      </c>
      <c r="E1361" s="1">
        <v>11</v>
      </c>
      <c r="F1361" s="1">
        <v>11</v>
      </c>
      <c r="G1361" s="1" t="s">
        <v>112</v>
      </c>
    </row>
    <row r="1362" spans="1:7" x14ac:dyDescent="0.35">
      <c r="A1362" s="2" t="s">
        <v>114</v>
      </c>
      <c r="B1362" s="2" t="s">
        <v>77</v>
      </c>
      <c r="C1362" s="2" t="s">
        <v>2</v>
      </c>
      <c r="D1362" s="2" t="s">
        <v>18</v>
      </c>
      <c r="E1362" s="1">
        <v>94</v>
      </c>
      <c r="F1362" s="1">
        <v>89</v>
      </c>
      <c r="G1362" s="1" t="s">
        <v>112</v>
      </c>
    </row>
    <row r="1363" spans="1:7" x14ac:dyDescent="0.35">
      <c r="A1363" s="2" t="s">
        <v>114</v>
      </c>
      <c r="B1363" s="2" t="s">
        <v>77</v>
      </c>
      <c r="C1363" s="2" t="s">
        <v>2</v>
      </c>
      <c r="D1363" s="2" t="s">
        <v>34</v>
      </c>
      <c r="E1363" s="1">
        <v>27</v>
      </c>
      <c r="F1363" s="1">
        <v>25</v>
      </c>
      <c r="G1363" s="1" t="s">
        <v>112</v>
      </c>
    </row>
    <row r="1364" spans="1:7" x14ac:dyDescent="0.35">
      <c r="A1364" s="2" t="s">
        <v>114</v>
      </c>
      <c r="B1364" s="2" t="s">
        <v>77</v>
      </c>
      <c r="C1364" s="2" t="s">
        <v>2</v>
      </c>
      <c r="D1364" s="2" t="s">
        <v>26</v>
      </c>
      <c r="E1364" s="1">
        <v>23</v>
      </c>
      <c r="F1364" s="1">
        <v>22</v>
      </c>
      <c r="G1364" s="1" t="s">
        <v>112</v>
      </c>
    </row>
    <row r="1365" spans="1:7" x14ac:dyDescent="0.35">
      <c r="A1365" s="2" t="s">
        <v>52</v>
      </c>
      <c r="B1365" s="2" t="s">
        <v>117</v>
      </c>
      <c r="C1365" s="2" t="s">
        <v>6</v>
      </c>
      <c r="D1365" s="2" t="s">
        <v>16</v>
      </c>
      <c r="E1365" s="1">
        <v>3800</v>
      </c>
      <c r="F1365" s="1">
        <v>2919</v>
      </c>
      <c r="G1365" s="1">
        <v>4639</v>
      </c>
    </row>
    <row r="1366" spans="1:7" x14ac:dyDescent="0.35">
      <c r="A1366" s="2" t="s">
        <v>52</v>
      </c>
      <c r="B1366" s="2" t="s">
        <v>117</v>
      </c>
      <c r="C1366" s="2" t="s">
        <v>6</v>
      </c>
      <c r="D1366" s="2" t="s">
        <v>21</v>
      </c>
      <c r="E1366" s="1">
        <v>5182</v>
      </c>
      <c r="F1366" s="1">
        <v>3177</v>
      </c>
      <c r="G1366" s="1">
        <v>9519</v>
      </c>
    </row>
    <row r="1367" spans="1:7" x14ac:dyDescent="0.35">
      <c r="A1367" s="2" t="s">
        <v>52</v>
      </c>
      <c r="B1367" s="2" t="s">
        <v>117</v>
      </c>
      <c r="C1367" s="2" t="s">
        <v>6</v>
      </c>
      <c r="D1367" s="2" t="s">
        <v>35</v>
      </c>
      <c r="E1367" s="1">
        <v>5614</v>
      </c>
      <c r="F1367" s="1">
        <v>3599</v>
      </c>
      <c r="G1367" s="1">
        <v>7295</v>
      </c>
    </row>
    <row r="1368" spans="1:7" x14ac:dyDescent="0.35">
      <c r="A1368" s="2" t="s">
        <v>52</v>
      </c>
      <c r="B1368" s="2" t="s">
        <v>117</v>
      </c>
      <c r="C1368" s="2" t="s">
        <v>6</v>
      </c>
      <c r="D1368" s="2" t="s">
        <v>31</v>
      </c>
      <c r="E1368" s="1">
        <v>3700</v>
      </c>
      <c r="F1368" s="1">
        <v>2729</v>
      </c>
      <c r="G1368" s="1">
        <v>4941</v>
      </c>
    </row>
    <row r="1369" spans="1:7" x14ac:dyDescent="0.35">
      <c r="A1369" s="2" t="s">
        <v>52</v>
      </c>
      <c r="B1369" s="2" t="s">
        <v>117</v>
      </c>
      <c r="C1369" s="2" t="s">
        <v>6</v>
      </c>
      <c r="D1369" s="2" t="s">
        <v>17</v>
      </c>
      <c r="E1369" s="1">
        <v>9387</v>
      </c>
      <c r="F1369" s="1">
        <v>6390</v>
      </c>
      <c r="G1369" s="1">
        <v>13170</v>
      </c>
    </row>
    <row r="1370" spans="1:7" x14ac:dyDescent="0.35">
      <c r="A1370" s="2" t="s">
        <v>52</v>
      </c>
      <c r="B1370" s="2" t="s">
        <v>117</v>
      </c>
      <c r="C1370" s="2" t="s">
        <v>6</v>
      </c>
      <c r="D1370" s="2" t="s">
        <v>27</v>
      </c>
      <c r="E1370" s="1">
        <v>4350</v>
      </c>
      <c r="F1370" s="1">
        <v>2899</v>
      </c>
      <c r="G1370" s="1">
        <v>6900</v>
      </c>
    </row>
    <row r="1371" spans="1:7" x14ac:dyDescent="0.35">
      <c r="A1371" s="2" t="s">
        <v>52</v>
      </c>
      <c r="B1371" s="2" t="s">
        <v>117</v>
      </c>
      <c r="C1371" s="2" t="s">
        <v>6</v>
      </c>
      <c r="D1371" s="2" t="s">
        <v>30</v>
      </c>
      <c r="E1371" s="1">
        <v>2416</v>
      </c>
      <c r="F1371" s="1">
        <v>1677</v>
      </c>
      <c r="G1371" s="1">
        <v>3592</v>
      </c>
    </row>
    <row r="1372" spans="1:7" x14ac:dyDescent="0.35">
      <c r="A1372" s="2" t="s">
        <v>52</v>
      </c>
      <c r="B1372" s="2" t="s">
        <v>117</v>
      </c>
      <c r="C1372" s="2" t="s">
        <v>6</v>
      </c>
      <c r="D1372" s="2" t="s">
        <v>23</v>
      </c>
      <c r="E1372" s="1">
        <v>3452</v>
      </c>
      <c r="F1372" s="1">
        <v>2125</v>
      </c>
      <c r="G1372" s="1">
        <v>5868</v>
      </c>
    </row>
    <row r="1373" spans="1:7" x14ac:dyDescent="0.35">
      <c r="A1373" s="2" t="s">
        <v>52</v>
      </c>
      <c r="B1373" s="2" t="s">
        <v>117</v>
      </c>
      <c r="C1373" s="2" t="s">
        <v>6</v>
      </c>
      <c r="D1373" s="2" t="s">
        <v>28</v>
      </c>
      <c r="E1373" s="1">
        <v>3310</v>
      </c>
      <c r="F1373" s="1">
        <v>2137</v>
      </c>
      <c r="G1373" s="1">
        <v>5083</v>
      </c>
    </row>
    <row r="1374" spans="1:7" x14ac:dyDescent="0.35">
      <c r="A1374" s="2" t="s">
        <v>52</v>
      </c>
      <c r="B1374" s="2" t="s">
        <v>117</v>
      </c>
      <c r="C1374" s="2" t="s">
        <v>6</v>
      </c>
      <c r="D1374" s="2" t="s">
        <v>33</v>
      </c>
      <c r="E1374" s="1">
        <v>1568</v>
      </c>
      <c r="F1374" s="1">
        <v>1028</v>
      </c>
      <c r="G1374" s="1">
        <v>2330</v>
      </c>
    </row>
    <row r="1375" spans="1:7" x14ac:dyDescent="0.35">
      <c r="A1375" s="2" t="s">
        <v>52</v>
      </c>
      <c r="B1375" s="2" t="s">
        <v>117</v>
      </c>
      <c r="C1375" s="2" t="s">
        <v>6</v>
      </c>
      <c r="D1375" s="2" t="s">
        <v>15</v>
      </c>
      <c r="E1375" s="1">
        <v>6022</v>
      </c>
      <c r="F1375" s="1">
        <v>3666</v>
      </c>
      <c r="G1375" s="1">
        <v>9714</v>
      </c>
    </row>
    <row r="1376" spans="1:7" x14ac:dyDescent="0.35">
      <c r="A1376" s="2" t="s">
        <v>52</v>
      </c>
      <c r="B1376" s="2" t="s">
        <v>117</v>
      </c>
      <c r="C1376" s="2" t="s">
        <v>6</v>
      </c>
      <c r="D1376" s="2" t="s">
        <v>113</v>
      </c>
      <c r="E1376" s="1">
        <v>29</v>
      </c>
      <c r="F1376" s="1">
        <v>17</v>
      </c>
      <c r="G1376" s="1" t="s">
        <v>112</v>
      </c>
    </row>
    <row r="1377" spans="1:7" x14ac:dyDescent="0.35">
      <c r="A1377" s="2" t="s">
        <v>52</v>
      </c>
      <c r="B1377" s="2" t="s">
        <v>117</v>
      </c>
      <c r="C1377" s="2" t="s">
        <v>6</v>
      </c>
      <c r="D1377" s="2" t="s">
        <v>36</v>
      </c>
      <c r="E1377" s="1">
        <v>487</v>
      </c>
      <c r="F1377" s="1">
        <v>342</v>
      </c>
      <c r="G1377" s="1">
        <v>705</v>
      </c>
    </row>
    <row r="1378" spans="1:7" x14ac:dyDescent="0.35">
      <c r="A1378" s="2" t="s">
        <v>52</v>
      </c>
      <c r="B1378" s="2" t="s">
        <v>117</v>
      </c>
      <c r="C1378" s="2" t="s">
        <v>6</v>
      </c>
      <c r="D1378" s="2" t="s">
        <v>32</v>
      </c>
      <c r="E1378" s="1">
        <v>3596</v>
      </c>
      <c r="F1378" s="1">
        <v>2519</v>
      </c>
      <c r="G1378" s="1">
        <v>4931</v>
      </c>
    </row>
    <row r="1379" spans="1:7" x14ac:dyDescent="0.35">
      <c r="A1379" s="2" t="s">
        <v>52</v>
      </c>
      <c r="B1379" s="2" t="s">
        <v>117</v>
      </c>
      <c r="C1379" s="2" t="s">
        <v>6</v>
      </c>
      <c r="D1379" s="2" t="s">
        <v>22</v>
      </c>
      <c r="E1379" s="1">
        <v>2468</v>
      </c>
      <c r="F1379" s="1">
        <v>1608</v>
      </c>
      <c r="G1379" s="1">
        <v>3910</v>
      </c>
    </row>
    <row r="1380" spans="1:7" x14ac:dyDescent="0.35">
      <c r="A1380" s="2" t="s">
        <v>52</v>
      </c>
      <c r="B1380" s="2" t="s">
        <v>117</v>
      </c>
      <c r="C1380" s="2" t="s">
        <v>6</v>
      </c>
      <c r="D1380" s="2" t="s">
        <v>24</v>
      </c>
      <c r="E1380" s="1">
        <v>2073</v>
      </c>
      <c r="F1380" s="1">
        <v>1240</v>
      </c>
      <c r="G1380" s="1">
        <v>3261</v>
      </c>
    </row>
    <row r="1381" spans="1:7" x14ac:dyDescent="0.35">
      <c r="A1381" s="2" t="s">
        <v>52</v>
      </c>
      <c r="B1381" s="2" t="s">
        <v>117</v>
      </c>
      <c r="C1381" s="2" t="s">
        <v>6</v>
      </c>
      <c r="D1381" s="2" t="s">
        <v>77</v>
      </c>
      <c r="E1381" s="1" t="s">
        <v>112</v>
      </c>
      <c r="F1381" s="1" t="s">
        <v>112</v>
      </c>
      <c r="G1381" s="1">
        <v>286</v>
      </c>
    </row>
    <row r="1382" spans="1:7" x14ac:dyDescent="0.35">
      <c r="A1382" s="2" t="s">
        <v>52</v>
      </c>
      <c r="B1382" s="2" t="s">
        <v>117</v>
      </c>
      <c r="C1382" s="2" t="s">
        <v>6</v>
      </c>
      <c r="D1382" s="2" t="s">
        <v>20</v>
      </c>
      <c r="E1382" s="1">
        <v>9515</v>
      </c>
      <c r="F1382" s="1">
        <v>6214</v>
      </c>
      <c r="G1382" s="1">
        <v>13837</v>
      </c>
    </row>
    <row r="1383" spans="1:7" x14ac:dyDescent="0.35">
      <c r="A1383" s="2" t="s">
        <v>52</v>
      </c>
      <c r="B1383" s="2" t="s">
        <v>117</v>
      </c>
      <c r="C1383" s="2" t="s">
        <v>6</v>
      </c>
      <c r="D1383" s="2" t="s">
        <v>29</v>
      </c>
      <c r="E1383" s="1">
        <v>860</v>
      </c>
      <c r="F1383" s="1">
        <v>525</v>
      </c>
      <c r="G1383" s="1">
        <v>1282</v>
      </c>
    </row>
    <row r="1384" spans="1:7" x14ac:dyDescent="0.35">
      <c r="A1384" s="2" t="s">
        <v>52</v>
      </c>
      <c r="B1384" s="2" t="s">
        <v>117</v>
      </c>
      <c r="C1384" s="2" t="s">
        <v>6</v>
      </c>
      <c r="D1384" s="2" t="s">
        <v>18</v>
      </c>
      <c r="E1384" s="1">
        <v>6685</v>
      </c>
      <c r="F1384" s="1">
        <v>5045</v>
      </c>
      <c r="G1384" s="1">
        <v>8278</v>
      </c>
    </row>
    <row r="1385" spans="1:7" x14ac:dyDescent="0.35">
      <c r="A1385" s="2" t="s">
        <v>52</v>
      </c>
      <c r="B1385" s="2" t="s">
        <v>117</v>
      </c>
      <c r="C1385" s="2" t="s">
        <v>6</v>
      </c>
      <c r="D1385" s="2" t="s">
        <v>34</v>
      </c>
      <c r="E1385" s="1">
        <v>382</v>
      </c>
      <c r="F1385" s="1">
        <v>230</v>
      </c>
      <c r="G1385" s="1">
        <v>498</v>
      </c>
    </row>
    <row r="1386" spans="1:7" x14ac:dyDescent="0.35">
      <c r="A1386" s="2" t="s">
        <v>52</v>
      </c>
      <c r="B1386" s="2" t="s">
        <v>117</v>
      </c>
      <c r="C1386" s="2" t="s">
        <v>6</v>
      </c>
      <c r="D1386" s="2" t="s">
        <v>26</v>
      </c>
      <c r="E1386" s="1">
        <v>1497</v>
      </c>
      <c r="F1386" s="1">
        <v>1018</v>
      </c>
      <c r="G1386" s="1">
        <v>2603</v>
      </c>
    </row>
    <row r="1387" spans="1:7" x14ac:dyDescent="0.35">
      <c r="A1387" s="2" t="s">
        <v>52</v>
      </c>
      <c r="B1387" s="2" t="s">
        <v>117</v>
      </c>
      <c r="C1387" s="2" t="s">
        <v>5</v>
      </c>
      <c r="D1387" s="2" t="s">
        <v>16</v>
      </c>
      <c r="E1387" s="1">
        <v>7603</v>
      </c>
      <c r="F1387" s="1">
        <v>5782</v>
      </c>
      <c r="G1387" s="1">
        <v>9475</v>
      </c>
    </row>
    <row r="1388" spans="1:7" x14ac:dyDescent="0.35">
      <c r="A1388" s="2" t="s">
        <v>52</v>
      </c>
      <c r="B1388" s="2" t="s">
        <v>117</v>
      </c>
      <c r="C1388" s="2" t="s">
        <v>5</v>
      </c>
      <c r="D1388" s="2" t="s">
        <v>21</v>
      </c>
      <c r="E1388" s="1">
        <v>7104</v>
      </c>
      <c r="F1388" s="1">
        <v>4206</v>
      </c>
      <c r="G1388" s="1">
        <v>13419</v>
      </c>
    </row>
    <row r="1389" spans="1:7" x14ac:dyDescent="0.35">
      <c r="A1389" s="2" t="s">
        <v>52</v>
      </c>
      <c r="B1389" s="2" t="s">
        <v>117</v>
      </c>
      <c r="C1389" s="2" t="s">
        <v>5</v>
      </c>
      <c r="D1389" s="2" t="s">
        <v>35</v>
      </c>
      <c r="E1389" s="1">
        <v>8922</v>
      </c>
      <c r="F1389" s="1">
        <v>5788</v>
      </c>
      <c r="G1389" s="1">
        <v>12465</v>
      </c>
    </row>
    <row r="1390" spans="1:7" x14ac:dyDescent="0.35">
      <c r="A1390" s="2" t="s">
        <v>52</v>
      </c>
      <c r="B1390" s="2" t="s">
        <v>117</v>
      </c>
      <c r="C1390" s="2" t="s">
        <v>5</v>
      </c>
      <c r="D1390" s="2" t="s">
        <v>31</v>
      </c>
      <c r="E1390" s="1">
        <v>7222</v>
      </c>
      <c r="F1390" s="1">
        <v>5334</v>
      </c>
      <c r="G1390" s="1">
        <v>9422</v>
      </c>
    </row>
    <row r="1391" spans="1:7" x14ac:dyDescent="0.35">
      <c r="A1391" s="2" t="s">
        <v>52</v>
      </c>
      <c r="B1391" s="2" t="s">
        <v>117</v>
      </c>
      <c r="C1391" s="2" t="s">
        <v>5</v>
      </c>
      <c r="D1391" s="2" t="s">
        <v>17</v>
      </c>
      <c r="E1391" s="1">
        <v>14279</v>
      </c>
      <c r="F1391" s="1">
        <v>9439</v>
      </c>
      <c r="G1391" s="1">
        <v>21076</v>
      </c>
    </row>
    <row r="1392" spans="1:7" x14ac:dyDescent="0.35">
      <c r="A1392" s="2" t="s">
        <v>52</v>
      </c>
      <c r="B1392" s="2" t="s">
        <v>117</v>
      </c>
      <c r="C1392" s="2" t="s">
        <v>5</v>
      </c>
      <c r="D1392" s="2" t="s">
        <v>27</v>
      </c>
      <c r="E1392" s="1">
        <v>5821</v>
      </c>
      <c r="F1392" s="1">
        <v>3512</v>
      </c>
      <c r="G1392" s="1">
        <v>10020</v>
      </c>
    </row>
    <row r="1393" spans="1:7" x14ac:dyDescent="0.35">
      <c r="A1393" s="2" t="s">
        <v>52</v>
      </c>
      <c r="B1393" s="2" t="s">
        <v>117</v>
      </c>
      <c r="C1393" s="2" t="s">
        <v>5</v>
      </c>
      <c r="D1393" s="2" t="s">
        <v>30</v>
      </c>
      <c r="E1393" s="1">
        <v>3984</v>
      </c>
      <c r="F1393" s="1">
        <v>2678</v>
      </c>
      <c r="G1393" s="1">
        <v>6111</v>
      </c>
    </row>
    <row r="1394" spans="1:7" x14ac:dyDescent="0.35">
      <c r="A1394" s="2" t="s">
        <v>52</v>
      </c>
      <c r="B1394" s="2" t="s">
        <v>117</v>
      </c>
      <c r="C1394" s="2" t="s">
        <v>5</v>
      </c>
      <c r="D1394" s="2" t="s">
        <v>23</v>
      </c>
      <c r="E1394" s="1">
        <v>4771</v>
      </c>
      <c r="F1394" s="1">
        <v>2803</v>
      </c>
      <c r="G1394" s="1">
        <v>8743</v>
      </c>
    </row>
    <row r="1395" spans="1:7" x14ac:dyDescent="0.35">
      <c r="A1395" s="2" t="s">
        <v>52</v>
      </c>
      <c r="B1395" s="2" t="s">
        <v>117</v>
      </c>
      <c r="C1395" s="2" t="s">
        <v>5</v>
      </c>
      <c r="D1395" s="2" t="s">
        <v>28</v>
      </c>
      <c r="E1395" s="1">
        <v>4909</v>
      </c>
      <c r="F1395" s="1">
        <v>3116</v>
      </c>
      <c r="G1395" s="1">
        <v>7502</v>
      </c>
    </row>
    <row r="1396" spans="1:7" x14ac:dyDescent="0.35">
      <c r="A1396" s="2" t="s">
        <v>52</v>
      </c>
      <c r="B1396" s="2" t="s">
        <v>117</v>
      </c>
      <c r="C1396" s="2" t="s">
        <v>5</v>
      </c>
      <c r="D1396" s="2" t="s">
        <v>33</v>
      </c>
      <c r="E1396" s="1">
        <v>1907</v>
      </c>
      <c r="F1396" s="1">
        <v>1218</v>
      </c>
      <c r="G1396" s="1">
        <v>3186</v>
      </c>
    </row>
    <row r="1397" spans="1:7" x14ac:dyDescent="0.35">
      <c r="A1397" s="2" t="s">
        <v>52</v>
      </c>
      <c r="B1397" s="2" t="s">
        <v>117</v>
      </c>
      <c r="C1397" s="2" t="s">
        <v>5</v>
      </c>
      <c r="D1397" s="2" t="s">
        <v>15</v>
      </c>
      <c r="E1397" s="1">
        <v>7684</v>
      </c>
      <c r="F1397" s="1">
        <v>4393</v>
      </c>
      <c r="G1397" s="1">
        <v>13610</v>
      </c>
    </row>
    <row r="1398" spans="1:7" x14ac:dyDescent="0.35">
      <c r="A1398" s="2" t="s">
        <v>52</v>
      </c>
      <c r="B1398" s="2" t="s">
        <v>117</v>
      </c>
      <c r="C1398" s="2" t="s">
        <v>5</v>
      </c>
      <c r="D1398" s="2" t="s">
        <v>113</v>
      </c>
      <c r="E1398" s="1">
        <v>55</v>
      </c>
      <c r="F1398" s="1">
        <v>34</v>
      </c>
      <c r="G1398" s="1" t="s">
        <v>112</v>
      </c>
    </row>
    <row r="1399" spans="1:7" x14ac:dyDescent="0.35">
      <c r="A1399" s="2" t="s">
        <v>52</v>
      </c>
      <c r="B1399" s="2" t="s">
        <v>117</v>
      </c>
      <c r="C1399" s="2" t="s">
        <v>5</v>
      </c>
      <c r="D1399" s="2" t="s">
        <v>36</v>
      </c>
      <c r="E1399" s="1">
        <v>645</v>
      </c>
      <c r="F1399" s="1">
        <v>384</v>
      </c>
      <c r="G1399" s="1">
        <v>1032</v>
      </c>
    </row>
    <row r="1400" spans="1:7" x14ac:dyDescent="0.35">
      <c r="A1400" s="2" t="s">
        <v>52</v>
      </c>
      <c r="B1400" s="2" t="s">
        <v>117</v>
      </c>
      <c r="C1400" s="2" t="s">
        <v>5</v>
      </c>
      <c r="D1400" s="2" t="s">
        <v>32</v>
      </c>
      <c r="E1400" s="1">
        <v>5535</v>
      </c>
      <c r="F1400" s="1">
        <v>3844</v>
      </c>
      <c r="G1400" s="1">
        <v>7540</v>
      </c>
    </row>
    <row r="1401" spans="1:7" x14ac:dyDescent="0.35">
      <c r="A1401" s="2" t="s">
        <v>52</v>
      </c>
      <c r="B1401" s="2" t="s">
        <v>117</v>
      </c>
      <c r="C1401" s="2" t="s">
        <v>5</v>
      </c>
      <c r="D1401" s="2" t="s">
        <v>22</v>
      </c>
      <c r="E1401" s="1">
        <v>3143</v>
      </c>
      <c r="F1401" s="1">
        <v>1950</v>
      </c>
      <c r="G1401" s="1">
        <v>5390</v>
      </c>
    </row>
    <row r="1402" spans="1:7" x14ac:dyDescent="0.35">
      <c r="A1402" s="2" t="s">
        <v>52</v>
      </c>
      <c r="B1402" s="2" t="s">
        <v>117</v>
      </c>
      <c r="C1402" s="2" t="s">
        <v>5</v>
      </c>
      <c r="D1402" s="2" t="s">
        <v>24</v>
      </c>
      <c r="E1402" s="1">
        <v>2726</v>
      </c>
      <c r="F1402" s="1">
        <v>1575</v>
      </c>
      <c r="G1402" s="1">
        <v>4663</v>
      </c>
    </row>
    <row r="1403" spans="1:7" x14ac:dyDescent="0.35">
      <c r="A1403" s="2" t="s">
        <v>52</v>
      </c>
      <c r="B1403" s="2" t="s">
        <v>117</v>
      </c>
      <c r="C1403" s="2" t="s">
        <v>5</v>
      </c>
      <c r="D1403" s="2" t="s">
        <v>77</v>
      </c>
      <c r="E1403" s="1" t="s">
        <v>112</v>
      </c>
      <c r="F1403" s="1" t="s">
        <v>112</v>
      </c>
      <c r="G1403" s="1">
        <v>1059</v>
      </c>
    </row>
    <row r="1404" spans="1:7" x14ac:dyDescent="0.35">
      <c r="A1404" s="2" t="s">
        <v>52</v>
      </c>
      <c r="B1404" s="2" t="s">
        <v>117</v>
      </c>
      <c r="C1404" s="2" t="s">
        <v>5</v>
      </c>
      <c r="D1404" s="2" t="s">
        <v>20</v>
      </c>
      <c r="E1404" s="1">
        <v>14390</v>
      </c>
      <c r="F1404" s="1">
        <v>8863</v>
      </c>
      <c r="G1404" s="1">
        <v>21786</v>
      </c>
    </row>
    <row r="1405" spans="1:7" x14ac:dyDescent="0.35">
      <c r="A1405" s="2" t="s">
        <v>52</v>
      </c>
      <c r="B1405" s="2" t="s">
        <v>117</v>
      </c>
      <c r="C1405" s="2" t="s">
        <v>5</v>
      </c>
      <c r="D1405" s="2" t="s">
        <v>29</v>
      </c>
      <c r="E1405" s="1">
        <v>1151</v>
      </c>
      <c r="F1405" s="1">
        <v>664</v>
      </c>
      <c r="G1405" s="1">
        <v>1893</v>
      </c>
    </row>
    <row r="1406" spans="1:7" x14ac:dyDescent="0.35">
      <c r="A1406" s="2" t="s">
        <v>52</v>
      </c>
      <c r="B1406" s="2" t="s">
        <v>117</v>
      </c>
      <c r="C1406" s="2" t="s">
        <v>5</v>
      </c>
      <c r="D1406" s="2" t="s">
        <v>18</v>
      </c>
      <c r="E1406" s="1">
        <v>10076</v>
      </c>
      <c r="F1406" s="1">
        <v>7303</v>
      </c>
      <c r="G1406" s="1">
        <v>13418</v>
      </c>
    </row>
    <row r="1407" spans="1:7" x14ac:dyDescent="0.35">
      <c r="A1407" s="2" t="s">
        <v>52</v>
      </c>
      <c r="B1407" s="2" t="s">
        <v>117</v>
      </c>
      <c r="C1407" s="2" t="s">
        <v>5</v>
      </c>
      <c r="D1407" s="2" t="s">
        <v>34</v>
      </c>
      <c r="E1407" s="1">
        <v>463</v>
      </c>
      <c r="F1407" s="1">
        <v>287</v>
      </c>
      <c r="G1407" s="1">
        <v>763</v>
      </c>
    </row>
    <row r="1408" spans="1:7" x14ac:dyDescent="0.35">
      <c r="A1408" s="2" t="s">
        <v>52</v>
      </c>
      <c r="B1408" s="2" t="s">
        <v>117</v>
      </c>
      <c r="C1408" s="2" t="s">
        <v>5</v>
      </c>
      <c r="D1408" s="2" t="s">
        <v>26</v>
      </c>
      <c r="E1408" s="1">
        <v>2112</v>
      </c>
      <c r="F1408" s="1">
        <v>1304</v>
      </c>
      <c r="G1408" s="1">
        <v>3886</v>
      </c>
    </row>
    <row r="1409" spans="1:7" x14ac:dyDescent="0.35">
      <c r="A1409" s="2" t="s">
        <v>52</v>
      </c>
      <c r="B1409" s="2" t="s">
        <v>117</v>
      </c>
      <c r="C1409" s="2" t="s">
        <v>4</v>
      </c>
      <c r="D1409" s="2" t="s">
        <v>16</v>
      </c>
      <c r="E1409" s="1">
        <v>5234</v>
      </c>
      <c r="F1409" s="1">
        <v>4343</v>
      </c>
      <c r="G1409" s="1">
        <v>6355</v>
      </c>
    </row>
    <row r="1410" spans="1:7" x14ac:dyDescent="0.35">
      <c r="A1410" s="2" t="s">
        <v>52</v>
      </c>
      <c r="B1410" s="2" t="s">
        <v>117</v>
      </c>
      <c r="C1410" s="2" t="s">
        <v>4</v>
      </c>
      <c r="D1410" s="2" t="s">
        <v>21</v>
      </c>
      <c r="E1410" s="1">
        <v>7145</v>
      </c>
      <c r="F1410" s="1">
        <v>5267</v>
      </c>
      <c r="G1410" s="1">
        <v>10597</v>
      </c>
    </row>
    <row r="1411" spans="1:7" x14ac:dyDescent="0.35">
      <c r="A1411" s="2" t="s">
        <v>52</v>
      </c>
      <c r="B1411" s="2" t="s">
        <v>117</v>
      </c>
      <c r="C1411" s="2" t="s">
        <v>4</v>
      </c>
      <c r="D1411" s="2" t="s">
        <v>35</v>
      </c>
      <c r="E1411" s="1">
        <v>6349</v>
      </c>
      <c r="F1411" s="1">
        <v>4788</v>
      </c>
      <c r="G1411" s="1">
        <v>8005</v>
      </c>
    </row>
    <row r="1412" spans="1:7" x14ac:dyDescent="0.35">
      <c r="A1412" s="2" t="s">
        <v>52</v>
      </c>
      <c r="B1412" s="2" t="s">
        <v>117</v>
      </c>
      <c r="C1412" s="2" t="s">
        <v>4</v>
      </c>
      <c r="D1412" s="2" t="s">
        <v>31</v>
      </c>
      <c r="E1412" s="1">
        <v>4758</v>
      </c>
      <c r="F1412" s="1">
        <v>3970</v>
      </c>
      <c r="G1412" s="1">
        <v>5951</v>
      </c>
    </row>
    <row r="1413" spans="1:7" x14ac:dyDescent="0.35">
      <c r="A1413" s="2" t="s">
        <v>52</v>
      </c>
      <c r="B1413" s="2" t="s">
        <v>117</v>
      </c>
      <c r="C1413" s="2" t="s">
        <v>4</v>
      </c>
      <c r="D1413" s="2" t="s">
        <v>17</v>
      </c>
      <c r="E1413" s="1">
        <v>10518</v>
      </c>
      <c r="F1413" s="1">
        <v>8383</v>
      </c>
      <c r="G1413" s="1">
        <v>13694</v>
      </c>
    </row>
    <row r="1414" spans="1:7" x14ac:dyDescent="0.35">
      <c r="A1414" s="2" t="s">
        <v>52</v>
      </c>
      <c r="B1414" s="2" t="s">
        <v>117</v>
      </c>
      <c r="C1414" s="2" t="s">
        <v>4</v>
      </c>
      <c r="D1414" s="2" t="s">
        <v>27</v>
      </c>
      <c r="E1414" s="1">
        <v>5259</v>
      </c>
      <c r="F1414" s="1">
        <v>3996</v>
      </c>
      <c r="G1414" s="1">
        <v>7416</v>
      </c>
    </row>
    <row r="1415" spans="1:7" x14ac:dyDescent="0.35">
      <c r="A1415" s="2" t="s">
        <v>52</v>
      </c>
      <c r="B1415" s="2" t="s">
        <v>117</v>
      </c>
      <c r="C1415" s="2" t="s">
        <v>4</v>
      </c>
      <c r="D1415" s="2" t="s">
        <v>30</v>
      </c>
      <c r="E1415" s="1">
        <v>3437</v>
      </c>
      <c r="F1415" s="1">
        <v>2791</v>
      </c>
      <c r="G1415" s="1">
        <v>4432</v>
      </c>
    </row>
    <row r="1416" spans="1:7" x14ac:dyDescent="0.35">
      <c r="A1416" s="2" t="s">
        <v>52</v>
      </c>
      <c r="B1416" s="2" t="s">
        <v>117</v>
      </c>
      <c r="C1416" s="2" t="s">
        <v>4</v>
      </c>
      <c r="D1416" s="2" t="s">
        <v>23</v>
      </c>
      <c r="E1416" s="1">
        <v>4541</v>
      </c>
      <c r="F1416" s="1">
        <v>3461</v>
      </c>
      <c r="G1416" s="1">
        <v>6599</v>
      </c>
    </row>
    <row r="1417" spans="1:7" x14ac:dyDescent="0.35">
      <c r="A1417" s="2" t="s">
        <v>52</v>
      </c>
      <c r="B1417" s="2" t="s">
        <v>117</v>
      </c>
      <c r="C1417" s="2" t="s">
        <v>4</v>
      </c>
      <c r="D1417" s="2" t="s">
        <v>28</v>
      </c>
      <c r="E1417" s="1">
        <v>3747</v>
      </c>
      <c r="F1417" s="1">
        <v>2908</v>
      </c>
      <c r="G1417" s="1">
        <v>5056</v>
      </c>
    </row>
    <row r="1418" spans="1:7" x14ac:dyDescent="0.35">
      <c r="A1418" s="2" t="s">
        <v>52</v>
      </c>
      <c r="B1418" s="2" t="s">
        <v>117</v>
      </c>
      <c r="C1418" s="2" t="s">
        <v>4</v>
      </c>
      <c r="D1418" s="2" t="s">
        <v>33</v>
      </c>
      <c r="E1418" s="1">
        <v>1694</v>
      </c>
      <c r="F1418" s="1">
        <v>1333</v>
      </c>
      <c r="G1418" s="1">
        <v>2445</v>
      </c>
    </row>
    <row r="1419" spans="1:7" x14ac:dyDescent="0.35">
      <c r="A1419" s="2" t="s">
        <v>52</v>
      </c>
      <c r="B1419" s="2" t="s">
        <v>117</v>
      </c>
      <c r="C1419" s="2" t="s">
        <v>4</v>
      </c>
      <c r="D1419" s="2" t="s">
        <v>15</v>
      </c>
      <c r="E1419" s="1">
        <v>7307</v>
      </c>
      <c r="F1419" s="1">
        <v>5331</v>
      </c>
      <c r="G1419" s="1">
        <v>10503</v>
      </c>
    </row>
    <row r="1420" spans="1:7" x14ac:dyDescent="0.35">
      <c r="A1420" s="2" t="s">
        <v>52</v>
      </c>
      <c r="B1420" s="2" t="s">
        <v>117</v>
      </c>
      <c r="C1420" s="2" t="s">
        <v>4</v>
      </c>
      <c r="D1420" s="2" t="s">
        <v>113</v>
      </c>
      <c r="E1420" s="1">
        <v>47</v>
      </c>
      <c r="F1420" s="1">
        <v>40</v>
      </c>
      <c r="G1420" s="1" t="s">
        <v>112</v>
      </c>
    </row>
    <row r="1421" spans="1:7" x14ac:dyDescent="0.35">
      <c r="A1421" s="2" t="s">
        <v>52</v>
      </c>
      <c r="B1421" s="2" t="s">
        <v>117</v>
      </c>
      <c r="C1421" s="2" t="s">
        <v>4</v>
      </c>
      <c r="D1421" s="2" t="s">
        <v>36</v>
      </c>
      <c r="E1421" s="1">
        <v>542</v>
      </c>
      <c r="F1421" s="1">
        <v>430</v>
      </c>
      <c r="G1421" s="1">
        <v>757</v>
      </c>
    </row>
    <row r="1422" spans="1:7" x14ac:dyDescent="0.35">
      <c r="A1422" s="2" t="s">
        <v>52</v>
      </c>
      <c r="B1422" s="2" t="s">
        <v>117</v>
      </c>
      <c r="C1422" s="2" t="s">
        <v>4</v>
      </c>
      <c r="D1422" s="2" t="s">
        <v>32</v>
      </c>
      <c r="E1422" s="1">
        <v>3877</v>
      </c>
      <c r="F1422" s="1">
        <v>3136</v>
      </c>
      <c r="G1422" s="1">
        <v>5046</v>
      </c>
    </row>
    <row r="1423" spans="1:7" x14ac:dyDescent="0.35">
      <c r="A1423" s="2" t="s">
        <v>52</v>
      </c>
      <c r="B1423" s="2" t="s">
        <v>117</v>
      </c>
      <c r="C1423" s="2" t="s">
        <v>4</v>
      </c>
      <c r="D1423" s="2" t="s">
        <v>22</v>
      </c>
      <c r="E1423" s="1">
        <v>3003</v>
      </c>
      <c r="F1423" s="1">
        <v>2231</v>
      </c>
      <c r="G1423" s="1">
        <v>4247</v>
      </c>
    </row>
    <row r="1424" spans="1:7" x14ac:dyDescent="0.35">
      <c r="A1424" s="2" t="s">
        <v>52</v>
      </c>
      <c r="B1424" s="2" t="s">
        <v>117</v>
      </c>
      <c r="C1424" s="2" t="s">
        <v>4</v>
      </c>
      <c r="D1424" s="2" t="s">
        <v>24</v>
      </c>
      <c r="E1424" s="1">
        <v>2607</v>
      </c>
      <c r="F1424" s="1">
        <v>1879</v>
      </c>
      <c r="G1424" s="1">
        <v>3586</v>
      </c>
    </row>
    <row r="1425" spans="1:7" x14ac:dyDescent="0.35">
      <c r="A1425" s="2" t="s">
        <v>52</v>
      </c>
      <c r="B1425" s="2" t="s">
        <v>117</v>
      </c>
      <c r="C1425" s="2" t="s">
        <v>4</v>
      </c>
      <c r="D1425" s="2" t="s">
        <v>77</v>
      </c>
      <c r="E1425" s="1" t="s">
        <v>112</v>
      </c>
      <c r="F1425" s="1" t="s">
        <v>112</v>
      </c>
      <c r="G1425" s="1">
        <v>723</v>
      </c>
    </row>
    <row r="1426" spans="1:7" x14ac:dyDescent="0.35">
      <c r="A1426" s="2" t="s">
        <v>52</v>
      </c>
      <c r="B1426" s="2" t="s">
        <v>117</v>
      </c>
      <c r="C1426" s="2" t="s">
        <v>4</v>
      </c>
      <c r="D1426" s="2" t="s">
        <v>20</v>
      </c>
      <c r="E1426" s="1">
        <v>11707</v>
      </c>
      <c r="F1426" s="1">
        <v>8922</v>
      </c>
      <c r="G1426" s="1">
        <v>15364</v>
      </c>
    </row>
    <row r="1427" spans="1:7" x14ac:dyDescent="0.35">
      <c r="A1427" s="2" t="s">
        <v>52</v>
      </c>
      <c r="B1427" s="2" t="s">
        <v>117</v>
      </c>
      <c r="C1427" s="2" t="s">
        <v>4</v>
      </c>
      <c r="D1427" s="2" t="s">
        <v>29</v>
      </c>
      <c r="E1427" s="1">
        <v>1022</v>
      </c>
      <c r="F1427" s="1">
        <v>765</v>
      </c>
      <c r="G1427" s="1">
        <v>1361</v>
      </c>
    </row>
    <row r="1428" spans="1:7" x14ac:dyDescent="0.35">
      <c r="A1428" s="2" t="s">
        <v>52</v>
      </c>
      <c r="B1428" s="2" t="s">
        <v>117</v>
      </c>
      <c r="C1428" s="2" t="s">
        <v>4</v>
      </c>
      <c r="D1428" s="2" t="s">
        <v>18</v>
      </c>
      <c r="E1428" s="1">
        <v>7514</v>
      </c>
      <c r="F1428" s="1">
        <v>6307</v>
      </c>
      <c r="G1428" s="1">
        <v>9270</v>
      </c>
    </row>
    <row r="1429" spans="1:7" x14ac:dyDescent="0.35">
      <c r="A1429" s="2" t="s">
        <v>52</v>
      </c>
      <c r="B1429" s="2" t="s">
        <v>117</v>
      </c>
      <c r="C1429" s="2" t="s">
        <v>4</v>
      </c>
      <c r="D1429" s="2" t="s">
        <v>34</v>
      </c>
      <c r="E1429" s="1">
        <v>412</v>
      </c>
      <c r="F1429" s="1">
        <v>324</v>
      </c>
      <c r="G1429" s="1">
        <v>560</v>
      </c>
    </row>
    <row r="1430" spans="1:7" x14ac:dyDescent="0.35">
      <c r="A1430" s="2" t="s">
        <v>52</v>
      </c>
      <c r="B1430" s="2" t="s">
        <v>117</v>
      </c>
      <c r="C1430" s="2" t="s">
        <v>4</v>
      </c>
      <c r="D1430" s="2" t="s">
        <v>26</v>
      </c>
      <c r="E1430" s="1">
        <v>1918</v>
      </c>
      <c r="F1430" s="1">
        <v>1481</v>
      </c>
      <c r="G1430" s="1">
        <v>2859</v>
      </c>
    </row>
    <row r="1431" spans="1:7" x14ac:dyDescent="0.35">
      <c r="A1431" s="2" t="s">
        <v>52</v>
      </c>
      <c r="B1431" s="2" t="s">
        <v>117</v>
      </c>
      <c r="C1431" s="2" t="s">
        <v>3</v>
      </c>
      <c r="D1431" s="2" t="s">
        <v>16</v>
      </c>
      <c r="E1431" s="1">
        <v>4824</v>
      </c>
      <c r="F1431" s="1">
        <v>4438</v>
      </c>
      <c r="G1431" s="1">
        <v>5221</v>
      </c>
    </row>
    <row r="1432" spans="1:7" x14ac:dyDescent="0.35">
      <c r="A1432" s="2" t="s">
        <v>52</v>
      </c>
      <c r="B1432" s="2" t="s">
        <v>117</v>
      </c>
      <c r="C1432" s="2" t="s">
        <v>3</v>
      </c>
      <c r="D1432" s="2" t="s">
        <v>21</v>
      </c>
      <c r="E1432" s="1">
        <v>7705</v>
      </c>
      <c r="F1432" s="1">
        <v>6695</v>
      </c>
      <c r="G1432" s="1">
        <v>9311</v>
      </c>
    </row>
    <row r="1433" spans="1:7" x14ac:dyDescent="0.35">
      <c r="A1433" s="2" t="s">
        <v>52</v>
      </c>
      <c r="B1433" s="2" t="s">
        <v>117</v>
      </c>
      <c r="C1433" s="2" t="s">
        <v>3</v>
      </c>
      <c r="D1433" s="2" t="s">
        <v>35</v>
      </c>
      <c r="E1433" s="1">
        <v>5964</v>
      </c>
      <c r="F1433" s="1">
        <v>5279</v>
      </c>
      <c r="G1433" s="1">
        <v>6545</v>
      </c>
    </row>
    <row r="1434" spans="1:7" x14ac:dyDescent="0.35">
      <c r="A1434" s="2" t="s">
        <v>52</v>
      </c>
      <c r="B1434" s="2" t="s">
        <v>117</v>
      </c>
      <c r="C1434" s="2" t="s">
        <v>3</v>
      </c>
      <c r="D1434" s="2" t="s">
        <v>31</v>
      </c>
      <c r="E1434" s="1">
        <v>4419</v>
      </c>
      <c r="F1434" s="1">
        <v>4095</v>
      </c>
      <c r="G1434" s="1">
        <v>4758</v>
      </c>
    </row>
    <row r="1435" spans="1:7" x14ac:dyDescent="0.35">
      <c r="A1435" s="2" t="s">
        <v>52</v>
      </c>
      <c r="B1435" s="2" t="s">
        <v>117</v>
      </c>
      <c r="C1435" s="2" t="s">
        <v>3</v>
      </c>
      <c r="D1435" s="2" t="s">
        <v>17</v>
      </c>
      <c r="E1435" s="1">
        <v>10001</v>
      </c>
      <c r="F1435" s="1">
        <v>8980</v>
      </c>
      <c r="G1435" s="1">
        <v>11233</v>
      </c>
    </row>
    <row r="1436" spans="1:7" x14ac:dyDescent="0.35">
      <c r="A1436" s="2" t="s">
        <v>52</v>
      </c>
      <c r="B1436" s="2" t="s">
        <v>117</v>
      </c>
      <c r="C1436" s="2" t="s">
        <v>3</v>
      </c>
      <c r="D1436" s="2" t="s">
        <v>27</v>
      </c>
      <c r="E1436" s="1">
        <v>5522</v>
      </c>
      <c r="F1436" s="1">
        <v>4813</v>
      </c>
      <c r="G1436" s="1">
        <v>6460</v>
      </c>
    </row>
    <row r="1437" spans="1:7" x14ac:dyDescent="0.35">
      <c r="A1437" s="2" t="s">
        <v>52</v>
      </c>
      <c r="B1437" s="2" t="s">
        <v>117</v>
      </c>
      <c r="C1437" s="2" t="s">
        <v>3</v>
      </c>
      <c r="D1437" s="2" t="s">
        <v>30</v>
      </c>
      <c r="E1437" s="1">
        <v>3198</v>
      </c>
      <c r="F1437" s="1">
        <v>2915</v>
      </c>
      <c r="G1437" s="1">
        <v>3545</v>
      </c>
    </row>
    <row r="1438" spans="1:7" x14ac:dyDescent="0.35">
      <c r="A1438" s="2" t="s">
        <v>52</v>
      </c>
      <c r="B1438" s="2" t="s">
        <v>117</v>
      </c>
      <c r="C1438" s="2" t="s">
        <v>3</v>
      </c>
      <c r="D1438" s="2" t="s">
        <v>23</v>
      </c>
      <c r="E1438" s="1">
        <v>5088</v>
      </c>
      <c r="F1438" s="1">
        <v>4423</v>
      </c>
      <c r="G1438" s="1">
        <v>6042</v>
      </c>
    </row>
    <row r="1439" spans="1:7" x14ac:dyDescent="0.35">
      <c r="A1439" s="2" t="s">
        <v>52</v>
      </c>
      <c r="B1439" s="2" t="s">
        <v>117</v>
      </c>
      <c r="C1439" s="2" t="s">
        <v>3</v>
      </c>
      <c r="D1439" s="2" t="s">
        <v>28</v>
      </c>
      <c r="E1439" s="1">
        <v>3907</v>
      </c>
      <c r="F1439" s="1">
        <v>3445</v>
      </c>
      <c r="G1439" s="1">
        <v>4508</v>
      </c>
    </row>
    <row r="1440" spans="1:7" x14ac:dyDescent="0.35">
      <c r="A1440" s="2" t="s">
        <v>52</v>
      </c>
      <c r="B1440" s="2" t="s">
        <v>117</v>
      </c>
      <c r="C1440" s="2" t="s">
        <v>3</v>
      </c>
      <c r="D1440" s="2" t="s">
        <v>33</v>
      </c>
      <c r="E1440" s="1">
        <v>1979</v>
      </c>
      <c r="F1440" s="1">
        <v>1798</v>
      </c>
      <c r="G1440" s="1">
        <v>2247</v>
      </c>
    </row>
    <row r="1441" spans="1:7" x14ac:dyDescent="0.35">
      <c r="A1441" s="2" t="s">
        <v>52</v>
      </c>
      <c r="B1441" s="2" t="s">
        <v>117</v>
      </c>
      <c r="C1441" s="2" t="s">
        <v>3</v>
      </c>
      <c r="D1441" s="2" t="s">
        <v>15</v>
      </c>
      <c r="E1441" s="1">
        <v>8979</v>
      </c>
      <c r="F1441" s="1">
        <v>7745</v>
      </c>
      <c r="G1441" s="1">
        <v>10926</v>
      </c>
    </row>
    <row r="1442" spans="1:7" x14ac:dyDescent="0.35">
      <c r="A1442" s="2" t="s">
        <v>52</v>
      </c>
      <c r="B1442" s="2" t="s">
        <v>117</v>
      </c>
      <c r="C1442" s="2" t="s">
        <v>3</v>
      </c>
      <c r="D1442" s="2" t="s">
        <v>113</v>
      </c>
      <c r="E1442" s="1">
        <v>44</v>
      </c>
      <c r="F1442" s="1">
        <v>37</v>
      </c>
      <c r="G1442" s="1" t="s">
        <v>112</v>
      </c>
    </row>
    <row r="1443" spans="1:7" x14ac:dyDescent="0.35">
      <c r="A1443" s="2" t="s">
        <v>52</v>
      </c>
      <c r="B1443" s="2" t="s">
        <v>117</v>
      </c>
      <c r="C1443" s="2" t="s">
        <v>3</v>
      </c>
      <c r="D1443" s="2" t="s">
        <v>36</v>
      </c>
      <c r="E1443" s="1">
        <v>553</v>
      </c>
      <c r="F1443" s="1">
        <v>496</v>
      </c>
      <c r="G1443" s="1">
        <v>623</v>
      </c>
    </row>
    <row r="1444" spans="1:7" x14ac:dyDescent="0.35">
      <c r="A1444" s="2" t="s">
        <v>52</v>
      </c>
      <c r="B1444" s="2" t="s">
        <v>117</v>
      </c>
      <c r="C1444" s="2" t="s">
        <v>3</v>
      </c>
      <c r="D1444" s="2" t="s">
        <v>32</v>
      </c>
      <c r="E1444" s="1">
        <v>3675</v>
      </c>
      <c r="F1444" s="1">
        <v>3328</v>
      </c>
      <c r="G1444" s="1">
        <v>4175</v>
      </c>
    </row>
    <row r="1445" spans="1:7" x14ac:dyDescent="0.35">
      <c r="A1445" s="2" t="s">
        <v>52</v>
      </c>
      <c r="B1445" s="2" t="s">
        <v>117</v>
      </c>
      <c r="C1445" s="2" t="s">
        <v>3</v>
      </c>
      <c r="D1445" s="2" t="s">
        <v>22</v>
      </c>
      <c r="E1445" s="1">
        <v>3384</v>
      </c>
      <c r="F1445" s="1">
        <v>2955</v>
      </c>
      <c r="G1445" s="1">
        <v>4075</v>
      </c>
    </row>
    <row r="1446" spans="1:7" x14ac:dyDescent="0.35">
      <c r="A1446" s="2" t="s">
        <v>52</v>
      </c>
      <c r="B1446" s="2" t="s">
        <v>117</v>
      </c>
      <c r="C1446" s="2" t="s">
        <v>3</v>
      </c>
      <c r="D1446" s="2" t="s">
        <v>24</v>
      </c>
      <c r="E1446" s="1">
        <v>2591</v>
      </c>
      <c r="F1446" s="1">
        <v>2189</v>
      </c>
      <c r="G1446" s="1">
        <v>2982</v>
      </c>
    </row>
    <row r="1447" spans="1:7" x14ac:dyDescent="0.35">
      <c r="A1447" s="2" t="s">
        <v>52</v>
      </c>
      <c r="B1447" s="2" t="s">
        <v>117</v>
      </c>
      <c r="C1447" s="2" t="s">
        <v>3</v>
      </c>
      <c r="D1447" s="2" t="s">
        <v>77</v>
      </c>
      <c r="E1447" s="1" t="s">
        <v>112</v>
      </c>
      <c r="F1447" s="1" t="s">
        <v>112</v>
      </c>
      <c r="G1447" s="1">
        <v>426</v>
      </c>
    </row>
    <row r="1448" spans="1:7" x14ac:dyDescent="0.35">
      <c r="A1448" s="2" t="s">
        <v>52</v>
      </c>
      <c r="B1448" s="2" t="s">
        <v>117</v>
      </c>
      <c r="C1448" s="2" t="s">
        <v>3</v>
      </c>
      <c r="D1448" s="2" t="s">
        <v>20</v>
      </c>
      <c r="E1448" s="1">
        <v>11161</v>
      </c>
      <c r="F1448" s="1">
        <v>9797</v>
      </c>
      <c r="G1448" s="1">
        <v>12823</v>
      </c>
    </row>
    <row r="1449" spans="1:7" x14ac:dyDescent="0.35">
      <c r="A1449" s="2" t="s">
        <v>52</v>
      </c>
      <c r="B1449" s="2" t="s">
        <v>117</v>
      </c>
      <c r="C1449" s="2" t="s">
        <v>3</v>
      </c>
      <c r="D1449" s="2" t="s">
        <v>29</v>
      </c>
      <c r="E1449" s="1">
        <v>1000</v>
      </c>
      <c r="F1449" s="1">
        <v>910</v>
      </c>
      <c r="G1449" s="1">
        <v>1166</v>
      </c>
    </row>
    <row r="1450" spans="1:7" x14ac:dyDescent="0.35">
      <c r="A1450" s="2" t="s">
        <v>52</v>
      </c>
      <c r="B1450" s="2" t="s">
        <v>117</v>
      </c>
      <c r="C1450" s="2" t="s">
        <v>3</v>
      </c>
      <c r="D1450" s="2" t="s">
        <v>18</v>
      </c>
      <c r="E1450" s="1">
        <v>6727</v>
      </c>
      <c r="F1450" s="1">
        <v>6118</v>
      </c>
      <c r="G1450" s="1">
        <v>7392</v>
      </c>
    </row>
    <row r="1451" spans="1:7" x14ac:dyDescent="0.35">
      <c r="A1451" s="2" t="s">
        <v>52</v>
      </c>
      <c r="B1451" s="2" t="s">
        <v>117</v>
      </c>
      <c r="C1451" s="2" t="s">
        <v>3</v>
      </c>
      <c r="D1451" s="2" t="s">
        <v>34</v>
      </c>
      <c r="E1451" s="1">
        <v>565</v>
      </c>
      <c r="F1451" s="1">
        <v>498</v>
      </c>
      <c r="G1451" s="1">
        <v>662</v>
      </c>
    </row>
    <row r="1452" spans="1:7" x14ac:dyDescent="0.35">
      <c r="A1452" s="2" t="s">
        <v>52</v>
      </c>
      <c r="B1452" s="2" t="s">
        <v>117</v>
      </c>
      <c r="C1452" s="2" t="s">
        <v>3</v>
      </c>
      <c r="D1452" s="2" t="s">
        <v>26</v>
      </c>
      <c r="E1452" s="1">
        <v>2271</v>
      </c>
      <c r="F1452" s="1">
        <v>2031</v>
      </c>
      <c r="G1452" s="1">
        <v>2715</v>
      </c>
    </row>
    <row r="1453" spans="1:7" x14ac:dyDescent="0.35">
      <c r="A1453" s="2" t="s">
        <v>52</v>
      </c>
      <c r="B1453" s="2" t="s">
        <v>117</v>
      </c>
      <c r="C1453" s="2" t="s">
        <v>2</v>
      </c>
      <c r="D1453" s="2" t="s">
        <v>16</v>
      </c>
      <c r="E1453" s="1">
        <v>2018</v>
      </c>
      <c r="F1453" s="1">
        <v>1920</v>
      </c>
      <c r="G1453" s="1">
        <v>2102</v>
      </c>
    </row>
    <row r="1454" spans="1:7" x14ac:dyDescent="0.35">
      <c r="A1454" s="2" t="s">
        <v>52</v>
      </c>
      <c r="B1454" s="2" t="s">
        <v>117</v>
      </c>
      <c r="C1454" s="2" t="s">
        <v>2</v>
      </c>
      <c r="D1454" s="2" t="s">
        <v>21</v>
      </c>
      <c r="E1454" s="1">
        <v>4615</v>
      </c>
      <c r="F1454" s="1">
        <v>4340</v>
      </c>
      <c r="G1454" s="1">
        <v>4888</v>
      </c>
    </row>
    <row r="1455" spans="1:7" x14ac:dyDescent="0.35">
      <c r="A1455" s="2" t="s">
        <v>52</v>
      </c>
      <c r="B1455" s="2" t="s">
        <v>117</v>
      </c>
      <c r="C1455" s="2" t="s">
        <v>2</v>
      </c>
      <c r="D1455" s="2" t="s">
        <v>35</v>
      </c>
      <c r="E1455" s="1">
        <v>2696</v>
      </c>
      <c r="F1455" s="1">
        <v>2562</v>
      </c>
      <c r="G1455" s="1">
        <v>2659</v>
      </c>
    </row>
    <row r="1456" spans="1:7" x14ac:dyDescent="0.35">
      <c r="A1456" s="2" t="s">
        <v>52</v>
      </c>
      <c r="B1456" s="2" t="s">
        <v>117</v>
      </c>
      <c r="C1456" s="2" t="s">
        <v>2</v>
      </c>
      <c r="D1456" s="2" t="s">
        <v>31</v>
      </c>
      <c r="E1456" s="1">
        <v>1878</v>
      </c>
      <c r="F1456" s="1">
        <v>1795</v>
      </c>
      <c r="G1456" s="1">
        <v>1895</v>
      </c>
    </row>
    <row r="1457" spans="1:7" x14ac:dyDescent="0.35">
      <c r="A1457" s="2" t="s">
        <v>52</v>
      </c>
      <c r="B1457" s="2" t="s">
        <v>117</v>
      </c>
      <c r="C1457" s="2" t="s">
        <v>2</v>
      </c>
      <c r="D1457" s="2" t="s">
        <v>17</v>
      </c>
      <c r="E1457" s="1">
        <v>4120</v>
      </c>
      <c r="F1457" s="1">
        <v>3895</v>
      </c>
      <c r="G1457" s="1">
        <v>4320</v>
      </c>
    </row>
    <row r="1458" spans="1:7" x14ac:dyDescent="0.35">
      <c r="A1458" s="2" t="s">
        <v>52</v>
      </c>
      <c r="B1458" s="2" t="s">
        <v>117</v>
      </c>
      <c r="C1458" s="2" t="s">
        <v>2</v>
      </c>
      <c r="D1458" s="2" t="s">
        <v>27</v>
      </c>
      <c r="E1458" s="1">
        <v>3083</v>
      </c>
      <c r="F1458" s="1">
        <v>2911</v>
      </c>
      <c r="G1458" s="1">
        <v>3263</v>
      </c>
    </row>
    <row r="1459" spans="1:7" x14ac:dyDescent="0.35">
      <c r="A1459" s="2" t="s">
        <v>52</v>
      </c>
      <c r="B1459" s="2" t="s">
        <v>117</v>
      </c>
      <c r="C1459" s="2" t="s">
        <v>2</v>
      </c>
      <c r="D1459" s="2" t="s">
        <v>30</v>
      </c>
      <c r="E1459" s="1">
        <v>1407</v>
      </c>
      <c r="F1459" s="1">
        <v>1352</v>
      </c>
      <c r="G1459" s="1">
        <v>1443</v>
      </c>
    </row>
    <row r="1460" spans="1:7" x14ac:dyDescent="0.35">
      <c r="A1460" s="2" t="s">
        <v>52</v>
      </c>
      <c r="B1460" s="2" t="s">
        <v>117</v>
      </c>
      <c r="C1460" s="2" t="s">
        <v>2</v>
      </c>
      <c r="D1460" s="2" t="s">
        <v>23</v>
      </c>
      <c r="E1460" s="1">
        <v>2716</v>
      </c>
      <c r="F1460" s="1">
        <v>2549</v>
      </c>
      <c r="G1460" s="1">
        <v>2833</v>
      </c>
    </row>
    <row r="1461" spans="1:7" x14ac:dyDescent="0.35">
      <c r="A1461" s="2" t="s">
        <v>52</v>
      </c>
      <c r="B1461" s="2" t="s">
        <v>117</v>
      </c>
      <c r="C1461" s="2" t="s">
        <v>2</v>
      </c>
      <c r="D1461" s="2" t="s">
        <v>28</v>
      </c>
      <c r="E1461" s="1">
        <v>2080</v>
      </c>
      <c r="F1461" s="1">
        <v>1966</v>
      </c>
      <c r="G1461" s="1">
        <v>2076</v>
      </c>
    </row>
    <row r="1462" spans="1:7" x14ac:dyDescent="0.35">
      <c r="A1462" s="2" t="s">
        <v>52</v>
      </c>
      <c r="B1462" s="2" t="s">
        <v>117</v>
      </c>
      <c r="C1462" s="2" t="s">
        <v>2</v>
      </c>
      <c r="D1462" s="2" t="s">
        <v>33</v>
      </c>
      <c r="E1462" s="1">
        <v>1015</v>
      </c>
      <c r="F1462" s="1">
        <v>985</v>
      </c>
      <c r="G1462" s="1">
        <v>1040</v>
      </c>
    </row>
    <row r="1463" spans="1:7" x14ac:dyDescent="0.35">
      <c r="A1463" s="2" t="s">
        <v>52</v>
      </c>
      <c r="B1463" s="2" t="s">
        <v>117</v>
      </c>
      <c r="C1463" s="2" t="s">
        <v>2</v>
      </c>
      <c r="D1463" s="2" t="s">
        <v>15</v>
      </c>
      <c r="E1463" s="1">
        <v>5297</v>
      </c>
      <c r="F1463" s="1">
        <v>4911</v>
      </c>
      <c r="G1463" s="1">
        <v>5735</v>
      </c>
    </row>
    <row r="1464" spans="1:7" x14ac:dyDescent="0.35">
      <c r="A1464" s="2" t="s">
        <v>52</v>
      </c>
      <c r="B1464" s="2" t="s">
        <v>117</v>
      </c>
      <c r="C1464" s="2" t="s">
        <v>2</v>
      </c>
      <c r="D1464" s="2" t="s">
        <v>113</v>
      </c>
      <c r="E1464" s="1">
        <v>15</v>
      </c>
      <c r="F1464" s="1">
        <v>13</v>
      </c>
      <c r="G1464" s="1" t="s">
        <v>112</v>
      </c>
    </row>
    <row r="1465" spans="1:7" x14ac:dyDescent="0.35">
      <c r="A1465" s="2" t="s">
        <v>52</v>
      </c>
      <c r="B1465" s="2" t="s">
        <v>117</v>
      </c>
      <c r="C1465" s="2" t="s">
        <v>2</v>
      </c>
      <c r="D1465" s="2" t="s">
        <v>36</v>
      </c>
      <c r="E1465" s="1">
        <v>318</v>
      </c>
      <c r="F1465" s="1">
        <v>306</v>
      </c>
      <c r="G1465" s="1">
        <v>311</v>
      </c>
    </row>
    <row r="1466" spans="1:7" x14ac:dyDescent="0.35">
      <c r="A1466" s="2" t="s">
        <v>52</v>
      </c>
      <c r="B1466" s="2" t="s">
        <v>117</v>
      </c>
      <c r="C1466" s="2" t="s">
        <v>2</v>
      </c>
      <c r="D1466" s="2" t="s">
        <v>32</v>
      </c>
      <c r="E1466" s="1">
        <v>1911</v>
      </c>
      <c r="F1466" s="1">
        <v>1844</v>
      </c>
      <c r="G1466" s="1">
        <v>1954</v>
      </c>
    </row>
    <row r="1467" spans="1:7" x14ac:dyDescent="0.35">
      <c r="A1467" s="2" t="s">
        <v>52</v>
      </c>
      <c r="B1467" s="2" t="s">
        <v>117</v>
      </c>
      <c r="C1467" s="2" t="s">
        <v>2</v>
      </c>
      <c r="D1467" s="2" t="s">
        <v>22</v>
      </c>
      <c r="E1467" s="1">
        <v>2133</v>
      </c>
      <c r="F1467" s="1">
        <v>2014</v>
      </c>
      <c r="G1467" s="1">
        <v>2217</v>
      </c>
    </row>
    <row r="1468" spans="1:7" x14ac:dyDescent="0.35">
      <c r="A1468" s="2" t="s">
        <v>52</v>
      </c>
      <c r="B1468" s="2" t="s">
        <v>117</v>
      </c>
      <c r="C1468" s="2" t="s">
        <v>2</v>
      </c>
      <c r="D1468" s="2" t="s">
        <v>24</v>
      </c>
      <c r="E1468" s="1">
        <v>1363</v>
      </c>
      <c r="F1468" s="1">
        <v>1276</v>
      </c>
      <c r="G1468" s="1">
        <v>1412</v>
      </c>
    </row>
    <row r="1469" spans="1:7" x14ac:dyDescent="0.35">
      <c r="A1469" s="2" t="s">
        <v>52</v>
      </c>
      <c r="B1469" s="2" t="s">
        <v>117</v>
      </c>
      <c r="C1469" s="2" t="s">
        <v>2</v>
      </c>
      <c r="D1469" s="2" t="s">
        <v>77</v>
      </c>
      <c r="E1469" s="1" t="s">
        <v>112</v>
      </c>
      <c r="F1469" s="1" t="s">
        <v>112</v>
      </c>
      <c r="G1469" s="1">
        <v>159</v>
      </c>
    </row>
    <row r="1470" spans="1:7" x14ac:dyDescent="0.35">
      <c r="A1470" s="2" t="s">
        <v>52</v>
      </c>
      <c r="B1470" s="2" t="s">
        <v>117</v>
      </c>
      <c r="C1470" s="2" t="s">
        <v>2</v>
      </c>
      <c r="D1470" s="2" t="s">
        <v>20</v>
      </c>
      <c r="E1470" s="1">
        <v>5800</v>
      </c>
      <c r="F1470" s="1">
        <v>5459</v>
      </c>
      <c r="G1470" s="1">
        <v>5897</v>
      </c>
    </row>
    <row r="1471" spans="1:7" x14ac:dyDescent="0.35">
      <c r="A1471" s="2" t="s">
        <v>52</v>
      </c>
      <c r="B1471" s="2" t="s">
        <v>117</v>
      </c>
      <c r="C1471" s="2" t="s">
        <v>2</v>
      </c>
      <c r="D1471" s="2" t="s">
        <v>29</v>
      </c>
      <c r="E1471" s="1">
        <v>576</v>
      </c>
      <c r="F1471" s="1">
        <v>536</v>
      </c>
      <c r="G1471" s="1">
        <v>600</v>
      </c>
    </row>
    <row r="1472" spans="1:7" x14ac:dyDescent="0.35">
      <c r="A1472" s="2" t="s">
        <v>52</v>
      </c>
      <c r="B1472" s="2" t="s">
        <v>117</v>
      </c>
      <c r="C1472" s="2" t="s">
        <v>2</v>
      </c>
      <c r="D1472" s="2" t="s">
        <v>18</v>
      </c>
      <c r="E1472" s="1">
        <v>2633</v>
      </c>
      <c r="F1472" s="1">
        <v>2564</v>
      </c>
      <c r="G1472" s="1">
        <v>2755</v>
      </c>
    </row>
    <row r="1473" spans="1:7" x14ac:dyDescent="0.35">
      <c r="A1473" s="2" t="s">
        <v>52</v>
      </c>
      <c r="B1473" s="2" t="s">
        <v>117</v>
      </c>
      <c r="C1473" s="2" t="s">
        <v>2</v>
      </c>
      <c r="D1473" s="2" t="s">
        <v>34</v>
      </c>
      <c r="E1473" s="1">
        <v>261</v>
      </c>
      <c r="F1473" s="1">
        <v>250</v>
      </c>
      <c r="G1473" s="1">
        <v>282</v>
      </c>
    </row>
    <row r="1474" spans="1:7" x14ac:dyDescent="0.35">
      <c r="A1474" s="2" t="s">
        <v>52</v>
      </c>
      <c r="B1474" s="2" t="s">
        <v>117</v>
      </c>
      <c r="C1474" s="2" t="s">
        <v>2</v>
      </c>
      <c r="D1474" s="2" t="s">
        <v>26</v>
      </c>
      <c r="E1474" s="1">
        <v>1339</v>
      </c>
      <c r="F1474" s="1">
        <v>1290</v>
      </c>
      <c r="G1474" s="1">
        <v>1449</v>
      </c>
    </row>
    <row r="1475" spans="1:7" x14ac:dyDescent="0.35">
      <c r="A1475" s="2" t="s">
        <v>53</v>
      </c>
      <c r="B1475" s="2" t="s">
        <v>118</v>
      </c>
      <c r="C1475" s="2" t="s">
        <v>6</v>
      </c>
      <c r="D1475" s="2" t="s">
        <v>16</v>
      </c>
      <c r="E1475" s="1">
        <v>758</v>
      </c>
      <c r="F1475" s="1">
        <v>559</v>
      </c>
      <c r="G1475" s="1">
        <v>994</v>
      </c>
    </row>
    <row r="1476" spans="1:7" x14ac:dyDescent="0.35">
      <c r="A1476" s="2" t="s">
        <v>53</v>
      </c>
      <c r="B1476" s="2" t="s">
        <v>118</v>
      </c>
      <c r="C1476" s="2" t="s">
        <v>6</v>
      </c>
      <c r="D1476" s="2" t="s">
        <v>21</v>
      </c>
      <c r="E1476" s="1">
        <v>78</v>
      </c>
      <c r="F1476" s="1">
        <v>46</v>
      </c>
      <c r="G1476" s="1">
        <v>129</v>
      </c>
    </row>
    <row r="1477" spans="1:7" x14ac:dyDescent="0.35">
      <c r="A1477" s="2" t="s">
        <v>53</v>
      </c>
      <c r="B1477" s="2" t="s">
        <v>118</v>
      </c>
      <c r="C1477" s="2" t="s">
        <v>6</v>
      </c>
      <c r="D1477" s="2" t="s">
        <v>35</v>
      </c>
      <c r="E1477" s="1">
        <v>206</v>
      </c>
      <c r="F1477" s="1">
        <v>136</v>
      </c>
      <c r="G1477" s="1">
        <v>255</v>
      </c>
    </row>
    <row r="1478" spans="1:7" x14ac:dyDescent="0.35">
      <c r="A1478" s="2" t="s">
        <v>53</v>
      </c>
      <c r="B1478" s="2" t="s">
        <v>118</v>
      </c>
      <c r="C1478" s="2" t="s">
        <v>6</v>
      </c>
      <c r="D1478" s="2" t="s">
        <v>31</v>
      </c>
      <c r="E1478" s="1">
        <v>359</v>
      </c>
      <c r="F1478" s="1">
        <v>258</v>
      </c>
      <c r="G1478" s="1">
        <v>501</v>
      </c>
    </row>
    <row r="1479" spans="1:7" x14ac:dyDescent="0.35">
      <c r="A1479" s="2" t="s">
        <v>53</v>
      </c>
      <c r="B1479" s="2" t="s">
        <v>118</v>
      </c>
      <c r="C1479" s="2" t="s">
        <v>6</v>
      </c>
      <c r="D1479" s="2" t="s">
        <v>17</v>
      </c>
      <c r="E1479" s="1">
        <v>2540</v>
      </c>
      <c r="F1479" s="1">
        <v>1866</v>
      </c>
      <c r="G1479" s="1">
        <v>3347</v>
      </c>
    </row>
    <row r="1480" spans="1:7" x14ac:dyDescent="0.35">
      <c r="A1480" s="2" t="s">
        <v>53</v>
      </c>
      <c r="B1480" s="2" t="s">
        <v>118</v>
      </c>
      <c r="C1480" s="2" t="s">
        <v>6</v>
      </c>
      <c r="D1480" s="2" t="s">
        <v>27</v>
      </c>
      <c r="E1480" s="1">
        <v>148</v>
      </c>
      <c r="F1480" s="1">
        <v>106</v>
      </c>
      <c r="G1480" s="1">
        <v>224</v>
      </c>
    </row>
    <row r="1481" spans="1:7" x14ac:dyDescent="0.35">
      <c r="A1481" s="2" t="s">
        <v>53</v>
      </c>
      <c r="B1481" s="2" t="s">
        <v>118</v>
      </c>
      <c r="C1481" s="2" t="s">
        <v>6</v>
      </c>
      <c r="D1481" s="2" t="s">
        <v>30</v>
      </c>
      <c r="E1481" s="1">
        <v>103</v>
      </c>
      <c r="F1481" s="1">
        <v>76</v>
      </c>
      <c r="G1481" s="1">
        <v>139</v>
      </c>
    </row>
    <row r="1482" spans="1:7" x14ac:dyDescent="0.35">
      <c r="A1482" s="2" t="s">
        <v>53</v>
      </c>
      <c r="B1482" s="2" t="s">
        <v>118</v>
      </c>
      <c r="C1482" s="2" t="s">
        <v>6</v>
      </c>
      <c r="D1482" s="2" t="s">
        <v>23</v>
      </c>
      <c r="E1482" s="1">
        <v>76</v>
      </c>
      <c r="F1482" s="1">
        <v>47</v>
      </c>
      <c r="G1482" s="1">
        <v>100</v>
      </c>
    </row>
    <row r="1483" spans="1:7" x14ac:dyDescent="0.35">
      <c r="A1483" s="2" t="s">
        <v>53</v>
      </c>
      <c r="B1483" s="2" t="s">
        <v>118</v>
      </c>
      <c r="C1483" s="2" t="s">
        <v>6</v>
      </c>
      <c r="D1483" s="2" t="s">
        <v>28</v>
      </c>
      <c r="E1483" s="1">
        <v>92</v>
      </c>
      <c r="F1483" s="1">
        <v>58</v>
      </c>
      <c r="G1483" s="1">
        <v>119</v>
      </c>
    </row>
    <row r="1484" spans="1:7" x14ac:dyDescent="0.35">
      <c r="A1484" s="2" t="s">
        <v>53</v>
      </c>
      <c r="B1484" s="2" t="s">
        <v>118</v>
      </c>
      <c r="C1484" s="2" t="s">
        <v>6</v>
      </c>
      <c r="D1484" s="2" t="s">
        <v>33</v>
      </c>
      <c r="E1484" s="1">
        <v>23</v>
      </c>
      <c r="F1484" s="1">
        <v>18</v>
      </c>
      <c r="G1484" s="1">
        <v>25</v>
      </c>
    </row>
    <row r="1485" spans="1:7" x14ac:dyDescent="0.35">
      <c r="A1485" s="2" t="s">
        <v>53</v>
      </c>
      <c r="B1485" s="2" t="s">
        <v>118</v>
      </c>
      <c r="C1485" s="2" t="s">
        <v>6</v>
      </c>
      <c r="D1485" s="2" t="s">
        <v>15</v>
      </c>
      <c r="E1485" s="1">
        <v>94</v>
      </c>
      <c r="F1485" s="1">
        <v>61</v>
      </c>
      <c r="G1485" s="1">
        <v>145</v>
      </c>
    </row>
    <row r="1486" spans="1:7" x14ac:dyDescent="0.35">
      <c r="A1486" s="2" t="s">
        <v>53</v>
      </c>
      <c r="B1486" s="2" t="s">
        <v>118</v>
      </c>
      <c r="C1486" s="2" t="s">
        <v>6</v>
      </c>
      <c r="D1486" s="2" t="s">
        <v>36</v>
      </c>
      <c r="E1486" s="1">
        <v>8</v>
      </c>
      <c r="F1486" s="1">
        <v>7</v>
      </c>
      <c r="G1486" s="1">
        <v>10</v>
      </c>
    </row>
    <row r="1487" spans="1:7" x14ac:dyDescent="0.35">
      <c r="A1487" s="2" t="s">
        <v>53</v>
      </c>
      <c r="B1487" s="2" t="s">
        <v>118</v>
      </c>
      <c r="C1487" s="2" t="s">
        <v>6</v>
      </c>
      <c r="D1487" s="2" t="s">
        <v>32</v>
      </c>
      <c r="E1487" s="1">
        <v>175</v>
      </c>
      <c r="F1487" s="1">
        <v>128</v>
      </c>
      <c r="G1487" s="1">
        <v>224</v>
      </c>
    </row>
    <row r="1488" spans="1:7" x14ac:dyDescent="0.35">
      <c r="A1488" s="2" t="s">
        <v>53</v>
      </c>
      <c r="B1488" s="2" t="s">
        <v>118</v>
      </c>
      <c r="C1488" s="2" t="s">
        <v>6</v>
      </c>
      <c r="D1488" s="2" t="s">
        <v>22</v>
      </c>
      <c r="E1488" s="1">
        <v>6</v>
      </c>
      <c r="F1488" s="1" t="s">
        <v>112</v>
      </c>
      <c r="G1488" s="1">
        <v>11</v>
      </c>
    </row>
    <row r="1489" spans="1:7" x14ac:dyDescent="0.35">
      <c r="A1489" s="2" t="s">
        <v>53</v>
      </c>
      <c r="B1489" s="2" t="s">
        <v>118</v>
      </c>
      <c r="C1489" s="2" t="s">
        <v>6</v>
      </c>
      <c r="D1489" s="2" t="s">
        <v>24</v>
      </c>
      <c r="E1489" s="1">
        <v>26</v>
      </c>
      <c r="F1489" s="1">
        <v>14</v>
      </c>
      <c r="G1489" s="1">
        <v>45</v>
      </c>
    </row>
    <row r="1490" spans="1:7" x14ac:dyDescent="0.35">
      <c r="A1490" s="2" t="s">
        <v>53</v>
      </c>
      <c r="B1490" s="2" t="s">
        <v>118</v>
      </c>
      <c r="C1490" s="2" t="s">
        <v>6</v>
      </c>
      <c r="D1490" s="2" t="s">
        <v>77</v>
      </c>
      <c r="E1490" s="1" t="s">
        <v>112</v>
      </c>
      <c r="F1490" s="1" t="s">
        <v>112</v>
      </c>
      <c r="G1490" s="1">
        <v>10</v>
      </c>
    </row>
    <row r="1491" spans="1:7" x14ac:dyDescent="0.35">
      <c r="A1491" s="2" t="s">
        <v>53</v>
      </c>
      <c r="B1491" s="2" t="s">
        <v>118</v>
      </c>
      <c r="C1491" s="2" t="s">
        <v>6</v>
      </c>
      <c r="D1491" s="2" t="s">
        <v>20</v>
      </c>
      <c r="E1491" s="1">
        <v>310</v>
      </c>
      <c r="F1491" s="1">
        <v>224</v>
      </c>
      <c r="G1491" s="1">
        <v>434</v>
      </c>
    </row>
    <row r="1492" spans="1:7" x14ac:dyDescent="0.35">
      <c r="A1492" s="2" t="s">
        <v>53</v>
      </c>
      <c r="B1492" s="2" t="s">
        <v>118</v>
      </c>
      <c r="C1492" s="2" t="s">
        <v>6</v>
      </c>
      <c r="D1492" s="2" t="s">
        <v>29</v>
      </c>
      <c r="E1492" s="1">
        <v>17</v>
      </c>
      <c r="F1492" s="1">
        <v>13</v>
      </c>
      <c r="G1492" s="1">
        <v>26</v>
      </c>
    </row>
    <row r="1493" spans="1:7" x14ac:dyDescent="0.35">
      <c r="A1493" s="2" t="s">
        <v>53</v>
      </c>
      <c r="B1493" s="2" t="s">
        <v>118</v>
      </c>
      <c r="C1493" s="2" t="s">
        <v>6</v>
      </c>
      <c r="D1493" s="2" t="s">
        <v>18</v>
      </c>
      <c r="E1493" s="1">
        <v>540</v>
      </c>
      <c r="F1493" s="1">
        <v>410</v>
      </c>
      <c r="G1493" s="1">
        <v>666</v>
      </c>
    </row>
    <row r="1494" spans="1:7" x14ac:dyDescent="0.35">
      <c r="A1494" s="2" t="s">
        <v>53</v>
      </c>
      <c r="B1494" s="2" t="s">
        <v>118</v>
      </c>
      <c r="C1494" s="2" t="s">
        <v>6</v>
      </c>
      <c r="D1494" s="2" t="s">
        <v>34</v>
      </c>
      <c r="E1494" s="1">
        <v>7</v>
      </c>
      <c r="F1494" s="1" t="s">
        <v>112</v>
      </c>
      <c r="G1494" s="1">
        <v>7</v>
      </c>
    </row>
    <row r="1495" spans="1:7" x14ac:dyDescent="0.35">
      <c r="A1495" s="2" t="s">
        <v>53</v>
      </c>
      <c r="B1495" s="2" t="s">
        <v>118</v>
      </c>
      <c r="C1495" s="2" t="s">
        <v>6</v>
      </c>
      <c r="D1495" s="2" t="s">
        <v>26</v>
      </c>
      <c r="E1495" s="1">
        <v>26</v>
      </c>
      <c r="F1495" s="1">
        <v>17</v>
      </c>
      <c r="G1495" s="1">
        <v>52</v>
      </c>
    </row>
    <row r="1496" spans="1:7" x14ac:dyDescent="0.35">
      <c r="A1496" s="2" t="s">
        <v>53</v>
      </c>
      <c r="B1496" s="2" t="s">
        <v>118</v>
      </c>
      <c r="C1496" s="2" t="s">
        <v>5</v>
      </c>
      <c r="D1496" s="2" t="s">
        <v>16</v>
      </c>
      <c r="E1496" s="1">
        <v>1436</v>
      </c>
      <c r="F1496" s="1">
        <v>1082</v>
      </c>
      <c r="G1496" s="1">
        <v>1905</v>
      </c>
    </row>
    <row r="1497" spans="1:7" x14ac:dyDescent="0.35">
      <c r="A1497" s="2" t="s">
        <v>53</v>
      </c>
      <c r="B1497" s="2" t="s">
        <v>118</v>
      </c>
      <c r="C1497" s="2" t="s">
        <v>5</v>
      </c>
      <c r="D1497" s="2" t="s">
        <v>21</v>
      </c>
      <c r="E1497" s="1">
        <v>152</v>
      </c>
      <c r="F1497" s="1">
        <v>93</v>
      </c>
      <c r="G1497" s="1">
        <v>233</v>
      </c>
    </row>
    <row r="1498" spans="1:7" x14ac:dyDescent="0.35">
      <c r="A1498" s="2" t="s">
        <v>53</v>
      </c>
      <c r="B1498" s="2" t="s">
        <v>118</v>
      </c>
      <c r="C1498" s="2" t="s">
        <v>5</v>
      </c>
      <c r="D1498" s="2" t="s">
        <v>35</v>
      </c>
      <c r="E1498" s="1">
        <v>415</v>
      </c>
      <c r="F1498" s="1">
        <v>248</v>
      </c>
      <c r="G1498" s="1">
        <v>577</v>
      </c>
    </row>
    <row r="1499" spans="1:7" x14ac:dyDescent="0.35">
      <c r="A1499" s="2" t="s">
        <v>53</v>
      </c>
      <c r="B1499" s="2" t="s">
        <v>118</v>
      </c>
      <c r="C1499" s="2" t="s">
        <v>5</v>
      </c>
      <c r="D1499" s="2" t="s">
        <v>31</v>
      </c>
      <c r="E1499" s="1">
        <v>619</v>
      </c>
      <c r="F1499" s="1">
        <v>421</v>
      </c>
      <c r="G1499" s="1">
        <v>900</v>
      </c>
    </row>
    <row r="1500" spans="1:7" x14ac:dyDescent="0.35">
      <c r="A1500" s="2" t="s">
        <v>53</v>
      </c>
      <c r="B1500" s="2" t="s">
        <v>118</v>
      </c>
      <c r="C1500" s="2" t="s">
        <v>5</v>
      </c>
      <c r="D1500" s="2" t="s">
        <v>17</v>
      </c>
      <c r="E1500" s="1">
        <v>3759</v>
      </c>
      <c r="F1500" s="1">
        <v>2609</v>
      </c>
      <c r="G1500" s="1">
        <v>5571</v>
      </c>
    </row>
    <row r="1501" spans="1:7" x14ac:dyDescent="0.35">
      <c r="A1501" s="2" t="s">
        <v>53</v>
      </c>
      <c r="B1501" s="2" t="s">
        <v>118</v>
      </c>
      <c r="C1501" s="2" t="s">
        <v>5</v>
      </c>
      <c r="D1501" s="2" t="s">
        <v>27</v>
      </c>
      <c r="E1501" s="1">
        <v>253</v>
      </c>
      <c r="F1501" s="1">
        <v>166</v>
      </c>
      <c r="G1501" s="1">
        <v>358</v>
      </c>
    </row>
    <row r="1502" spans="1:7" x14ac:dyDescent="0.35">
      <c r="A1502" s="2" t="s">
        <v>53</v>
      </c>
      <c r="B1502" s="2" t="s">
        <v>118</v>
      </c>
      <c r="C1502" s="2" t="s">
        <v>5</v>
      </c>
      <c r="D1502" s="2" t="s">
        <v>30</v>
      </c>
      <c r="E1502" s="1">
        <v>180</v>
      </c>
      <c r="F1502" s="1">
        <v>131</v>
      </c>
      <c r="G1502" s="1">
        <v>267</v>
      </c>
    </row>
    <row r="1503" spans="1:7" x14ac:dyDescent="0.35">
      <c r="A1503" s="2" t="s">
        <v>53</v>
      </c>
      <c r="B1503" s="2" t="s">
        <v>118</v>
      </c>
      <c r="C1503" s="2" t="s">
        <v>5</v>
      </c>
      <c r="D1503" s="2" t="s">
        <v>23</v>
      </c>
      <c r="E1503" s="1">
        <v>110</v>
      </c>
      <c r="F1503" s="1">
        <v>68</v>
      </c>
      <c r="G1503" s="1">
        <v>178</v>
      </c>
    </row>
    <row r="1504" spans="1:7" x14ac:dyDescent="0.35">
      <c r="A1504" s="2" t="s">
        <v>53</v>
      </c>
      <c r="B1504" s="2" t="s">
        <v>118</v>
      </c>
      <c r="C1504" s="2" t="s">
        <v>5</v>
      </c>
      <c r="D1504" s="2" t="s">
        <v>28</v>
      </c>
      <c r="E1504" s="1">
        <v>149</v>
      </c>
      <c r="F1504" s="1">
        <v>101</v>
      </c>
      <c r="G1504" s="1">
        <v>219</v>
      </c>
    </row>
    <row r="1505" spans="1:7" x14ac:dyDescent="0.35">
      <c r="A1505" s="2" t="s">
        <v>53</v>
      </c>
      <c r="B1505" s="2" t="s">
        <v>118</v>
      </c>
      <c r="C1505" s="2" t="s">
        <v>5</v>
      </c>
      <c r="D1505" s="2" t="s">
        <v>33</v>
      </c>
      <c r="E1505" s="1">
        <v>50</v>
      </c>
      <c r="F1505" s="1">
        <v>34</v>
      </c>
      <c r="G1505" s="1">
        <v>68</v>
      </c>
    </row>
    <row r="1506" spans="1:7" x14ac:dyDescent="0.35">
      <c r="A1506" s="2" t="s">
        <v>53</v>
      </c>
      <c r="B1506" s="2" t="s">
        <v>118</v>
      </c>
      <c r="C1506" s="2" t="s">
        <v>5</v>
      </c>
      <c r="D1506" s="2" t="s">
        <v>15</v>
      </c>
      <c r="E1506" s="1">
        <v>121</v>
      </c>
      <c r="F1506" s="1">
        <v>75</v>
      </c>
      <c r="G1506" s="1">
        <v>191</v>
      </c>
    </row>
    <row r="1507" spans="1:7" x14ac:dyDescent="0.35">
      <c r="A1507" s="2" t="s">
        <v>53</v>
      </c>
      <c r="B1507" s="2" t="s">
        <v>118</v>
      </c>
      <c r="C1507" s="2" t="s">
        <v>5</v>
      </c>
      <c r="D1507" s="2" t="s">
        <v>36</v>
      </c>
      <c r="E1507" s="1">
        <v>17</v>
      </c>
      <c r="F1507" s="1">
        <v>10</v>
      </c>
      <c r="G1507" s="1">
        <v>23</v>
      </c>
    </row>
    <row r="1508" spans="1:7" x14ac:dyDescent="0.35">
      <c r="A1508" s="2" t="s">
        <v>53</v>
      </c>
      <c r="B1508" s="2" t="s">
        <v>118</v>
      </c>
      <c r="C1508" s="2" t="s">
        <v>5</v>
      </c>
      <c r="D1508" s="2" t="s">
        <v>32</v>
      </c>
      <c r="E1508" s="1">
        <v>327</v>
      </c>
      <c r="F1508" s="1">
        <v>232</v>
      </c>
      <c r="G1508" s="1">
        <v>388</v>
      </c>
    </row>
    <row r="1509" spans="1:7" x14ac:dyDescent="0.35">
      <c r="A1509" s="2" t="s">
        <v>53</v>
      </c>
      <c r="B1509" s="2" t="s">
        <v>118</v>
      </c>
      <c r="C1509" s="2" t="s">
        <v>5</v>
      </c>
      <c r="D1509" s="2" t="s">
        <v>22</v>
      </c>
      <c r="E1509" s="1">
        <v>18</v>
      </c>
      <c r="F1509" s="1">
        <v>10</v>
      </c>
      <c r="G1509" s="1">
        <v>32</v>
      </c>
    </row>
    <row r="1510" spans="1:7" x14ac:dyDescent="0.35">
      <c r="A1510" s="2" t="s">
        <v>53</v>
      </c>
      <c r="B1510" s="2" t="s">
        <v>118</v>
      </c>
      <c r="C1510" s="2" t="s">
        <v>5</v>
      </c>
      <c r="D1510" s="2" t="s">
        <v>24</v>
      </c>
      <c r="E1510" s="1">
        <v>33</v>
      </c>
      <c r="F1510" s="1">
        <v>24</v>
      </c>
      <c r="G1510" s="1">
        <v>70</v>
      </c>
    </row>
    <row r="1511" spans="1:7" x14ac:dyDescent="0.35">
      <c r="A1511" s="2" t="s">
        <v>53</v>
      </c>
      <c r="B1511" s="2" t="s">
        <v>118</v>
      </c>
      <c r="C1511" s="2" t="s">
        <v>5</v>
      </c>
      <c r="D1511" s="2" t="s">
        <v>77</v>
      </c>
      <c r="E1511" s="1" t="s">
        <v>112</v>
      </c>
      <c r="F1511" s="1" t="s">
        <v>112</v>
      </c>
      <c r="G1511" s="1">
        <v>34</v>
      </c>
    </row>
    <row r="1512" spans="1:7" x14ac:dyDescent="0.35">
      <c r="A1512" s="2" t="s">
        <v>53</v>
      </c>
      <c r="B1512" s="2" t="s">
        <v>118</v>
      </c>
      <c r="C1512" s="2" t="s">
        <v>5</v>
      </c>
      <c r="D1512" s="2" t="s">
        <v>20</v>
      </c>
      <c r="E1512" s="1">
        <v>510</v>
      </c>
      <c r="F1512" s="1">
        <v>329</v>
      </c>
      <c r="G1512" s="1">
        <v>704</v>
      </c>
    </row>
    <row r="1513" spans="1:7" x14ac:dyDescent="0.35">
      <c r="A1513" s="2" t="s">
        <v>53</v>
      </c>
      <c r="B1513" s="2" t="s">
        <v>118</v>
      </c>
      <c r="C1513" s="2" t="s">
        <v>5</v>
      </c>
      <c r="D1513" s="2" t="s">
        <v>29</v>
      </c>
      <c r="E1513" s="1">
        <v>20</v>
      </c>
      <c r="F1513" s="1">
        <v>12</v>
      </c>
      <c r="G1513" s="1">
        <v>40</v>
      </c>
    </row>
    <row r="1514" spans="1:7" x14ac:dyDescent="0.35">
      <c r="A1514" s="2" t="s">
        <v>53</v>
      </c>
      <c r="B1514" s="2" t="s">
        <v>118</v>
      </c>
      <c r="C1514" s="2" t="s">
        <v>5</v>
      </c>
      <c r="D1514" s="2" t="s">
        <v>18</v>
      </c>
      <c r="E1514" s="1">
        <v>962</v>
      </c>
      <c r="F1514" s="1">
        <v>669</v>
      </c>
      <c r="G1514" s="1">
        <v>1220</v>
      </c>
    </row>
    <row r="1515" spans="1:7" x14ac:dyDescent="0.35">
      <c r="A1515" s="2" t="s">
        <v>53</v>
      </c>
      <c r="B1515" s="2" t="s">
        <v>118</v>
      </c>
      <c r="C1515" s="2" t="s">
        <v>5</v>
      </c>
      <c r="D1515" s="2" t="s">
        <v>34</v>
      </c>
      <c r="E1515" s="1">
        <v>9</v>
      </c>
      <c r="F1515" s="1">
        <v>7</v>
      </c>
      <c r="G1515" s="1">
        <v>16</v>
      </c>
    </row>
    <row r="1516" spans="1:7" x14ac:dyDescent="0.35">
      <c r="A1516" s="2" t="s">
        <v>53</v>
      </c>
      <c r="B1516" s="2" t="s">
        <v>118</v>
      </c>
      <c r="C1516" s="2" t="s">
        <v>5</v>
      </c>
      <c r="D1516" s="2" t="s">
        <v>26</v>
      </c>
      <c r="E1516" s="1">
        <v>39</v>
      </c>
      <c r="F1516" s="1">
        <v>25</v>
      </c>
      <c r="G1516" s="1">
        <v>69</v>
      </c>
    </row>
    <row r="1517" spans="1:7" x14ac:dyDescent="0.35">
      <c r="A1517" s="2" t="s">
        <v>53</v>
      </c>
      <c r="B1517" s="2" t="s">
        <v>118</v>
      </c>
      <c r="C1517" s="2" t="s">
        <v>4</v>
      </c>
      <c r="D1517" s="2" t="s">
        <v>16</v>
      </c>
      <c r="E1517" s="1">
        <v>1041</v>
      </c>
      <c r="F1517" s="1">
        <v>880</v>
      </c>
      <c r="G1517" s="1">
        <v>1280</v>
      </c>
    </row>
    <row r="1518" spans="1:7" x14ac:dyDescent="0.35">
      <c r="A1518" s="2" t="s">
        <v>53</v>
      </c>
      <c r="B1518" s="2" t="s">
        <v>118</v>
      </c>
      <c r="C1518" s="2" t="s">
        <v>4</v>
      </c>
      <c r="D1518" s="2" t="s">
        <v>21</v>
      </c>
      <c r="E1518" s="1">
        <v>108</v>
      </c>
      <c r="F1518" s="1">
        <v>78</v>
      </c>
      <c r="G1518" s="1">
        <v>142</v>
      </c>
    </row>
    <row r="1519" spans="1:7" x14ac:dyDescent="0.35">
      <c r="A1519" s="2" t="s">
        <v>53</v>
      </c>
      <c r="B1519" s="2" t="s">
        <v>118</v>
      </c>
      <c r="C1519" s="2" t="s">
        <v>4</v>
      </c>
      <c r="D1519" s="2" t="s">
        <v>35</v>
      </c>
      <c r="E1519" s="1">
        <v>236</v>
      </c>
      <c r="F1519" s="1">
        <v>173</v>
      </c>
      <c r="G1519" s="1">
        <v>283</v>
      </c>
    </row>
    <row r="1520" spans="1:7" x14ac:dyDescent="0.35">
      <c r="A1520" s="2" t="s">
        <v>53</v>
      </c>
      <c r="B1520" s="2" t="s">
        <v>118</v>
      </c>
      <c r="C1520" s="2" t="s">
        <v>4</v>
      </c>
      <c r="D1520" s="2" t="s">
        <v>31</v>
      </c>
      <c r="E1520" s="1">
        <v>500</v>
      </c>
      <c r="F1520" s="1">
        <v>399</v>
      </c>
      <c r="G1520" s="1">
        <v>632</v>
      </c>
    </row>
    <row r="1521" spans="1:7" x14ac:dyDescent="0.35">
      <c r="A1521" s="2" t="s">
        <v>53</v>
      </c>
      <c r="B1521" s="2" t="s">
        <v>118</v>
      </c>
      <c r="C1521" s="2" t="s">
        <v>4</v>
      </c>
      <c r="D1521" s="2" t="s">
        <v>17</v>
      </c>
      <c r="E1521" s="1">
        <v>2837</v>
      </c>
      <c r="F1521" s="1">
        <v>2373</v>
      </c>
      <c r="G1521" s="1">
        <v>3724</v>
      </c>
    </row>
    <row r="1522" spans="1:7" x14ac:dyDescent="0.35">
      <c r="A1522" s="2" t="s">
        <v>53</v>
      </c>
      <c r="B1522" s="2" t="s">
        <v>118</v>
      </c>
      <c r="C1522" s="2" t="s">
        <v>4</v>
      </c>
      <c r="D1522" s="2" t="s">
        <v>27</v>
      </c>
      <c r="E1522" s="1">
        <v>214</v>
      </c>
      <c r="F1522" s="1">
        <v>163</v>
      </c>
      <c r="G1522" s="1">
        <v>283</v>
      </c>
    </row>
    <row r="1523" spans="1:7" x14ac:dyDescent="0.35">
      <c r="A1523" s="2" t="s">
        <v>53</v>
      </c>
      <c r="B1523" s="2" t="s">
        <v>118</v>
      </c>
      <c r="C1523" s="2" t="s">
        <v>4</v>
      </c>
      <c r="D1523" s="2" t="s">
        <v>30</v>
      </c>
      <c r="E1523" s="1">
        <v>180</v>
      </c>
      <c r="F1523" s="1">
        <v>152</v>
      </c>
      <c r="G1523" s="1">
        <v>215</v>
      </c>
    </row>
    <row r="1524" spans="1:7" x14ac:dyDescent="0.35">
      <c r="A1524" s="2" t="s">
        <v>53</v>
      </c>
      <c r="B1524" s="2" t="s">
        <v>118</v>
      </c>
      <c r="C1524" s="2" t="s">
        <v>4</v>
      </c>
      <c r="D1524" s="2" t="s">
        <v>23</v>
      </c>
      <c r="E1524" s="1">
        <v>108</v>
      </c>
      <c r="F1524" s="1">
        <v>84</v>
      </c>
      <c r="G1524" s="1">
        <v>140</v>
      </c>
    </row>
    <row r="1525" spans="1:7" x14ac:dyDescent="0.35">
      <c r="A1525" s="2" t="s">
        <v>53</v>
      </c>
      <c r="B1525" s="2" t="s">
        <v>118</v>
      </c>
      <c r="C1525" s="2" t="s">
        <v>4</v>
      </c>
      <c r="D1525" s="2" t="s">
        <v>28</v>
      </c>
      <c r="E1525" s="1">
        <v>97</v>
      </c>
      <c r="F1525" s="1">
        <v>71</v>
      </c>
      <c r="G1525" s="1">
        <v>128</v>
      </c>
    </row>
    <row r="1526" spans="1:7" x14ac:dyDescent="0.35">
      <c r="A1526" s="2" t="s">
        <v>53</v>
      </c>
      <c r="B1526" s="2" t="s">
        <v>118</v>
      </c>
      <c r="C1526" s="2" t="s">
        <v>4</v>
      </c>
      <c r="D1526" s="2" t="s">
        <v>33</v>
      </c>
      <c r="E1526" s="1">
        <v>43</v>
      </c>
      <c r="F1526" s="1">
        <v>39</v>
      </c>
      <c r="G1526" s="1">
        <v>58</v>
      </c>
    </row>
    <row r="1527" spans="1:7" x14ac:dyDescent="0.35">
      <c r="A1527" s="2" t="s">
        <v>53</v>
      </c>
      <c r="B1527" s="2" t="s">
        <v>118</v>
      </c>
      <c r="C1527" s="2" t="s">
        <v>4</v>
      </c>
      <c r="D1527" s="2" t="s">
        <v>15</v>
      </c>
      <c r="E1527" s="1">
        <v>93</v>
      </c>
      <c r="F1527" s="1">
        <v>80</v>
      </c>
      <c r="G1527" s="1">
        <v>142</v>
      </c>
    </row>
    <row r="1528" spans="1:7" x14ac:dyDescent="0.35">
      <c r="A1528" s="2" t="s">
        <v>53</v>
      </c>
      <c r="B1528" s="2" t="s">
        <v>118</v>
      </c>
      <c r="C1528" s="2" t="s">
        <v>4</v>
      </c>
      <c r="D1528" s="2" t="s">
        <v>36</v>
      </c>
      <c r="E1528" s="1">
        <v>9</v>
      </c>
      <c r="F1528" s="1">
        <v>7</v>
      </c>
      <c r="G1528" s="1">
        <v>13</v>
      </c>
    </row>
    <row r="1529" spans="1:7" x14ac:dyDescent="0.35">
      <c r="A1529" s="2" t="s">
        <v>53</v>
      </c>
      <c r="B1529" s="2" t="s">
        <v>118</v>
      </c>
      <c r="C1529" s="2" t="s">
        <v>4</v>
      </c>
      <c r="D1529" s="2" t="s">
        <v>32</v>
      </c>
      <c r="E1529" s="1">
        <v>226</v>
      </c>
      <c r="F1529" s="1">
        <v>191</v>
      </c>
      <c r="G1529" s="1">
        <v>255</v>
      </c>
    </row>
    <row r="1530" spans="1:7" x14ac:dyDescent="0.35">
      <c r="A1530" s="2" t="s">
        <v>53</v>
      </c>
      <c r="B1530" s="2" t="s">
        <v>118</v>
      </c>
      <c r="C1530" s="2" t="s">
        <v>4</v>
      </c>
      <c r="D1530" s="2" t="s">
        <v>22</v>
      </c>
      <c r="E1530" s="1">
        <v>21</v>
      </c>
      <c r="F1530" s="1">
        <v>14</v>
      </c>
      <c r="G1530" s="1">
        <v>28</v>
      </c>
    </row>
    <row r="1531" spans="1:7" x14ac:dyDescent="0.35">
      <c r="A1531" s="2" t="s">
        <v>53</v>
      </c>
      <c r="B1531" s="2" t="s">
        <v>118</v>
      </c>
      <c r="C1531" s="2" t="s">
        <v>4</v>
      </c>
      <c r="D1531" s="2" t="s">
        <v>24</v>
      </c>
      <c r="E1531" s="1">
        <v>31</v>
      </c>
      <c r="F1531" s="1">
        <v>25</v>
      </c>
      <c r="G1531" s="1">
        <v>39</v>
      </c>
    </row>
    <row r="1532" spans="1:7" x14ac:dyDescent="0.35">
      <c r="A1532" s="2" t="s">
        <v>53</v>
      </c>
      <c r="B1532" s="2" t="s">
        <v>118</v>
      </c>
      <c r="C1532" s="2" t="s">
        <v>4</v>
      </c>
      <c r="D1532" s="2" t="s">
        <v>77</v>
      </c>
      <c r="E1532" s="1" t="s">
        <v>112</v>
      </c>
      <c r="F1532" s="1" t="s">
        <v>112</v>
      </c>
      <c r="G1532" s="1">
        <v>26</v>
      </c>
    </row>
    <row r="1533" spans="1:7" x14ac:dyDescent="0.35">
      <c r="A1533" s="2" t="s">
        <v>53</v>
      </c>
      <c r="B1533" s="2" t="s">
        <v>118</v>
      </c>
      <c r="C1533" s="2" t="s">
        <v>4</v>
      </c>
      <c r="D1533" s="2" t="s">
        <v>20</v>
      </c>
      <c r="E1533" s="1">
        <v>442</v>
      </c>
      <c r="F1533" s="1">
        <v>349</v>
      </c>
      <c r="G1533" s="1">
        <v>540</v>
      </c>
    </row>
    <row r="1534" spans="1:7" x14ac:dyDescent="0.35">
      <c r="A1534" s="2" t="s">
        <v>53</v>
      </c>
      <c r="B1534" s="2" t="s">
        <v>118</v>
      </c>
      <c r="C1534" s="2" t="s">
        <v>4</v>
      </c>
      <c r="D1534" s="2" t="s">
        <v>29</v>
      </c>
      <c r="E1534" s="1">
        <v>20</v>
      </c>
      <c r="F1534" s="1">
        <v>16</v>
      </c>
      <c r="G1534" s="1">
        <v>28</v>
      </c>
    </row>
    <row r="1535" spans="1:7" x14ac:dyDescent="0.35">
      <c r="A1535" s="2" t="s">
        <v>53</v>
      </c>
      <c r="B1535" s="2" t="s">
        <v>118</v>
      </c>
      <c r="C1535" s="2" t="s">
        <v>4</v>
      </c>
      <c r="D1535" s="2" t="s">
        <v>18</v>
      </c>
      <c r="E1535" s="1">
        <v>663</v>
      </c>
      <c r="F1535" s="1">
        <v>596</v>
      </c>
      <c r="G1535" s="1">
        <v>781</v>
      </c>
    </row>
    <row r="1536" spans="1:7" x14ac:dyDescent="0.35">
      <c r="A1536" s="2" t="s">
        <v>53</v>
      </c>
      <c r="B1536" s="2" t="s">
        <v>118</v>
      </c>
      <c r="C1536" s="2" t="s">
        <v>4</v>
      </c>
      <c r="D1536" s="2" t="s">
        <v>34</v>
      </c>
      <c r="E1536" s="1">
        <v>10</v>
      </c>
      <c r="F1536" s="1">
        <v>7</v>
      </c>
      <c r="G1536" s="1">
        <v>12</v>
      </c>
    </row>
    <row r="1537" spans="1:7" x14ac:dyDescent="0.35">
      <c r="A1537" s="2" t="s">
        <v>53</v>
      </c>
      <c r="B1537" s="2" t="s">
        <v>118</v>
      </c>
      <c r="C1537" s="2" t="s">
        <v>4</v>
      </c>
      <c r="D1537" s="2" t="s">
        <v>26</v>
      </c>
      <c r="E1537" s="1">
        <v>30</v>
      </c>
      <c r="F1537" s="1">
        <v>20</v>
      </c>
      <c r="G1537" s="1">
        <v>42</v>
      </c>
    </row>
    <row r="1538" spans="1:7" x14ac:dyDescent="0.35">
      <c r="A1538" s="2" t="s">
        <v>53</v>
      </c>
      <c r="B1538" s="2" t="s">
        <v>118</v>
      </c>
      <c r="C1538" s="2" t="s">
        <v>3</v>
      </c>
      <c r="D1538" s="2" t="s">
        <v>16</v>
      </c>
      <c r="E1538" s="1">
        <v>1124</v>
      </c>
      <c r="F1538" s="1">
        <v>1045</v>
      </c>
      <c r="G1538" s="1">
        <v>1297</v>
      </c>
    </row>
    <row r="1539" spans="1:7" x14ac:dyDescent="0.35">
      <c r="A1539" s="2" t="s">
        <v>53</v>
      </c>
      <c r="B1539" s="2" t="s">
        <v>118</v>
      </c>
      <c r="C1539" s="2" t="s">
        <v>3</v>
      </c>
      <c r="D1539" s="2" t="s">
        <v>21</v>
      </c>
      <c r="E1539" s="1">
        <v>133</v>
      </c>
      <c r="F1539" s="1">
        <v>119</v>
      </c>
      <c r="G1539" s="1">
        <v>145</v>
      </c>
    </row>
    <row r="1540" spans="1:7" x14ac:dyDescent="0.35">
      <c r="A1540" s="2" t="s">
        <v>53</v>
      </c>
      <c r="B1540" s="2" t="s">
        <v>118</v>
      </c>
      <c r="C1540" s="2" t="s">
        <v>3</v>
      </c>
      <c r="D1540" s="2" t="s">
        <v>35</v>
      </c>
      <c r="E1540" s="1">
        <v>232</v>
      </c>
      <c r="F1540" s="1">
        <v>208</v>
      </c>
      <c r="G1540" s="1">
        <v>262</v>
      </c>
    </row>
    <row r="1541" spans="1:7" x14ac:dyDescent="0.35">
      <c r="A1541" s="2" t="s">
        <v>53</v>
      </c>
      <c r="B1541" s="2" t="s">
        <v>118</v>
      </c>
      <c r="C1541" s="2" t="s">
        <v>3</v>
      </c>
      <c r="D1541" s="2" t="s">
        <v>31</v>
      </c>
      <c r="E1541" s="1">
        <v>557</v>
      </c>
      <c r="F1541" s="1">
        <v>518</v>
      </c>
      <c r="G1541" s="1">
        <v>625</v>
      </c>
    </row>
    <row r="1542" spans="1:7" x14ac:dyDescent="0.35">
      <c r="A1542" s="2" t="s">
        <v>53</v>
      </c>
      <c r="B1542" s="2" t="s">
        <v>118</v>
      </c>
      <c r="C1542" s="2" t="s">
        <v>3</v>
      </c>
      <c r="D1542" s="2" t="s">
        <v>17</v>
      </c>
      <c r="E1542" s="1">
        <v>2667</v>
      </c>
      <c r="F1542" s="1">
        <v>2444</v>
      </c>
      <c r="G1542" s="1">
        <v>3249</v>
      </c>
    </row>
    <row r="1543" spans="1:7" x14ac:dyDescent="0.35">
      <c r="A1543" s="2" t="s">
        <v>53</v>
      </c>
      <c r="B1543" s="2" t="s">
        <v>118</v>
      </c>
      <c r="C1543" s="2" t="s">
        <v>3</v>
      </c>
      <c r="D1543" s="2" t="s">
        <v>27</v>
      </c>
      <c r="E1543" s="1">
        <v>231</v>
      </c>
      <c r="F1543" s="1">
        <v>207</v>
      </c>
      <c r="G1543" s="1">
        <v>258</v>
      </c>
    </row>
    <row r="1544" spans="1:7" x14ac:dyDescent="0.35">
      <c r="A1544" s="2" t="s">
        <v>53</v>
      </c>
      <c r="B1544" s="2" t="s">
        <v>118</v>
      </c>
      <c r="C1544" s="2" t="s">
        <v>3</v>
      </c>
      <c r="D1544" s="2" t="s">
        <v>30</v>
      </c>
      <c r="E1544" s="1">
        <v>203</v>
      </c>
      <c r="F1544" s="1">
        <v>194</v>
      </c>
      <c r="G1544" s="1">
        <v>226</v>
      </c>
    </row>
    <row r="1545" spans="1:7" x14ac:dyDescent="0.35">
      <c r="A1545" s="2" t="s">
        <v>53</v>
      </c>
      <c r="B1545" s="2" t="s">
        <v>118</v>
      </c>
      <c r="C1545" s="2" t="s">
        <v>3</v>
      </c>
      <c r="D1545" s="2" t="s">
        <v>23</v>
      </c>
      <c r="E1545" s="1">
        <v>105</v>
      </c>
      <c r="F1545" s="1">
        <v>93</v>
      </c>
      <c r="G1545" s="1">
        <v>118</v>
      </c>
    </row>
    <row r="1546" spans="1:7" x14ac:dyDescent="0.35">
      <c r="A1546" s="2" t="s">
        <v>53</v>
      </c>
      <c r="B1546" s="2" t="s">
        <v>118</v>
      </c>
      <c r="C1546" s="2" t="s">
        <v>3</v>
      </c>
      <c r="D1546" s="2" t="s">
        <v>28</v>
      </c>
      <c r="E1546" s="1">
        <v>102</v>
      </c>
      <c r="F1546" s="1">
        <v>89</v>
      </c>
      <c r="G1546" s="1">
        <v>109</v>
      </c>
    </row>
    <row r="1547" spans="1:7" x14ac:dyDescent="0.35">
      <c r="A1547" s="2" t="s">
        <v>53</v>
      </c>
      <c r="B1547" s="2" t="s">
        <v>118</v>
      </c>
      <c r="C1547" s="2" t="s">
        <v>3</v>
      </c>
      <c r="D1547" s="2" t="s">
        <v>33</v>
      </c>
      <c r="E1547" s="1">
        <v>49</v>
      </c>
      <c r="F1547" s="1">
        <v>41</v>
      </c>
      <c r="G1547" s="1">
        <v>54</v>
      </c>
    </row>
    <row r="1548" spans="1:7" x14ac:dyDescent="0.35">
      <c r="A1548" s="2" t="s">
        <v>53</v>
      </c>
      <c r="B1548" s="2" t="s">
        <v>118</v>
      </c>
      <c r="C1548" s="2" t="s">
        <v>3</v>
      </c>
      <c r="D1548" s="2" t="s">
        <v>15</v>
      </c>
      <c r="E1548" s="1">
        <v>111</v>
      </c>
      <c r="F1548" s="1">
        <v>95</v>
      </c>
      <c r="G1548" s="1">
        <v>137</v>
      </c>
    </row>
    <row r="1549" spans="1:7" x14ac:dyDescent="0.35">
      <c r="A1549" s="2" t="s">
        <v>53</v>
      </c>
      <c r="B1549" s="2" t="s">
        <v>118</v>
      </c>
      <c r="C1549" s="2" t="s">
        <v>3</v>
      </c>
      <c r="D1549" s="2" t="s">
        <v>36</v>
      </c>
      <c r="E1549" s="1">
        <v>13</v>
      </c>
      <c r="F1549" s="1">
        <v>11</v>
      </c>
      <c r="G1549" s="1">
        <v>13</v>
      </c>
    </row>
    <row r="1550" spans="1:7" x14ac:dyDescent="0.35">
      <c r="A1550" s="2" t="s">
        <v>53</v>
      </c>
      <c r="B1550" s="2" t="s">
        <v>118</v>
      </c>
      <c r="C1550" s="2" t="s">
        <v>3</v>
      </c>
      <c r="D1550" s="2" t="s">
        <v>32</v>
      </c>
      <c r="E1550" s="1">
        <v>211</v>
      </c>
      <c r="F1550" s="1">
        <v>197</v>
      </c>
      <c r="G1550" s="1">
        <v>219</v>
      </c>
    </row>
    <row r="1551" spans="1:7" x14ac:dyDescent="0.35">
      <c r="A1551" s="2" t="s">
        <v>53</v>
      </c>
      <c r="B1551" s="2" t="s">
        <v>118</v>
      </c>
      <c r="C1551" s="2" t="s">
        <v>3</v>
      </c>
      <c r="D1551" s="2" t="s">
        <v>22</v>
      </c>
      <c r="E1551" s="1">
        <v>33</v>
      </c>
      <c r="F1551" s="1">
        <v>32</v>
      </c>
      <c r="G1551" s="1">
        <v>35</v>
      </c>
    </row>
    <row r="1552" spans="1:7" x14ac:dyDescent="0.35">
      <c r="A1552" s="2" t="s">
        <v>53</v>
      </c>
      <c r="B1552" s="2" t="s">
        <v>118</v>
      </c>
      <c r="C1552" s="2" t="s">
        <v>3</v>
      </c>
      <c r="D1552" s="2" t="s">
        <v>24</v>
      </c>
      <c r="E1552" s="1">
        <v>23</v>
      </c>
      <c r="F1552" s="1">
        <v>20</v>
      </c>
      <c r="G1552" s="1">
        <v>32</v>
      </c>
    </row>
    <row r="1553" spans="1:7" x14ac:dyDescent="0.35">
      <c r="A1553" s="2" t="s">
        <v>53</v>
      </c>
      <c r="B1553" s="2" t="s">
        <v>118</v>
      </c>
      <c r="C1553" s="2" t="s">
        <v>3</v>
      </c>
      <c r="D1553" s="2" t="s">
        <v>77</v>
      </c>
      <c r="E1553" s="1" t="s">
        <v>112</v>
      </c>
      <c r="F1553" s="1" t="s">
        <v>112</v>
      </c>
      <c r="G1553" s="1">
        <v>18</v>
      </c>
    </row>
    <row r="1554" spans="1:7" x14ac:dyDescent="0.35">
      <c r="A1554" s="2" t="s">
        <v>53</v>
      </c>
      <c r="B1554" s="2" t="s">
        <v>118</v>
      </c>
      <c r="C1554" s="2" t="s">
        <v>3</v>
      </c>
      <c r="D1554" s="2" t="s">
        <v>20</v>
      </c>
      <c r="E1554" s="1">
        <v>421</v>
      </c>
      <c r="F1554" s="1">
        <v>372</v>
      </c>
      <c r="G1554" s="1">
        <v>480</v>
      </c>
    </row>
    <row r="1555" spans="1:7" x14ac:dyDescent="0.35">
      <c r="A1555" s="2" t="s">
        <v>53</v>
      </c>
      <c r="B1555" s="2" t="s">
        <v>118</v>
      </c>
      <c r="C1555" s="2" t="s">
        <v>3</v>
      </c>
      <c r="D1555" s="2" t="s">
        <v>29</v>
      </c>
      <c r="E1555" s="1">
        <v>35</v>
      </c>
      <c r="F1555" s="1">
        <v>34</v>
      </c>
      <c r="G1555" s="1">
        <v>34</v>
      </c>
    </row>
    <row r="1556" spans="1:7" x14ac:dyDescent="0.35">
      <c r="A1556" s="2" t="s">
        <v>53</v>
      </c>
      <c r="B1556" s="2" t="s">
        <v>118</v>
      </c>
      <c r="C1556" s="2" t="s">
        <v>3</v>
      </c>
      <c r="D1556" s="2" t="s">
        <v>18</v>
      </c>
      <c r="E1556" s="1">
        <v>676</v>
      </c>
      <c r="F1556" s="1">
        <v>630</v>
      </c>
      <c r="G1556" s="1">
        <v>779</v>
      </c>
    </row>
    <row r="1557" spans="1:7" x14ac:dyDescent="0.35">
      <c r="A1557" s="2" t="s">
        <v>53</v>
      </c>
      <c r="B1557" s="2" t="s">
        <v>118</v>
      </c>
      <c r="C1557" s="2" t="s">
        <v>3</v>
      </c>
      <c r="D1557" s="2" t="s">
        <v>34</v>
      </c>
      <c r="E1557" s="1" t="s">
        <v>112</v>
      </c>
      <c r="F1557" s="1" t="s">
        <v>112</v>
      </c>
      <c r="G1557" s="1">
        <v>10</v>
      </c>
    </row>
    <row r="1558" spans="1:7" x14ac:dyDescent="0.35">
      <c r="A1558" s="2" t="s">
        <v>53</v>
      </c>
      <c r="B1558" s="2" t="s">
        <v>118</v>
      </c>
      <c r="C1558" s="2" t="s">
        <v>3</v>
      </c>
      <c r="D1558" s="2" t="s">
        <v>26</v>
      </c>
      <c r="E1558" s="1">
        <v>37</v>
      </c>
      <c r="F1558" s="1">
        <v>33</v>
      </c>
      <c r="G1558" s="1">
        <v>41</v>
      </c>
    </row>
    <row r="1559" spans="1:7" x14ac:dyDescent="0.35">
      <c r="A1559" s="2" t="s">
        <v>53</v>
      </c>
      <c r="B1559" s="2" t="s">
        <v>118</v>
      </c>
      <c r="C1559" s="2" t="s">
        <v>2</v>
      </c>
      <c r="D1559" s="2" t="s">
        <v>16</v>
      </c>
      <c r="E1559" s="1">
        <v>558</v>
      </c>
      <c r="F1559" s="1">
        <v>531</v>
      </c>
      <c r="G1559" s="1">
        <v>684</v>
      </c>
    </row>
    <row r="1560" spans="1:7" x14ac:dyDescent="0.35">
      <c r="A1560" s="2" t="s">
        <v>53</v>
      </c>
      <c r="B1560" s="2" t="s">
        <v>118</v>
      </c>
      <c r="C1560" s="2" t="s">
        <v>2</v>
      </c>
      <c r="D1560" s="2" t="s">
        <v>21</v>
      </c>
      <c r="E1560" s="1">
        <v>44</v>
      </c>
      <c r="F1560" s="1">
        <v>43</v>
      </c>
      <c r="G1560" s="1">
        <v>57</v>
      </c>
    </row>
    <row r="1561" spans="1:7" x14ac:dyDescent="0.35">
      <c r="A1561" s="2" t="s">
        <v>53</v>
      </c>
      <c r="B1561" s="2" t="s">
        <v>118</v>
      </c>
      <c r="C1561" s="2" t="s">
        <v>2</v>
      </c>
      <c r="D1561" s="2" t="s">
        <v>35</v>
      </c>
      <c r="E1561" s="1">
        <v>74</v>
      </c>
      <c r="F1561" s="1">
        <v>72</v>
      </c>
      <c r="G1561" s="1">
        <v>86</v>
      </c>
    </row>
    <row r="1562" spans="1:7" x14ac:dyDescent="0.35">
      <c r="A1562" s="2" t="s">
        <v>53</v>
      </c>
      <c r="B1562" s="2" t="s">
        <v>118</v>
      </c>
      <c r="C1562" s="2" t="s">
        <v>2</v>
      </c>
      <c r="D1562" s="2" t="s">
        <v>31</v>
      </c>
      <c r="E1562" s="1">
        <v>286</v>
      </c>
      <c r="F1562" s="1">
        <v>275</v>
      </c>
      <c r="G1562" s="1">
        <v>295</v>
      </c>
    </row>
    <row r="1563" spans="1:7" x14ac:dyDescent="0.35">
      <c r="A1563" s="2" t="s">
        <v>53</v>
      </c>
      <c r="B1563" s="2" t="s">
        <v>118</v>
      </c>
      <c r="C1563" s="2" t="s">
        <v>2</v>
      </c>
      <c r="D1563" s="2" t="s">
        <v>17</v>
      </c>
      <c r="E1563" s="1">
        <v>1311</v>
      </c>
      <c r="F1563" s="1">
        <v>1245</v>
      </c>
      <c r="G1563" s="1">
        <v>1647</v>
      </c>
    </row>
    <row r="1564" spans="1:7" x14ac:dyDescent="0.35">
      <c r="A1564" s="2" t="s">
        <v>53</v>
      </c>
      <c r="B1564" s="2" t="s">
        <v>118</v>
      </c>
      <c r="C1564" s="2" t="s">
        <v>2</v>
      </c>
      <c r="D1564" s="2" t="s">
        <v>27</v>
      </c>
      <c r="E1564" s="1">
        <v>132</v>
      </c>
      <c r="F1564" s="1">
        <v>120</v>
      </c>
      <c r="G1564" s="1">
        <v>146</v>
      </c>
    </row>
    <row r="1565" spans="1:7" x14ac:dyDescent="0.35">
      <c r="A1565" s="2" t="s">
        <v>53</v>
      </c>
      <c r="B1565" s="2" t="s">
        <v>118</v>
      </c>
      <c r="C1565" s="2" t="s">
        <v>2</v>
      </c>
      <c r="D1565" s="2" t="s">
        <v>30</v>
      </c>
      <c r="E1565" s="1">
        <v>102</v>
      </c>
      <c r="F1565" s="1">
        <v>98</v>
      </c>
      <c r="G1565" s="1">
        <v>114</v>
      </c>
    </row>
    <row r="1566" spans="1:7" x14ac:dyDescent="0.35">
      <c r="A1566" s="2" t="s">
        <v>53</v>
      </c>
      <c r="B1566" s="2" t="s">
        <v>118</v>
      </c>
      <c r="C1566" s="2" t="s">
        <v>2</v>
      </c>
      <c r="D1566" s="2" t="s">
        <v>23</v>
      </c>
      <c r="E1566" s="1">
        <v>53</v>
      </c>
      <c r="F1566" s="1">
        <v>49</v>
      </c>
      <c r="G1566" s="1">
        <v>53</v>
      </c>
    </row>
    <row r="1567" spans="1:7" x14ac:dyDescent="0.35">
      <c r="A1567" s="2" t="s">
        <v>53</v>
      </c>
      <c r="B1567" s="2" t="s">
        <v>118</v>
      </c>
      <c r="C1567" s="2" t="s">
        <v>2</v>
      </c>
      <c r="D1567" s="2" t="s">
        <v>28</v>
      </c>
      <c r="E1567" s="1">
        <v>61</v>
      </c>
      <c r="F1567" s="1">
        <v>59</v>
      </c>
      <c r="G1567" s="1">
        <v>62</v>
      </c>
    </row>
    <row r="1568" spans="1:7" x14ac:dyDescent="0.35">
      <c r="A1568" s="2" t="s">
        <v>53</v>
      </c>
      <c r="B1568" s="2" t="s">
        <v>118</v>
      </c>
      <c r="C1568" s="2" t="s">
        <v>2</v>
      </c>
      <c r="D1568" s="2" t="s">
        <v>33</v>
      </c>
      <c r="E1568" s="1">
        <v>16</v>
      </c>
      <c r="F1568" s="1">
        <v>15</v>
      </c>
      <c r="G1568" s="1">
        <v>15</v>
      </c>
    </row>
    <row r="1569" spans="1:7" x14ac:dyDescent="0.35">
      <c r="A1569" s="2" t="s">
        <v>53</v>
      </c>
      <c r="B1569" s="2" t="s">
        <v>118</v>
      </c>
      <c r="C1569" s="2" t="s">
        <v>2</v>
      </c>
      <c r="D1569" s="2" t="s">
        <v>15</v>
      </c>
      <c r="E1569" s="1">
        <v>43</v>
      </c>
      <c r="F1569" s="1">
        <v>40</v>
      </c>
      <c r="G1569" s="1">
        <v>51</v>
      </c>
    </row>
    <row r="1570" spans="1:7" x14ac:dyDescent="0.35">
      <c r="A1570" s="2" t="s">
        <v>53</v>
      </c>
      <c r="B1570" s="2" t="s">
        <v>118</v>
      </c>
      <c r="C1570" s="2" t="s">
        <v>2</v>
      </c>
      <c r="D1570" s="2" t="s">
        <v>36</v>
      </c>
      <c r="E1570" s="1" t="s">
        <v>112</v>
      </c>
      <c r="F1570" s="1" t="s">
        <v>112</v>
      </c>
      <c r="G1570" s="1">
        <v>6</v>
      </c>
    </row>
    <row r="1571" spans="1:7" x14ac:dyDescent="0.35">
      <c r="A1571" s="2" t="s">
        <v>53</v>
      </c>
      <c r="B1571" s="2" t="s">
        <v>118</v>
      </c>
      <c r="C1571" s="2" t="s">
        <v>2</v>
      </c>
      <c r="D1571" s="2" t="s">
        <v>32</v>
      </c>
      <c r="E1571" s="1">
        <v>92</v>
      </c>
      <c r="F1571" s="1">
        <v>91</v>
      </c>
      <c r="G1571" s="1">
        <v>100</v>
      </c>
    </row>
    <row r="1572" spans="1:7" x14ac:dyDescent="0.35">
      <c r="A1572" s="2" t="s">
        <v>53</v>
      </c>
      <c r="B1572" s="2" t="s">
        <v>118</v>
      </c>
      <c r="C1572" s="2" t="s">
        <v>2</v>
      </c>
      <c r="D1572" s="2" t="s">
        <v>22</v>
      </c>
      <c r="E1572" s="1">
        <v>6</v>
      </c>
      <c r="F1572" s="1">
        <v>6</v>
      </c>
      <c r="G1572" s="1">
        <v>7</v>
      </c>
    </row>
    <row r="1573" spans="1:7" x14ac:dyDescent="0.35">
      <c r="A1573" s="2" t="s">
        <v>53</v>
      </c>
      <c r="B1573" s="2" t="s">
        <v>118</v>
      </c>
      <c r="C1573" s="2" t="s">
        <v>2</v>
      </c>
      <c r="D1573" s="2" t="s">
        <v>24</v>
      </c>
      <c r="E1573" s="1">
        <v>11</v>
      </c>
      <c r="F1573" s="1">
        <v>10</v>
      </c>
      <c r="G1573" s="1">
        <v>11</v>
      </c>
    </row>
    <row r="1574" spans="1:7" x14ac:dyDescent="0.35">
      <c r="A1574" s="2" t="s">
        <v>53</v>
      </c>
      <c r="B1574" s="2" t="s">
        <v>118</v>
      </c>
      <c r="C1574" s="2" t="s">
        <v>2</v>
      </c>
      <c r="D1574" s="2" t="s">
        <v>77</v>
      </c>
      <c r="E1574" s="1" t="s">
        <v>112</v>
      </c>
      <c r="F1574" s="1" t="s">
        <v>112</v>
      </c>
      <c r="G1574" s="1">
        <v>11</v>
      </c>
    </row>
    <row r="1575" spans="1:7" x14ac:dyDescent="0.35">
      <c r="A1575" s="2" t="s">
        <v>53</v>
      </c>
      <c r="B1575" s="2" t="s">
        <v>118</v>
      </c>
      <c r="C1575" s="2" t="s">
        <v>2</v>
      </c>
      <c r="D1575" s="2" t="s">
        <v>20</v>
      </c>
      <c r="E1575" s="1">
        <v>255</v>
      </c>
      <c r="F1575" s="1">
        <v>239</v>
      </c>
      <c r="G1575" s="1">
        <v>255</v>
      </c>
    </row>
    <row r="1576" spans="1:7" x14ac:dyDescent="0.35">
      <c r="A1576" s="2" t="s">
        <v>53</v>
      </c>
      <c r="B1576" s="2" t="s">
        <v>118</v>
      </c>
      <c r="C1576" s="2" t="s">
        <v>2</v>
      </c>
      <c r="D1576" s="2" t="s">
        <v>29</v>
      </c>
      <c r="E1576" s="1">
        <v>11</v>
      </c>
      <c r="F1576" s="1">
        <v>12</v>
      </c>
      <c r="G1576" s="1">
        <v>14</v>
      </c>
    </row>
    <row r="1577" spans="1:7" x14ac:dyDescent="0.35">
      <c r="A1577" s="2" t="s">
        <v>53</v>
      </c>
      <c r="B1577" s="2" t="s">
        <v>118</v>
      </c>
      <c r="C1577" s="2" t="s">
        <v>2</v>
      </c>
      <c r="D1577" s="2" t="s">
        <v>18</v>
      </c>
      <c r="E1577" s="1">
        <v>279</v>
      </c>
      <c r="F1577" s="1">
        <v>260</v>
      </c>
      <c r="G1577" s="1">
        <v>344</v>
      </c>
    </row>
    <row r="1578" spans="1:7" x14ac:dyDescent="0.35">
      <c r="A1578" s="2" t="s">
        <v>53</v>
      </c>
      <c r="B1578" s="2" t="s">
        <v>118</v>
      </c>
      <c r="C1578" s="2" t="s">
        <v>2</v>
      </c>
      <c r="D1578" s="2" t="s">
        <v>34</v>
      </c>
      <c r="E1578" s="1">
        <v>6</v>
      </c>
      <c r="F1578" s="1">
        <v>6</v>
      </c>
      <c r="G1578" s="1" t="s">
        <v>112</v>
      </c>
    </row>
    <row r="1579" spans="1:7" x14ac:dyDescent="0.35">
      <c r="A1579" s="2" t="s">
        <v>53</v>
      </c>
      <c r="B1579" s="2" t="s">
        <v>118</v>
      </c>
      <c r="C1579" s="2" t="s">
        <v>2</v>
      </c>
      <c r="D1579" s="2" t="s">
        <v>26</v>
      </c>
      <c r="E1579" s="1">
        <v>16</v>
      </c>
      <c r="F1579" s="1">
        <v>14</v>
      </c>
      <c r="G1579" s="1">
        <v>21</v>
      </c>
    </row>
    <row r="1580" spans="1:7" x14ac:dyDescent="0.35">
      <c r="A1580" s="2" t="s">
        <v>53</v>
      </c>
      <c r="B1580" s="2" t="s">
        <v>55</v>
      </c>
      <c r="C1580" s="2" t="s">
        <v>6</v>
      </c>
      <c r="D1580" s="2" t="s">
        <v>16</v>
      </c>
      <c r="E1580" s="1">
        <v>431</v>
      </c>
      <c r="F1580" s="1">
        <v>352</v>
      </c>
      <c r="G1580" s="1">
        <v>455</v>
      </c>
    </row>
    <row r="1581" spans="1:7" x14ac:dyDescent="0.35">
      <c r="A1581" s="2" t="s">
        <v>53</v>
      </c>
      <c r="B1581" s="2" t="s">
        <v>55</v>
      </c>
      <c r="C1581" s="2" t="s">
        <v>6</v>
      </c>
      <c r="D1581" s="2" t="s">
        <v>21</v>
      </c>
      <c r="E1581" s="1">
        <v>59</v>
      </c>
      <c r="F1581" s="1">
        <v>39</v>
      </c>
      <c r="G1581" s="1">
        <v>65</v>
      </c>
    </row>
    <row r="1582" spans="1:7" x14ac:dyDescent="0.35">
      <c r="A1582" s="2" t="s">
        <v>53</v>
      </c>
      <c r="B1582" s="2" t="s">
        <v>55</v>
      </c>
      <c r="C1582" s="2" t="s">
        <v>6</v>
      </c>
      <c r="D1582" s="2" t="s">
        <v>35</v>
      </c>
      <c r="E1582" s="1">
        <v>251</v>
      </c>
      <c r="F1582" s="1">
        <v>185</v>
      </c>
      <c r="G1582" s="1">
        <v>305</v>
      </c>
    </row>
    <row r="1583" spans="1:7" x14ac:dyDescent="0.35">
      <c r="A1583" s="2" t="s">
        <v>53</v>
      </c>
      <c r="B1583" s="2" t="s">
        <v>55</v>
      </c>
      <c r="C1583" s="2" t="s">
        <v>6</v>
      </c>
      <c r="D1583" s="2" t="s">
        <v>31</v>
      </c>
      <c r="E1583" s="1">
        <v>145</v>
      </c>
      <c r="F1583" s="1">
        <v>113</v>
      </c>
      <c r="G1583" s="1">
        <v>146</v>
      </c>
    </row>
    <row r="1584" spans="1:7" x14ac:dyDescent="0.35">
      <c r="A1584" s="2" t="s">
        <v>53</v>
      </c>
      <c r="B1584" s="2" t="s">
        <v>55</v>
      </c>
      <c r="C1584" s="2" t="s">
        <v>6</v>
      </c>
      <c r="D1584" s="2" t="s">
        <v>17</v>
      </c>
      <c r="E1584" s="1">
        <v>1568</v>
      </c>
      <c r="F1584" s="1">
        <v>1351</v>
      </c>
      <c r="G1584" s="1">
        <v>1564</v>
      </c>
    </row>
    <row r="1585" spans="1:7" x14ac:dyDescent="0.35">
      <c r="A1585" s="2" t="s">
        <v>53</v>
      </c>
      <c r="B1585" s="2" t="s">
        <v>55</v>
      </c>
      <c r="C1585" s="2" t="s">
        <v>6</v>
      </c>
      <c r="D1585" s="2" t="s">
        <v>27</v>
      </c>
      <c r="E1585" s="1">
        <v>45</v>
      </c>
      <c r="F1585" s="1">
        <v>34</v>
      </c>
      <c r="G1585" s="1">
        <v>52</v>
      </c>
    </row>
    <row r="1586" spans="1:7" x14ac:dyDescent="0.35">
      <c r="A1586" s="2" t="s">
        <v>53</v>
      </c>
      <c r="B1586" s="2" t="s">
        <v>55</v>
      </c>
      <c r="C1586" s="2" t="s">
        <v>6</v>
      </c>
      <c r="D1586" s="2" t="s">
        <v>30</v>
      </c>
      <c r="E1586" s="1">
        <v>91</v>
      </c>
      <c r="F1586" s="1">
        <v>77</v>
      </c>
      <c r="G1586" s="1">
        <v>96</v>
      </c>
    </row>
    <row r="1587" spans="1:7" x14ac:dyDescent="0.35">
      <c r="A1587" s="2" t="s">
        <v>53</v>
      </c>
      <c r="B1587" s="2" t="s">
        <v>55</v>
      </c>
      <c r="C1587" s="2" t="s">
        <v>6</v>
      </c>
      <c r="D1587" s="2" t="s">
        <v>23</v>
      </c>
      <c r="E1587" s="1">
        <v>56</v>
      </c>
      <c r="F1587" s="1">
        <v>38</v>
      </c>
      <c r="G1587" s="1">
        <v>70</v>
      </c>
    </row>
    <row r="1588" spans="1:7" x14ac:dyDescent="0.35">
      <c r="A1588" s="2" t="s">
        <v>53</v>
      </c>
      <c r="B1588" s="2" t="s">
        <v>55</v>
      </c>
      <c r="C1588" s="2" t="s">
        <v>6</v>
      </c>
      <c r="D1588" s="2" t="s">
        <v>28</v>
      </c>
      <c r="E1588" s="1">
        <v>72</v>
      </c>
      <c r="F1588" s="1">
        <v>60</v>
      </c>
      <c r="G1588" s="1">
        <v>71</v>
      </c>
    </row>
    <row r="1589" spans="1:7" x14ac:dyDescent="0.35">
      <c r="A1589" s="2" t="s">
        <v>53</v>
      </c>
      <c r="B1589" s="2" t="s">
        <v>55</v>
      </c>
      <c r="C1589" s="2" t="s">
        <v>6</v>
      </c>
      <c r="D1589" s="2" t="s">
        <v>33</v>
      </c>
      <c r="E1589" s="1">
        <v>23</v>
      </c>
      <c r="F1589" s="1">
        <v>23</v>
      </c>
      <c r="G1589" s="1">
        <v>31</v>
      </c>
    </row>
    <row r="1590" spans="1:7" x14ac:dyDescent="0.35">
      <c r="A1590" s="2" t="s">
        <v>53</v>
      </c>
      <c r="B1590" s="2" t="s">
        <v>55</v>
      </c>
      <c r="C1590" s="2" t="s">
        <v>6</v>
      </c>
      <c r="D1590" s="2" t="s">
        <v>15</v>
      </c>
      <c r="E1590" s="1">
        <v>71</v>
      </c>
      <c r="F1590" s="1">
        <v>46</v>
      </c>
      <c r="G1590" s="1">
        <v>81</v>
      </c>
    </row>
    <row r="1591" spans="1:7" x14ac:dyDescent="0.35">
      <c r="A1591" s="2" t="s">
        <v>53</v>
      </c>
      <c r="B1591" s="2" t="s">
        <v>55</v>
      </c>
      <c r="C1591" s="2" t="s">
        <v>6</v>
      </c>
      <c r="D1591" s="2" t="s">
        <v>36</v>
      </c>
      <c r="E1591" s="1">
        <v>22</v>
      </c>
      <c r="F1591" s="1">
        <v>19</v>
      </c>
      <c r="G1591" s="1">
        <v>21</v>
      </c>
    </row>
    <row r="1592" spans="1:7" x14ac:dyDescent="0.35">
      <c r="A1592" s="2" t="s">
        <v>53</v>
      </c>
      <c r="B1592" s="2" t="s">
        <v>55</v>
      </c>
      <c r="C1592" s="2" t="s">
        <v>6</v>
      </c>
      <c r="D1592" s="2" t="s">
        <v>32</v>
      </c>
      <c r="E1592" s="1">
        <v>113</v>
      </c>
      <c r="F1592" s="1">
        <v>79</v>
      </c>
      <c r="G1592" s="1">
        <v>114</v>
      </c>
    </row>
    <row r="1593" spans="1:7" x14ac:dyDescent="0.35">
      <c r="A1593" s="2" t="s">
        <v>53</v>
      </c>
      <c r="B1593" s="2" t="s">
        <v>55</v>
      </c>
      <c r="C1593" s="2" t="s">
        <v>6</v>
      </c>
      <c r="D1593" s="2" t="s">
        <v>22</v>
      </c>
      <c r="E1593" s="1">
        <v>7</v>
      </c>
      <c r="F1593" s="1" t="s">
        <v>112</v>
      </c>
      <c r="G1593" s="1">
        <v>9</v>
      </c>
    </row>
    <row r="1594" spans="1:7" x14ac:dyDescent="0.35">
      <c r="A1594" s="2" t="s">
        <v>53</v>
      </c>
      <c r="B1594" s="2" t="s">
        <v>55</v>
      </c>
      <c r="C1594" s="2" t="s">
        <v>6</v>
      </c>
      <c r="D1594" s="2" t="s">
        <v>24</v>
      </c>
      <c r="E1594" s="1">
        <v>50</v>
      </c>
      <c r="F1594" s="1">
        <v>40</v>
      </c>
      <c r="G1594" s="1">
        <v>56</v>
      </c>
    </row>
    <row r="1595" spans="1:7" x14ac:dyDescent="0.35">
      <c r="A1595" s="2" t="s">
        <v>53</v>
      </c>
      <c r="B1595" s="2" t="s">
        <v>55</v>
      </c>
      <c r="C1595" s="2" t="s">
        <v>6</v>
      </c>
      <c r="D1595" s="2" t="s">
        <v>77</v>
      </c>
      <c r="E1595" s="1" t="s">
        <v>112</v>
      </c>
      <c r="F1595" s="1" t="s">
        <v>112</v>
      </c>
      <c r="G1595" s="1">
        <v>9</v>
      </c>
    </row>
    <row r="1596" spans="1:7" x14ac:dyDescent="0.35">
      <c r="A1596" s="2" t="s">
        <v>53</v>
      </c>
      <c r="B1596" s="2" t="s">
        <v>55</v>
      </c>
      <c r="C1596" s="2" t="s">
        <v>6</v>
      </c>
      <c r="D1596" s="2" t="s">
        <v>20</v>
      </c>
      <c r="E1596" s="1">
        <v>277</v>
      </c>
      <c r="F1596" s="1">
        <v>232</v>
      </c>
      <c r="G1596" s="1">
        <v>289</v>
      </c>
    </row>
    <row r="1597" spans="1:7" x14ac:dyDescent="0.35">
      <c r="A1597" s="2" t="s">
        <v>53</v>
      </c>
      <c r="B1597" s="2" t="s">
        <v>55</v>
      </c>
      <c r="C1597" s="2" t="s">
        <v>6</v>
      </c>
      <c r="D1597" s="2" t="s">
        <v>29</v>
      </c>
      <c r="E1597" s="1">
        <v>13</v>
      </c>
      <c r="F1597" s="1">
        <v>9</v>
      </c>
      <c r="G1597" s="1">
        <v>20</v>
      </c>
    </row>
    <row r="1598" spans="1:7" x14ac:dyDescent="0.35">
      <c r="A1598" s="2" t="s">
        <v>53</v>
      </c>
      <c r="B1598" s="2" t="s">
        <v>55</v>
      </c>
      <c r="C1598" s="2" t="s">
        <v>6</v>
      </c>
      <c r="D1598" s="2" t="s">
        <v>18</v>
      </c>
      <c r="E1598" s="1">
        <v>596</v>
      </c>
      <c r="F1598" s="1">
        <v>511</v>
      </c>
      <c r="G1598" s="1">
        <v>665</v>
      </c>
    </row>
    <row r="1599" spans="1:7" x14ac:dyDescent="0.35">
      <c r="A1599" s="2" t="s">
        <v>53</v>
      </c>
      <c r="B1599" s="2" t="s">
        <v>55</v>
      </c>
      <c r="C1599" s="2" t="s">
        <v>6</v>
      </c>
      <c r="D1599" s="2" t="s">
        <v>34</v>
      </c>
      <c r="E1599" s="1">
        <v>11</v>
      </c>
      <c r="F1599" s="1">
        <v>9</v>
      </c>
      <c r="G1599" s="1">
        <v>13</v>
      </c>
    </row>
    <row r="1600" spans="1:7" x14ac:dyDescent="0.35">
      <c r="A1600" s="2" t="s">
        <v>53</v>
      </c>
      <c r="B1600" s="2" t="s">
        <v>55</v>
      </c>
      <c r="C1600" s="2" t="s">
        <v>6</v>
      </c>
      <c r="D1600" s="2" t="s">
        <v>26</v>
      </c>
      <c r="E1600" s="1">
        <v>37</v>
      </c>
      <c r="F1600" s="1">
        <v>24</v>
      </c>
      <c r="G1600" s="1">
        <v>43</v>
      </c>
    </row>
    <row r="1601" spans="1:7" x14ac:dyDescent="0.35">
      <c r="A1601" s="2" t="s">
        <v>53</v>
      </c>
      <c r="B1601" s="2" t="s">
        <v>55</v>
      </c>
      <c r="C1601" s="2" t="s">
        <v>5</v>
      </c>
      <c r="D1601" s="2" t="s">
        <v>16</v>
      </c>
      <c r="E1601" s="1">
        <v>1056</v>
      </c>
      <c r="F1601" s="1">
        <v>921</v>
      </c>
      <c r="G1601" s="1">
        <v>1189</v>
      </c>
    </row>
    <row r="1602" spans="1:7" x14ac:dyDescent="0.35">
      <c r="A1602" s="2" t="s">
        <v>53</v>
      </c>
      <c r="B1602" s="2" t="s">
        <v>55</v>
      </c>
      <c r="C1602" s="2" t="s">
        <v>5</v>
      </c>
      <c r="D1602" s="2" t="s">
        <v>21</v>
      </c>
      <c r="E1602" s="1">
        <v>156</v>
      </c>
      <c r="F1602" s="1">
        <v>130</v>
      </c>
      <c r="G1602" s="1">
        <v>130</v>
      </c>
    </row>
    <row r="1603" spans="1:7" x14ac:dyDescent="0.35">
      <c r="A1603" s="2" t="s">
        <v>53</v>
      </c>
      <c r="B1603" s="2" t="s">
        <v>55</v>
      </c>
      <c r="C1603" s="2" t="s">
        <v>5</v>
      </c>
      <c r="D1603" s="2" t="s">
        <v>35</v>
      </c>
      <c r="E1603" s="1">
        <v>583</v>
      </c>
      <c r="F1603" s="1">
        <v>440</v>
      </c>
      <c r="G1603" s="1">
        <v>647</v>
      </c>
    </row>
    <row r="1604" spans="1:7" x14ac:dyDescent="0.35">
      <c r="A1604" s="2" t="s">
        <v>53</v>
      </c>
      <c r="B1604" s="2" t="s">
        <v>55</v>
      </c>
      <c r="C1604" s="2" t="s">
        <v>5</v>
      </c>
      <c r="D1604" s="2" t="s">
        <v>31</v>
      </c>
      <c r="E1604" s="1">
        <v>426</v>
      </c>
      <c r="F1604" s="1">
        <v>351</v>
      </c>
      <c r="G1604" s="1">
        <v>488</v>
      </c>
    </row>
    <row r="1605" spans="1:7" x14ac:dyDescent="0.35">
      <c r="A1605" s="2" t="s">
        <v>53</v>
      </c>
      <c r="B1605" s="2" t="s">
        <v>55</v>
      </c>
      <c r="C1605" s="2" t="s">
        <v>5</v>
      </c>
      <c r="D1605" s="2" t="s">
        <v>17</v>
      </c>
      <c r="E1605" s="1">
        <v>3534</v>
      </c>
      <c r="F1605" s="1">
        <v>3126</v>
      </c>
      <c r="G1605" s="1">
        <v>3879</v>
      </c>
    </row>
    <row r="1606" spans="1:7" x14ac:dyDescent="0.35">
      <c r="A1606" s="2" t="s">
        <v>53</v>
      </c>
      <c r="B1606" s="2" t="s">
        <v>55</v>
      </c>
      <c r="C1606" s="2" t="s">
        <v>5</v>
      </c>
      <c r="D1606" s="2" t="s">
        <v>27</v>
      </c>
      <c r="E1606" s="1">
        <v>124</v>
      </c>
      <c r="F1606" s="1">
        <v>100</v>
      </c>
      <c r="G1606" s="1">
        <v>97</v>
      </c>
    </row>
    <row r="1607" spans="1:7" x14ac:dyDescent="0.35">
      <c r="A1607" s="2" t="s">
        <v>53</v>
      </c>
      <c r="B1607" s="2" t="s">
        <v>55</v>
      </c>
      <c r="C1607" s="2" t="s">
        <v>5</v>
      </c>
      <c r="D1607" s="2" t="s">
        <v>30</v>
      </c>
      <c r="E1607" s="1">
        <v>199</v>
      </c>
      <c r="F1607" s="1">
        <v>173</v>
      </c>
      <c r="G1607" s="1">
        <v>233</v>
      </c>
    </row>
    <row r="1608" spans="1:7" x14ac:dyDescent="0.35">
      <c r="A1608" s="2" t="s">
        <v>53</v>
      </c>
      <c r="B1608" s="2" t="s">
        <v>55</v>
      </c>
      <c r="C1608" s="2" t="s">
        <v>5</v>
      </c>
      <c r="D1608" s="2" t="s">
        <v>23</v>
      </c>
      <c r="E1608" s="1">
        <v>126</v>
      </c>
      <c r="F1608" s="1">
        <v>99</v>
      </c>
      <c r="G1608" s="1">
        <v>155</v>
      </c>
    </row>
    <row r="1609" spans="1:7" x14ac:dyDescent="0.35">
      <c r="A1609" s="2" t="s">
        <v>53</v>
      </c>
      <c r="B1609" s="2" t="s">
        <v>55</v>
      </c>
      <c r="C1609" s="2" t="s">
        <v>5</v>
      </c>
      <c r="D1609" s="2" t="s">
        <v>28</v>
      </c>
      <c r="E1609" s="1">
        <v>178</v>
      </c>
      <c r="F1609" s="1">
        <v>146</v>
      </c>
      <c r="G1609" s="1">
        <v>182</v>
      </c>
    </row>
    <row r="1610" spans="1:7" x14ac:dyDescent="0.35">
      <c r="A1610" s="2" t="s">
        <v>53</v>
      </c>
      <c r="B1610" s="2" t="s">
        <v>55</v>
      </c>
      <c r="C1610" s="2" t="s">
        <v>5</v>
      </c>
      <c r="D1610" s="2" t="s">
        <v>33</v>
      </c>
      <c r="E1610" s="1">
        <v>125</v>
      </c>
      <c r="F1610" s="1">
        <v>110</v>
      </c>
      <c r="G1610" s="1">
        <v>92</v>
      </c>
    </row>
    <row r="1611" spans="1:7" x14ac:dyDescent="0.35">
      <c r="A1611" s="2" t="s">
        <v>53</v>
      </c>
      <c r="B1611" s="2" t="s">
        <v>55</v>
      </c>
      <c r="C1611" s="2" t="s">
        <v>5</v>
      </c>
      <c r="D1611" s="2" t="s">
        <v>15</v>
      </c>
      <c r="E1611" s="1">
        <v>127</v>
      </c>
      <c r="F1611" s="1">
        <v>87</v>
      </c>
      <c r="G1611" s="1">
        <v>153</v>
      </c>
    </row>
    <row r="1612" spans="1:7" x14ac:dyDescent="0.35">
      <c r="A1612" s="2" t="s">
        <v>53</v>
      </c>
      <c r="B1612" s="2" t="s">
        <v>55</v>
      </c>
      <c r="C1612" s="2" t="s">
        <v>5</v>
      </c>
      <c r="D1612" s="2" t="s">
        <v>36</v>
      </c>
      <c r="E1612" s="1">
        <v>55</v>
      </c>
      <c r="F1612" s="1">
        <v>37</v>
      </c>
      <c r="G1612" s="1">
        <v>60</v>
      </c>
    </row>
    <row r="1613" spans="1:7" x14ac:dyDescent="0.35">
      <c r="A1613" s="2" t="s">
        <v>53</v>
      </c>
      <c r="B1613" s="2" t="s">
        <v>55</v>
      </c>
      <c r="C1613" s="2" t="s">
        <v>5</v>
      </c>
      <c r="D1613" s="2" t="s">
        <v>32</v>
      </c>
      <c r="E1613" s="1">
        <v>302</v>
      </c>
      <c r="F1613" s="1">
        <v>246</v>
      </c>
      <c r="G1613" s="1">
        <v>273</v>
      </c>
    </row>
    <row r="1614" spans="1:7" x14ac:dyDescent="0.35">
      <c r="A1614" s="2" t="s">
        <v>53</v>
      </c>
      <c r="B1614" s="2" t="s">
        <v>55</v>
      </c>
      <c r="C1614" s="2" t="s">
        <v>5</v>
      </c>
      <c r="D1614" s="2" t="s">
        <v>22</v>
      </c>
      <c r="E1614" s="1">
        <v>56</v>
      </c>
      <c r="F1614" s="1">
        <v>31</v>
      </c>
      <c r="G1614" s="1">
        <v>42</v>
      </c>
    </row>
    <row r="1615" spans="1:7" x14ac:dyDescent="0.35">
      <c r="A1615" s="2" t="s">
        <v>53</v>
      </c>
      <c r="B1615" s="2" t="s">
        <v>55</v>
      </c>
      <c r="C1615" s="2" t="s">
        <v>5</v>
      </c>
      <c r="D1615" s="2" t="s">
        <v>24</v>
      </c>
      <c r="E1615" s="1">
        <v>90</v>
      </c>
      <c r="F1615" s="1">
        <v>63</v>
      </c>
      <c r="G1615" s="1">
        <v>106</v>
      </c>
    </row>
    <row r="1616" spans="1:7" x14ac:dyDescent="0.35">
      <c r="A1616" s="2" t="s">
        <v>53</v>
      </c>
      <c r="B1616" s="2" t="s">
        <v>55</v>
      </c>
      <c r="C1616" s="2" t="s">
        <v>5</v>
      </c>
      <c r="D1616" s="2" t="s">
        <v>77</v>
      </c>
      <c r="E1616" s="1" t="s">
        <v>112</v>
      </c>
      <c r="F1616" s="1" t="s">
        <v>112</v>
      </c>
      <c r="G1616" s="1">
        <v>45</v>
      </c>
    </row>
    <row r="1617" spans="1:7" x14ac:dyDescent="0.35">
      <c r="A1617" s="2" t="s">
        <v>53</v>
      </c>
      <c r="B1617" s="2" t="s">
        <v>55</v>
      </c>
      <c r="C1617" s="2" t="s">
        <v>5</v>
      </c>
      <c r="D1617" s="2" t="s">
        <v>20</v>
      </c>
      <c r="E1617" s="1">
        <v>583</v>
      </c>
      <c r="F1617" s="1">
        <v>495</v>
      </c>
      <c r="G1617" s="1">
        <v>631</v>
      </c>
    </row>
    <row r="1618" spans="1:7" x14ac:dyDescent="0.35">
      <c r="A1618" s="2" t="s">
        <v>53</v>
      </c>
      <c r="B1618" s="2" t="s">
        <v>55</v>
      </c>
      <c r="C1618" s="2" t="s">
        <v>5</v>
      </c>
      <c r="D1618" s="2" t="s">
        <v>29</v>
      </c>
      <c r="E1618" s="1">
        <v>21</v>
      </c>
      <c r="F1618" s="1">
        <v>15</v>
      </c>
      <c r="G1618" s="1">
        <v>20</v>
      </c>
    </row>
    <row r="1619" spans="1:7" x14ac:dyDescent="0.35">
      <c r="A1619" s="2" t="s">
        <v>53</v>
      </c>
      <c r="B1619" s="2" t="s">
        <v>55</v>
      </c>
      <c r="C1619" s="2" t="s">
        <v>5</v>
      </c>
      <c r="D1619" s="2" t="s">
        <v>18</v>
      </c>
      <c r="E1619" s="1">
        <v>1178</v>
      </c>
      <c r="F1619" s="1">
        <v>1014</v>
      </c>
      <c r="G1619" s="1">
        <v>1225</v>
      </c>
    </row>
    <row r="1620" spans="1:7" x14ac:dyDescent="0.35">
      <c r="A1620" s="2" t="s">
        <v>53</v>
      </c>
      <c r="B1620" s="2" t="s">
        <v>55</v>
      </c>
      <c r="C1620" s="2" t="s">
        <v>5</v>
      </c>
      <c r="D1620" s="2" t="s">
        <v>34</v>
      </c>
      <c r="E1620" s="1">
        <v>25</v>
      </c>
      <c r="F1620" s="1">
        <v>22</v>
      </c>
      <c r="G1620" s="1">
        <v>28</v>
      </c>
    </row>
    <row r="1621" spans="1:7" x14ac:dyDescent="0.35">
      <c r="A1621" s="2" t="s">
        <v>53</v>
      </c>
      <c r="B1621" s="2" t="s">
        <v>55</v>
      </c>
      <c r="C1621" s="2" t="s">
        <v>5</v>
      </c>
      <c r="D1621" s="2" t="s">
        <v>26</v>
      </c>
      <c r="E1621" s="1">
        <v>68</v>
      </c>
      <c r="F1621" s="1">
        <v>48</v>
      </c>
      <c r="G1621" s="1">
        <v>96</v>
      </c>
    </row>
    <row r="1622" spans="1:7" x14ac:dyDescent="0.35">
      <c r="A1622" s="2" t="s">
        <v>53</v>
      </c>
      <c r="B1622" s="2" t="s">
        <v>55</v>
      </c>
      <c r="C1622" s="2" t="s">
        <v>4</v>
      </c>
      <c r="D1622" s="2" t="s">
        <v>16</v>
      </c>
      <c r="E1622" s="1">
        <v>1104</v>
      </c>
      <c r="F1622" s="1">
        <v>1030</v>
      </c>
      <c r="G1622" s="1">
        <v>1209</v>
      </c>
    </row>
    <row r="1623" spans="1:7" x14ac:dyDescent="0.35">
      <c r="A1623" s="2" t="s">
        <v>53</v>
      </c>
      <c r="B1623" s="2" t="s">
        <v>55</v>
      </c>
      <c r="C1623" s="2" t="s">
        <v>4</v>
      </c>
      <c r="D1623" s="2" t="s">
        <v>21</v>
      </c>
      <c r="E1623" s="1">
        <v>165</v>
      </c>
      <c r="F1623" s="1">
        <v>150</v>
      </c>
      <c r="G1623" s="1">
        <v>132</v>
      </c>
    </row>
    <row r="1624" spans="1:7" x14ac:dyDescent="0.35">
      <c r="A1624" s="2" t="s">
        <v>53</v>
      </c>
      <c r="B1624" s="2" t="s">
        <v>55</v>
      </c>
      <c r="C1624" s="2" t="s">
        <v>4</v>
      </c>
      <c r="D1624" s="2" t="s">
        <v>35</v>
      </c>
      <c r="E1624" s="1">
        <v>597</v>
      </c>
      <c r="F1624" s="1">
        <v>519</v>
      </c>
      <c r="G1624" s="1">
        <v>566</v>
      </c>
    </row>
    <row r="1625" spans="1:7" x14ac:dyDescent="0.35">
      <c r="A1625" s="2" t="s">
        <v>53</v>
      </c>
      <c r="B1625" s="2" t="s">
        <v>55</v>
      </c>
      <c r="C1625" s="2" t="s">
        <v>4</v>
      </c>
      <c r="D1625" s="2" t="s">
        <v>31</v>
      </c>
      <c r="E1625" s="1">
        <v>388</v>
      </c>
      <c r="F1625" s="1">
        <v>348</v>
      </c>
      <c r="G1625" s="1">
        <v>379</v>
      </c>
    </row>
    <row r="1626" spans="1:7" x14ac:dyDescent="0.35">
      <c r="A1626" s="2" t="s">
        <v>53</v>
      </c>
      <c r="B1626" s="2" t="s">
        <v>55</v>
      </c>
      <c r="C1626" s="2" t="s">
        <v>4</v>
      </c>
      <c r="D1626" s="2" t="s">
        <v>17</v>
      </c>
      <c r="E1626" s="1">
        <v>4475</v>
      </c>
      <c r="F1626" s="1">
        <v>4270</v>
      </c>
      <c r="G1626" s="1">
        <v>4542</v>
      </c>
    </row>
    <row r="1627" spans="1:7" x14ac:dyDescent="0.35">
      <c r="A1627" s="2" t="s">
        <v>53</v>
      </c>
      <c r="B1627" s="2" t="s">
        <v>55</v>
      </c>
      <c r="C1627" s="2" t="s">
        <v>4</v>
      </c>
      <c r="D1627" s="2" t="s">
        <v>27</v>
      </c>
      <c r="E1627" s="1">
        <v>106</v>
      </c>
      <c r="F1627" s="1">
        <v>97</v>
      </c>
      <c r="G1627" s="1">
        <v>93</v>
      </c>
    </row>
    <row r="1628" spans="1:7" x14ac:dyDescent="0.35">
      <c r="A1628" s="2" t="s">
        <v>53</v>
      </c>
      <c r="B1628" s="2" t="s">
        <v>55</v>
      </c>
      <c r="C1628" s="2" t="s">
        <v>4</v>
      </c>
      <c r="D1628" s="2" t="s">
        <v>30</v>
      </c>
      <c r="E1628" s="1">
        <v>293</v>
      </c>
      <c r="F1628" s="1">
        <v>266</v>
      </c>
      <c r="G1628" s="1">
        <v>297</v>
      </c>
    </row>
    <row r="1629" spans="1:7" x14ac:dyDescent="0.35">
      <c r="A1629" s="2" t="s">
        <v>53</v>
      </c>
      <c r="B1629" s="2" t="s">
        <v>55</v>
      </c>
      <c r="C1629" s="2" t="s">
        <v>4</v>
      </c>
      <c r="D1629" s="2" t="s">
        <v>23</v>
      </c>
      <c r="E1629" s="1">
        <v>161</v>
      </c>
      <c r="F1629" s="1">
        <v>141</v>
      </c>
      <c r="G1629" s="1">
        <v>179</v>
      </c>
    </row>
    <row r="1630" spans="1:7" x14ac:dyDescent="0.35">
      <c r="A1630" s="2" t="s">
        <v>53</v>
      </c>
      <c r="B1630" s="2" t="s">
        <v>55</v>
      </c>
      <c r="C1630" s="2" t="s">
        <v>4</v>
      </c>
      <c r="D1630" s="2" t="s">
        <v>28</v>
      </c>
      <c r="E1630" s="1">
        <v>162</v>
      </c>
      <c r="F1630" s="1">
        <v>148</v>
      </c>
      <c r="G1630" s="1">
        <v>177</v>
      </c>
    </row>
    <row r="1631" spans="1:7" x14ac:dyDescent="0.35">
      <c r="A1631" s="2" t="s">
        <v>53</v>
      </c>
      <c r="B1631" s="2" t="s">
        <v>55</v>
      </c>
      <c r="C1631" s="2" t="s">
        <v>4</v>
      </c>
      <c r="D1631" s="2" t="s">
        <v>33</v>
      </c>
      <c r="E1631" s="1">
        <v>103</v>
      </c>
      <c r="F1631" s="1">
        <v>93</v>
      </c>
      <c r="G1631" s="1">
        <v>85</v>
      </c>
    </row>
    <row r="1632" spans="1:7" x14ac:dyDescent="0.35">
      <c r="A1632" s="2" t="s">
        <v>53</v>
      </c>
      <c r="B1632" s="2" t="s">
        <v>55</v>
      </c>
      <c r="C1632" s="2" t="s">
        <v>4</v>
      </c>
      <c r="D1632" s="2" t="s">
        <v>15</v>
      </c>
      <c r="E1632" s="1">
        <v>132</v>
      </c>
      <c r="F1632" s="1">
        <v>117</v>
      </c>
      <c r="G1632" s="1">
        <v>158</v>
      </c>
    </row>
    <row r="1633" spans="1:7" x14ac:dyDescent="0.35">
      <c r="A1633" s="2" t="s">
        <v>53</v>
      </c>
      <c r="B1633" s="2" t="s">
        <v>55</v>
      </c>
      <c r="C1633" s="2" t="s">
        <v>4</v>
      </c>
      <c r="D1633" s="2" t="s">
        <v>36</v>
      </c>
      <c r="E1633" s="1">
        <v>60</v>
      </c>
      <c r="F1633" s="1">
        <v>51</v>
      </c>
      <c r="G1633" s="1">
        <v>63</v>
      </c>
    </row>
    <row r="1634" spans="1:7" x14ac:dyDescent="0.35">
      <c r="A1634" s="2" t="s">
        <v>53</v>
      </c>
      <c r="B1634" s="2" t="s">
        <v>55</v>
      </c>
      <c r="C1634" s="2" t="s">
        <v>4</v>
      </c>
      <c r="D1634" s="2" t="s">
        <v>32</v>
      </c>
      <c r="E1634" s="1">
        <v>241</v>
      </c>
      <c r="F1634" s="1">
        <v>215</v>
      </c>
      <c r="G1634" s="1">
        <v>236</v>
      </c>
    </row>
    <row r="1635" spans="1:7" x14ac:dyDescent="0.35">
      <c r="A1635" s="2" t="s">
        <v>53</v>
      </c>
      <c r="B1635" s="2" t="s">
        <v>55</v>
      </c>
      <c r="C1635" s="2" t="s">
        <v>4</v>
      </c>
      <c r="D1635" s="2" t="s">
        <v>22</v>
      </c>
      <c r="E1635" s="1">
        <v>47</v>
      </c>
      <c r="F1635" s="1">
        <v>37</v>
      </c>
      <c r="G1635" s="1">
        <v>39</v>
      </c>
    </row>
    <row r="1636" spans="1:7" x14ac:dyDescent="0.35">
      <c r="A1636" s="2" t="s">
        <v>53</v>
      </c>
      <c r="B1636" s="2" t="s">
        <v>55</v>
      </c>
      <c r="C1636" s="2" t="s">
        <v>4</v>
      </c>
      <c r="D1636" s="2" t="s">
        <v>24</v>
      </c>
      <c r="E1636" s="1">
        <v>93</v>
      </c>
      <c r="F1636" s="1">
        <v>84</v>
      </c>
      <c r="G1636" s="1">
        <v>102</v>
      </c>
    </row>
    <row r="1637" spans="1:7" x14ac:dyDescent="0.35">
      <c r="A1637" s="2" t="s">
        <v>53</v>
      </c>
      <c r="B1637" s="2" t="s">
        <v>55</v>
      </c>
      <c r="C1637" s="2" t="s">
        <v>4</v>
      </c>
      <c r="D1637" s="2" t="s">
        <v>77</v>
      </c>
      <c r="E1637" s="1" t="s">
        <v>112</v>
      </c>
      <c r="F1637" s="1" t="s">
        <v>112</v>
      </c>
      <c r="G1637" s="1">
        <v>31</v>
      </c>
    </row>
    <row r="1638" spans="1:7" x14ac:dyDescent="0.35">
      <c r="A1638" s="2" t="s">
        <v>53</v>
      </c>
      <c r="B1638" s="2" t="s">
        <v>55</v>
      </c>
      <c r="C1638" s="2" t="s">
        <v>4</v>
      </c>
      <c r="D1638" s="2" t="s">
        <v>20</v>
      </c>
      <c r="E1638" s="1">
        <v>716</v>
      </c>
      <c r="F1638" s="1">
        <v>664</v>
      </c>
      <c r="G1638" s="1">
        <v>741</v>
      </c>
    </row>
    <row r="1639" spans="1:7" x14ac:dyDescent="0.35">
      <c r="A1639" s="2" t="s">
        <v>53</v>
      </c>
      <c r="B1639" s="2" t="s">
        <v>55</v>
      </c>
      <c r="C1639" s="2" t="s">
        <v>4</v>
      </c>
      <c r="D1639" s="2" t="s">
        <v>29</v>
      </c>
      <c r="E1639" s="1">
        <v>33</v>
      </c>
      <c r="F1639" s="1">
        <v>27</v>
      </c>
      <c r="G1639" s="1">
        <v>36</v>
      </c>
    </row>
    <row r="1640" spans="1:7" x14ac:dyDescent="0.35">
      <c r="A1640" s="2" t="s">
        <v>53</v>
      </c>
      <c r="B1640" s="2" t="s">
        <v>55</v>
      </c>
      <c r="C1640" s="2" t="s">
        <v>4</v>
      </c>
      <c r="D1640" s="2" t="s">
        <v>18</v>
      </c>
      <c r="E1640" s="1">
        <v>1341</v>
      </c>
      <c r="F1640" s="1">
        <v>1236</v>
      </c>
      <c r="G1640" s="1">
        <v>1410</v>
      </c>
    </row>
    <row r="1641" spans="1:7" x14ac:dyDescent="0.35">
      <c r="A1641" s="2" t="s">
        <v>53</v>
      </c>
      <c r="B1641" s="2" t="s">
        <v>55</v>
      </c>
      <c r="C1641" s="2" t="s">
        <v>4</v>
      </c>
      <c r="D1641" s="2" t="s">
        <v>34</v>
      </c>
      <c r="E1641" s="1">
        <v>26</v>
      </c>
      <c r="F1641" s="1">
        <v>23</v>
      </c>
      <c r="G1641" s="1">
        <v>23</v>
      </c>
    </row>
    <row r="1642" spans="1:7" x14ac:dyDescent="0.35">
      <c r="A1642" s="2" t="s">
        <v>53</v>
      </c>
      <c r="B1642" s="2" t="s">
        <v>55</v>
      </c>
      <c r="C1642" s="2" t="s">
        <v>4</v>
      </c>
      <c r="D1642" s="2" t="s">
        <v>26</v>
      </c>
      <c r="E1642" s="1">
        <v>71</v>
      </c>
      <c r="F1642" s="1">
        <v>60</v>
      </c>
      <c r="G1642" s="1">
        <v>78</v>
      </c>
    </row>
    <row r="1643" spans="1:7" x14ac:dyDescent="0.35">
      <c r="A1643" s="2" t="s">
        <v>53</v>
      </c>
      <c r="B1643" s="2" t="s">
        <v>55</v>
      </c>
      <c r="C1643" s="2" t="s">
        <v>3</v>
      </c>
      <c r="D1643" s="2" t="s">
        <v>16</v>
      </c>
      <c r="E1643" s="1">
        <v>779</v>
      </c>
      <c r="F1643" s="1">
        <v>728</v>
      </c>
      <c r="G1643" s="1">
        <v>825</v>
      </c>
    </row>
    <row r="1644" spans="1:7" x14ac:dyDescent="0.35">
      <c r="A1644" s="2" t="s">
        <v>53</v>
      </c>
      <c r="B1644" s="2" t="s">
        <v>55</v>
      </c>
      <c r="C1644" s="2" t="s">
        <v>3</v>
      </c>
      <c r="D1644" s="2" t="s">
        <v>21</v>
      </c>
      <c r="E1644" s="1">
        <v>64</v>
      </c>
      <c r="F1644" s="1">
        <v>58</v>
      </c>
      <c r="G1644" s="1">
        <v>70</v>
      </c>
    </row>
    <row r="1645" spans="1:7" x14ac:dyDescent="0.35">
      <c r="A1645" s="2" t="s">
        <v>53</v>
      </c>
      <c r="B1645" s="2" t="s">
        <v>55</v>
      </c>
      <c r="C1645" s="2" t="s">
        <v>3</v>
      </c>
      <c r="D1645" s="2" t="s">
        <v>35</v>
      </c>
      <c r="E1645" s="1">
        <v>286</v>
      </c>
      <c r="F1645" s="1">
        <v>265</v>
      </c>
      <c r="G1645" s="1">
        <v>297</v>
      </c>
    </row>
    <row r="1646" spans="1:7" x14ac:dyDescent="0.35">
      <c r="A1646" s="2" t="s">
        <v>53</v>
      </c>
      <c r="B1646" s="2" t="s">
        <v>55</v>
      </c>
      <c r="C1646" s="2" t="s">
        <v>3</v>
      </c>
      <c r="D1646" s="2" t="s">
        <v>31</v>
      </c>
      <c r="E1646" s="1">
        <v>248</v>
      </c>
      <c r="F1646" s="1">
        <v>230</v>
      </c>
      <c r="G1646" s="1">
        <v>275</v>
      </c>
    </row>
    <row r="1647" spans="1:7" x14ac:dyDescent="0.35">
      <c r="A1647" s="2" t="s">
        <v>53</v>
      </c>
      <c r="B1647" s="2" t="s">
        <v>55</v>
      </c>
      <c r="C1647" s="2" t="s">
        <v>3</v>
      </c>
      <c r="D1647" s="2" t="s">
        <v>17</v>
      </c>
      <c r="E1647" s="1">
        <v>3168</v>
      </c>
      <c r="F1647" s="1">
        <v>3051</v>
      </c>
      <c r="G1647" s="1">
        <v>3194</v>
      </c>
    </row>
    <row r="1648" spans="1:7" x14ac:dyDescent="0.35">
      <c r="A1648" s="2" t="s">
        <v>53</v>
      </c>
      <c r="B1648" s="2" t="s">
        <v>55</v>
      </c>
      <c r="C1648" s="2" t="s">
        <v>3</v>
      </c>
      <c r="D1648" s="2" t="s">
        <v>27</v>
      </c>
      <c r="E1648" s="1">
        <v>53</v>
      </c>
      <c r="F1648" s="1">
        <v>47</v>
      </c>
      <c r="G1648" s="1">
        <v>60</v>
      </c>
    </row>
    <row r="1649" spans="1:7" x14ac:dyDescent="0.35">
      <c r="A1649" s="2" t="s">
        <v>53</v>
      </c>
      <c r="B1649" s="2" t="s">
        <v>55</v>
      </c>
      <c r="C1649" s="2" t="s">
        <v>3</v>
      </c>
      <c r="D1649" s="2" t="s">
        <v>30</v>
      </c>
      <c r="E1649" s="1">
        <v>143</v>
      </c>
      <c r="F1649" s="1">
        <v>134</v>
      </c>
      <c r="G1649" s="1">
        <v>149</v>
      </c>
    </row>
    <row r="1650" spans="1:7" x14ac:dyDescent="0.35">
      <c r="A1650" s="2" t="s">
        <v>53</v>
      </c>
      <c r="B1650" s="2" t="s">
        <v>55</v>
      </c>
      <c r="C1650" s="2" t="s">
        <v>3</v>
      </c>
      <c r="D1650" s="2" t="s">
        <v>23</v>
      </c>
      <c r="E1650" s="1">
        <v>64</v>
      </c>
      <c r="F1650" s="1">
        <v>58</v>
      </c>
      <c r="G1650" s="1">
        <v>73</v>
      </c>
    </row>
    <row r="1651" spans="1:7" x14ac:dyDescent="0.35">
      <c r="A1651" s="2" t="s">
        <v>53</v>
      </c>
      <c r="B1651" s="2" t="s">
        <v>55</v>
      </c>
      <c r="C1651" s="2" t="s">
        <v>3</v>
      </c>
      <c r="D1651" s="2" t="s">
        <v>28</v>
      </c>
      <c r="E1651" s="1">
        <v>100</v>
      </c>
      <c r="F1651" s="1">
        <v>96</v>
      </c>
      <c r="G1651" s="1">
        <v>111</v>
      </c>
    </row>
    <row r="1652" spans="1:7" x14ac:dyDescent="0.35">
      <c r="A1652" s="2" t="s">
        <v>53</v>
      </c>
      <c r="B1652" s="2" t="s">
        <v>55</v>
      </c>
      <c r="C1652" s="2" t="s">
        <v>3</v>
      </c>
      <c r="D1652" s="2" t="s">
        <v>33</v>
      </c>
      <c r="E1652" s="1">
        <v>49</v>
      </c>
      <c r="F1652" s="1">
        <v>43</v>
      </c>
      <c r="G1652" s="1">
        <v>44</v>
      </c>
    </row>
    <row r="1653" spans="1:7" x14ac:dyDescent="0.35">
      <c r="A1653" s="2" t="s">
        <v>53</v>
      </c>
      <c r="B1653" s="2" t="s">
        <v>55</v>
      </c>
      <c r="C1653" s="2" t="s">
        <v>3</v>
      </c>
      <c r="D1653" s="2" t="s">
        <v>15</v>
      </c>
      <c r="E1653" s="1">
        <v>72</v>
      </c>
      <c r="F1653" s="1">
        <v>67</v>
      </c>
      <c r="G1653" s="1">
        <v>86</v>
      </c>
    </row>
    <row r="1654" spans="1:7" x14ac:dyDescent="0.35">
      <c r="A1654" s="2" t="s">
        <v>53</v>
      </c>
      <c r="B1654" s="2" t="s">
        <v>55</v>
      </c>
      <c r="C1654" s="2" t="s">
        <v>3</v>
      </c>
      <c r="D1654" s="2" t="s">
        <v>36</v>
      </c>
      <c r="E1654" s="1">
        <v>12</v>
      </c>
      <c r="F1654" s="1">
        <v>10</v>
      </c>
      <c r="G1654" s="1">
        <v>9</v>
      </c>
    </row>
    <row r="1655" spans="1:7" x14ac:dyDescent="0.35">
      <c r="A1655" s="2" t="s">
        <v>53</v>
      </c>
      <c r="B1655" s="2" t="s">
        <v>55</v>
      </c>
      <c r="C1655" s="2" t="s">
        <v>3</v>
      </c>
      <c r="D1655" s="2" t="s">
        <v>32</v>
      </c>
      <c r="E1655" s="1">
        <v>97</v>
      </c>
      <c r="F1655" s="1">
        <v>93</v>
      </c>
      <c r="G1655" s="1">
        <v>113</v>
      </c>
    </row>
    <row r="1656" spans="1:7" x14ac:dyDescent="0.35">
      <c r="A1656" s="2" t="s">
        <v>53</v>
      </c>
      <c r="B1656" s="2" t="s">
        <v>55</v>
      </c>
      <c r="C1656" s="2" t="s">
        <v>3</v>
      </c>
      <c r="D1656" s="2" t="s">
        <v>22</v>
      </c>
      <c r="E1656" s="1">
        <v>28</v>
      </c>
      <c r="F1656" s="1">
        <v>28</v>
      </c>
      <c r="G1656" s="1">
        <v>25</v>
      </c>
    </row>
    <row r="1657" spans="1:7" x14ac:dyDescent="0.35">
      <c r="A1657" s="2" t="s">
        <v>53</v>
      </c>
      <c r="B1657" s="2" t="s">
        <v>55</v>
      </c>
      <c r="C1657" s="2" t="s">
        <v>3</v>
      </c>
      <c r="D1657" s="2" t="s">
        <v>24</v>
      </c>
      <c r="E1657" s="1">
        <v>42</v>
      </c>
      <c r="F1657" s="1">
        <v>39</v>
      </c>
      <c r="G1657" s="1">
        <v>39</v>
      </c>
    </row>
    <row r="1658" spans="1:7" x14ac:dyDescent="0.35">
      <c r="A1658" s="2" t="s">
        <v>53</v>
      </c>
      <c r="B1658" s="2" t="s">
        <v>55</v>
      </c>
      <c r="C1658" s="2" t="s">
        <v>3</v>
      </c>
      <c r="D1658" s="2" t="s">
        <v>77</v>
      </c>
      <c r="E1658" s="1" t="s">
        <v>112</v>
      </c>
      <c r="F1658" s="1" t="s">
        <v>112</v>
      </c>
      <c r="G1658" s="1">
        <v>28</v>
      </c>
    </row>
    <row r="1659" spans="1:7" x14ac:dyDescent="0.35">
      <c r="A1659" s="2" t="s">
        <v>53</v>
      </c>
      <c r="B1659" s="2" t="s">
        <v>55</v>
      </c>
      <c r="C1659" s="2" t="s">
        <v>3</v>
      </c>
      <c r="D1659" s="2" t="s">
        <v>20</v>
      </c>
      <c r="E1659" s="1">
        <v>340</v>
      </c>
      <c r="F1659" s="1">
        <v>327</v>
      </c>
      <c r="G1659" s="1">
        <v>353</v>
      </c>
    </row>
    <row r="1660" spans="1:7" x14ac:dyDescent="0.35">
      <c r="A1660" s="2" t="s">
        <v>53</v>
      </c>
      <c r="B1660" s="2" t="s">
        <v>55</v>
      </c>
      <c r="C1660" s="2" t="s">
        <v>3</v>
      </c>
      <c r="D1660" s="2" t="s">
        <v>29</v>
      </c>
      <c r="E1660" s="1">
        <v>18</v>
      </c>
      <c r="F1660" s="1">
        <v>19</v>
      </c>
      <c r="G1660" s="1">
        <v>13</v>
      </c>
    </row>
    <row r="1661" spans="1:7" x14ac:dyDescent="0.35">
      <c r="A1661" s="2" t="s">
        <v>53</v>
      </c>
      <c r="B1661" s="2" t="s">
        <v>55</v>
      </c>
      <c r="C1661" s="2" t="s">
        <v>3</v>
      </c>
      <c r="D1661" s="2" t="s">
        <v>18</v>
      </c>
      <c r="E1661" s="1">
        <v>781</v>
      </c>
      <c r="F1661" s="1">
        <v>748</v>
      </c>
      <c r="G1661" s="1">
        <v>835</v>
      </c>
    </row>
    <row r="1662" spans="1:7" x14ac:dyDescent="0.35">
      <c r="A1662" s="2" t="s">
        <v>53</v>
      </c>
      <c r="B1662" s="2" t="s">
        <v>55</v>
      </c>
      <c r="C1662" s="2" t="s">
        <v>3</v>
      </c>
      <c r="D1662" s="2" t="s">
        <v>34</v>
      </c>
      <c r="E1662" s="1">
        <v>9</v>
      </c>
      <c r="F1662" s="1">
        <v>8</v>
      </c>
      <c r="G1662" s="1">
        <v>7</v>
      </c>
    </row>
    <row r="1663" spans="1:7" x14ac:dyDescent="0.35">
      <c r="A1663" s="2" t="s">
        <v>53</v>
      </c>
      <c r="B1663" s="2" t="s">
        <v>55</v>
      </c>
      <c r="C1663" s="2" t="s">
        <v>3</v>
      </c>
      <c r="D1663" s="2" t="s">
        <v>26</v>
      </c>
      <c r="E1663" s="1">
        <v>61</v>
      </c>
      <c r="F1663" s="1">
        <v>51</v>
      </c>
      <c r="G1663" s="1">
        <v>64</v>
      </c>
    </row>
    <row r="1664" spans="1:7" x14ac:dyDescent="0.35">
      <c r="A1664" s="2" t="s">
        <v>53</v>
      </c>
      <c r="B1664" s="2" t="s">
        <v>55</v>
      </c>
      <c r="C1664" s="2" t="s">
        <v>2</v>
      </c>
      <c r="D1664" s="2" t="s">
        <v>16</v>
      </c>
      <c r="E1664" s="1">
        <v>462</v>
      </c>
      <c r="F1664" s="1">
        <v>448</v>
      </c>
      <c r="G1664" s="1">
        <v>508</v>
      </c>
    </row>
    <row r="1665" spans="1:7" x14ac:dyDescent="0.35">
      <c r="A1665" s="2" t="s">
        <v>53</v>
      </c>
      <c r="B1665" s="2" t="s">
        <v>55</v>
      </c>
      <c r="C1665" s="2" t="s">
        <v>2</v>
      </c>
      <c r="D1665" s="2" t="s">
        <v>21</v>
      </c>
      <c r="E1665" s="1">
        <v>53</v>
      </c>
      <c r="F1665" s="1">
        <v>50</v>
      </c>
      <c r="G1665" s="1">
        <v>47</v>
      </c>
    </row>
    <row r="1666" spans="1:7" x14ac:dyDescent="0.35">
      <c r="A1666" s="2" t="s">
        <v>53</v>
      </c>
      <c r="B1666" s="2" t="s">
        <v>55</v>
      </c>
      <c r="C1666" s="2" t="s">
        <v>2</v>
      </c>
      <c r="D1666" s="2" t="s">
        <v>35</v>
      </c>
      <c r="E1666" s="1">
        <v>86</v>
      </c>
      <c r="F1666" s="1">
        <v>87</v>
      </c>
      <c r="G1666" s="1">
        <v>92</v>
      </c>
    </row>
    <row r="1667" spans="1:7" x14ac:dyDescent="0.35">
      <c r="A1667" s="2" t="s">
        <v>53</v>
      </c>
      <c r="B1667" s="2" t="s">
        <v>55</v>
      </c>
      <c r="C1667" s="2" t="s">
        <v>2</v>
      </c>
      <c r="D1667" s="2" t="s">
        <v>31</v>
      </c>
      <c r="E1667" s="1">
        <v>118</v>
      </c>
      <c r="F1667" s="1">
        <v>118</v>
      </c>
      <c r="G1667" s="1">
        <v>125</v>
      </c>
    </row>
    <row r="1668" spans="1:7" x14ac:dyDescent="0.35">
      <c r="A1668" s="2" t="s">
        <v>53</v>
      </c>
      <c r="B1668" s="2" t="s">
        <v>55</v>
      </c>
      <c r="C1668" s="2" t="s">
        <v>2</v>
      </c>
      <c r="D1668" s="2" t="s">
        <v>17</v>
      </c>
      <c r="E1668" s="1">
        <v>1471</v>
      </c>
      <c r="F1668" s="1">
        <v>1451</v>
      </c>
      <c r="G1668" s="1">
        <v>1472</v>
      </c>
    </row>
    <row r="1669" spans="1:7" x14ac:dyDescent="0.35">
      <c r="A1669" s="2" t="s">
        <v>53</v>
      </c>
      <c r="B1669" s="2" t="s">
        <v>55</v>
      </c>
      <c r="C1669" s="2" t="s">
        <v>2</v>
      </c>
      <c r="D1669" s="2" t="s">
        <v>27</v>
      </c>
      <c r="E1669" s="1">
        <v>23</v>
      </c>
      <c r="F1669" s="1">
        <v>22</v>
      </c>
      <c r="G1669" s="1">
        <v>21</v>
      </c>
    </row>
    <row r="1670" spans="1:7" x14ac:dyDescent="0.35">
      <c r="A1670" s="2" t="s">
        <v>53</v>
      </c>
      <c r="B1670" s="2" t="s">
        <v>55</v>
      </c>
      <c r="C1670" s="2" t="s">
        <v>2</v>
      </c>
      <c r="D1670" s="2" t="s">
        <v>30</v>
      </c>
      <c r="E1670" s="1">
        <v>63</v>
      </c>
      <c r="F1670" s="1">
        <v>63</v>
      </c>
      <c r="G1670" s="1">
        <v>68</v>
      </c>
    </row>
    <row r="1671" spans="1:7" x14ac:dyDescent="0.35">
      <c r="A1671" s="2" t="s">
        <v>53</v>
      </c>
      <c r="B1671" s="2" t="s">
        <v>55</v>
      </c>
      <c r="C1671" s="2" t="s">
        <v>2</v>
      </c>
      <c r="D1671" s="2" t="s">
        <v>23</v>
      </c>
      <c r="E1671" s="1">
        <v>27</v>
      </c>
      <c r="F1671" s="1">
        <v>25</v>
      </c>
      <c r="G1671" s="1">
        <v>25</v>
      </c>
    </row>
    <row r="1672" spans="1:7" x14ac:dyDescent="0.35">
      <c r="A1672" s="2" t="s">
        <v>53</v>
      </c>
      <c r="B1672" s="2" t="s">
        <v>55</v>
      </c>
      <c r="C1672" s="2" t="s">
        <v>2</v>
      </c>
      <c r="D1672" s="2" t="s">
        <v>28</v>
      </c>
      <c r="E1672" s="1">
        <v>49</v>
      </c>
      <c r="F1672" s="1">
        <v>48</v>
      </c>
      <c r="G1672" s="1">
        <v>55</v>
      </c>
    </row>
    <row r="1673" spans="1:7" x14ac:dyDescent="0.35">
      <c r="A1673" s="2" t="s">
        <v>53</v>
      </c>
      <c r="B1673" s="2" t="s">
        <v>55</v>
      </c>
      <c r="C1673" s="2" t="s">
        <v>2</v>
      </c>
      <c r="D1673" s="2" t="s">
        <v>33</v>
      </c>
      <c r="E1673" s="1">
        <v>19</v>
      </c>
      <c r="F1673" s="1">
        <v>19</v>
      </c>
      <c r="G1673" s="1">
        <v>22</v>
      </c>
    </row>
    <row r="1674" spans="1:7" x14ac:dyDescent="0.35">
      <c r="A1674" s="2" t="s">
        <v>53</v>
      </c>
      <c r="B1674" s="2" t="s">
        <v>55</v>
      </c>
      <c r="C1674" s="2" t="s">
        <v>2</v>
      </c>
      <c r="D1674" s="2" t="s">
        <v>15</v>
      </c>
      <c r="E1674" s="1">
        <v>51</v>
      </c>
      <c r="F1674" s="1">
        <v>46</v>
      </c>
      <c r="G1674" s="1">
        <v>54</v>
      </c>
    </row>
    <row r="1675" spans="1:7" x14ac:dyDescent="0.35">
      <c r="A1675" s="2" t="s">
        <v>53</v>
      </c>
      <c r="B1675" s="2" t="s">
        <v>55</v>
      </c>
      <c r="C1675" s="2" t="s">
        <v>2</v>
      </c>
      <c r="D1675" s="2" t="s">
        <v>36</v>
      </c>
      <c r="E1675" s="1">
        <v>7</v>
      </c>
      <c r="F1675" s="1">
        <v>7</v>
      </c>
      <c r="G1675" s="1">
        <v>7</v>
      </c>
    </row>
    <row r="1676" spans="1:7" x14ac:dyDescent="0.35">
      <c r="A1676" s="2" t="s">
        <v>53</v>
      </c>
      <c r="B1676" s="2" t="s">
        <v>55</v>
      </c>
      <c r="C1676" s="2" t="s">
        <v>2</v>
      </c>
      <c r="D1676" s="2" t="s">
        <v>32</v>
      </c>
      <c r="E1676" s="1">
        <v>25</v>
      </c>
      <c r="F1676" s="1">
        <v>22</v>
      </c>
      <c r="G1676" s="1">
        <v>25</v>
      </c>
    </row>
    <row r="1677" spans="1:7" x14ac:dyDescent="0.35">
      <c r="A1677" s="2" t="s">
        <v>53</v>
      </c>
      <c r="B1677" s="2" t="s">
        <v>55</v>
      </c>
      <c r="C1677" s="2" t="s">
        <v>2</v>
      </c>
      <c r="D1677" s="2" t="s">
        <v>22</v>
      </c>
      <c r="E1677" s="1">
        <v>9</v>
      </c>
      <c r="F1677" s="1">
        <v>9</v>
      </c>
      <c r="G1677" s="1">
        <v>8</v>
      </c>
    </row>
    <row r="1678" spans="1:7" x14ac:dyDescent="0.35">
      <c r="A1678" s="2" t="s">
        <v>53</v>
      </c>
      <c r="B1678" s="2" t="s">
        <v>55</v>
      </c>
      <c r="C1678" s="2" t="s">
        <v>2</v>
      </c>
      <c r="D1678" s="2" t="s">
        <v>24</v>
      </c>
      <c r="E1678" s="1">
        <v>10</v>
      </c>
      <c r="F1678" s="1">
        <v>10</v>
      </c>
      <c r="G1678" s="1">
        <v>12</v>
      </c>
    </row>
    <row r="1679" spans="1:7" x14ac:dyDescent="0.35">
      <c r="A1679" s="2" t="s">
        <v>53</v>
      </c>
      <c r="B1679" s="2" t="s">
        <v>55</v>
      </c>
      <c r="C1679" s="2" t="s">
        <v>2</v>
      </c>
      <c r="D1679" s="2" t="s">
        <v>77</v>
      </c>
      <c r="E1679" s="1" t="s">
        <v>112</v>
      </c>
      <c r="F1679" s="1" t="s">
        <v>112</v>
      </c>
      <c r="G1679" s="1">
        <v>14</v>
      </c>
    </row>
    <row r="1680" spans="1:7" x14ac:dyDescent="0.35">
      <c r="A1680" s="2" t="s">
        <v>53</v>
      </c>
      <c r="B1680" s="2" t="s">
        <v>55</v>
      </c>
      <c r="C1680" s="2" t="s">
        <v>2</v>
      </c>
      <c r="D1680" s="2" t="s">
        <v>20</v>
      </c>
      <c r="E1680" s="1">
        <v>176</v>
      </c>
      <c r="F1680" s="1">
        <v>172</v>
      </c>
      <c r="G1680" s="1">
        <v>188</v>
      </c>
    </row>
    <row r="1681" spans="1:7" x14ac:dyDescent="0.35">
      <c r="A1681" s="2" t="s">
        <v>53</v>
      </c>
      <c r="B1681" s="2" t="s">
        <v>55</v>
      </c>
      <c r="C1681" s="2" t="s">
        <v>2</v>
      </c>
      <c r="D1681" s="2" t="s">
        <v>29</v>
      </c>
      <c r="E1681" s="1">
        <v>7</v>
      </c>
      <c r="F1681" s="1">
        <v>7</v>
      </c>
      <c r="G1681" s="1">
        <v>8</v>
      </c>
    </row>
    <row r="1682" spans="1:7" x14ac:dyDescent="0.35">
      <c r="A1682" s="2" t="s">
        <v>53</v>
      </c>
      <c r="B1682" s="2" t="s">
        <v>55</v>
      </c>
      <c r="C1682" s="2" t="s">
        <v>2</v>
      </c>
      <c r="D1682" s="2" t="s">
        <v>18</v>
      </c>
      <c r="E1682" s="1">
        <v>463</v>
      </c>
      <c r="F1682" s="1">
        <v>446</v>
      </c>
      <c r="G1682" s="1">
        <v>494</v>
      </c>
    </row>
    <row r="1683" spans="1:7" x14ac:dyDescent="0.35">
      <c r="A1683" s="2" t="s">
        <v>53</v>
      </c>
      <c r="B1683" s="2" t="s">
        <v>55</v>
      </c>
      <c r="C1683" s="2" t="s">
        <v>2</v>
      </c>
      <c r="D1683" s="2" t="s">
        <v>26</v>
      </c>
      <c r="E1683" s="1">
        <v>16</v>
      </c>
      <c r="F1683" s="1">
        <v>16</v>
      </c>
      <c r="G1683" s="1">
        <v>21</v>
      </c>
    </row>
    <row r="1684" spans="1:7" x14ac:dyDescent="0.35">
      <c r="A1684" s="2" t="s">
        <v>53</v>
      </c>
      <c r="B1684" s="2" t="s">
        <v>56</v>
      </c>
      <c r="C1684" s="2" t="s">
        <v>6</v>
      </c>
      <c r="D1684" s="2" t="s">
        <v>16</v>
      </c>
      <c r="E1684" s="1">
        <v>577</v>
      </c>
      <c r="F1684" s="1">
        <v>430</v>
      </c>
      <c r="G1684" s="1">
        <v>719</v>
      </c>
    </row>
    <row r="1685" spans="1:7" x14ac:dyDescent="0.35">
      <c r="A1685" s="2" t="s">
        <v>53</v>
      </c>
      <c r="B1685" s="2" t="s">
        <v>56</v>
      </c>
      <c r="C1685" s="2" t="s">
        <v>6</v>
      </c>
      <c r="D1685" s="2" t="s">
        <v>21</v>
      </c>
      <c r="E1685" s="1">
        <v>16</v>
      </c>
      <c r="F1685" s="1">
        <v>9</v>
      </c>
      <c r="G1685" s="1">
        <v>31</v>
      </c>
    </row>
    <row r="1686" spans="1:7" x14ac:dyDescent="0.35">
      <c r="A1686" s="2" t="s">
        <v>53</v>
      </c>
      <c r="B1686" s="2" t="s">
        <v>56</v>
      </c>
      <c r="C1686" s="2" t="s">
        <v>6</v>
      </c>
      <c r="D1686" s="2" t="s">
        <v>35</v>
      </c>
      <c r="E1686" s="1">
        <v>49</v>
      </c>
      <c r="F1686" s="1">
        <v>35</v>
      </c>
      <c r="G1686" s="1">
        <v>69</v>
      </c>
    </row>
    <row r="1687" spans="1:7" x14ac:dyDescent="0.35">
      <c r="A1687" s="2" t="s">
        <v>53</v>
      </c>
      <c r="B1687" s="2" t="s">
        <v>56</v>
      </c>
      <c r="C1687" s="2" t="s">
        <v>6</v>
      </c>
      <c r="D1687" s="2" t="s">
        <v>31</v>
      </c>
      <c r="E1687" s="1">
        <v>65</v>
      </c>
      <c r="F1687" s="1">
        <v>53</v>
      </c>
      <c r="G1687" s="1">
        <v>67</v>
      </c>
    </row>
    <row r="1688" spans="1:7" x14ac:dyDescent="0.35">
      <c r="A1688" s="2" t="s">
        <v>53</v>
      </c>
      <c r="B1688" s="2" t="s">
        <v>56</v>
      </c>
      <c r="C1688" s="2" t="s">
        <v>6</v>
      </c>
      <c r="D1688" s="2" t="s">
        <v>17</v>
      </c>
      <c r="E1688" s="1">
        <v>933</v>
      </c>
      <c r="F1688" s="1">
        <v>709</v>
      </c>
      <c r="G1688" s="1">
        <v>1186</v>
      </c>
    </row>
    <row r="1689" spans="1:7" x14ac:dyDescent="0.35">
      <c r="A1689" s="2" t="s">
        <v>53</v>
      </c>
      <c r="B1689" s="2" t="s">
        <v>56</v>
      </c>
      <c r="C1689" s="2" t="s">
        <v>6</v>
      </c>
      <c r="D1689" s="2" t="s">
        <v>27</v>
      </c>
      <c r="E1689" s="1">
        <v>11</v>
      </c>
      <c r="F1689" s="1">
        <v>9</v>
      </c>
      <c r="G1689" s="1">
        <v>11</v>
      </c>
    </row>
    <row r="1690" spans="1:7" x14ac:dyDescent="0.35">
      <c r="A1690" s="2" t="s">
        <v>53</v>
      </c>
      <c r="B1690" s="2" t="s">
        <v>56</v>
      </c>
      <c r="C1690" s="2" t="s">
        <v>6</v>
      </c>
      <c r="D1690" s="2" t="s">
        <v>30</v>
      </c>
      <c r="E1690" s="1">
        <v>42</v>
      </c>
      <c r="F1690" s="1">
        <v>34</v>
      </c>
      <c r="G1690" s="1">
        <v>47</v>
      </c>
    </row>
    <row r="1691" spans="1:7" x14ac:dyDescent="0.35">
      <c r="A1691" s="2" t="s">
        <v>53</v>
      </c>
      <c r="B1691" s="2" t="s">
        <v>56</v>
      </c>
      <c r="C1691" s="2" t="s">
        <v>6</v>
      </c>
      <c r="D1691" s="2" t="s">
        <v>23</v>
      </c>
      <c r="E1691" s="1">
        <v>6</v>
      </c>
      <c r="F1691" s="1" t="s">
        <v>112</v>
      </c>
      <c r="G1691" s="1">
        <v>7</v>
      </c>
    </row>
    <row r="1692" spans="1:7" x14ac:dyDescent="0.35">
      <c r="A1692" s="2" t="s">
        <v>53</v>
      </c>
      <c r="B1692" s="2" t="s">
        <v>56</v>
      </c>
      <c r="C1692" s="2" t="s">
        <v>6</v>
      </c>
      <c r="D1692" s="2" t="s">
        <v>28</v>
      </c>
      <c r="E1692" s="1">
        <v>19</v>
      </c>
      <c r="F1692" s="1">
        <v>13</v>
      </c>
      <c r="G1692" s="1">
        <v>20</v>
      </c>
    </row>
    <row r="1693" spans="1:7" x14ac:dyDescent="0.35">
      <c r="A1693" s="2" t="s">
        <v>53</v>
      </c>
      <c r="B1693" s="2" t="s">
        <v>56</v>
      </c>
      <c r="C1693" s="2" t="s">
        <v>6</v>
      </c>
      <c r="D1693" s="2" t="s">
        <v>33</v>
      </c>
      <c r="E1693" s="1" t="s">
        <v>112</v>
      </c>
      <c r="F1693" s="1" t="s">
        <v>112</v>
      </c>
      <c r="G1693" s="1">
        <v>9</v>
      </c>
    </row>
    <row r="1694" spans="1:7" x14ac:dyDescent="0.35">
      <c r="A1694" s="2" t="s">
        <v>53</v>
      </c>
      <c r="B1694" s="2" t="s">
        <v>56</v>
      </c>
      <c r="C1694" s="2" t="s">
        <v>6</v>
      </c>
      <c r="D1694" s="2" t="s">
        <v>15</v>
      </c>
      <c r="E1694" s="1">
        <v>18</v>
      </c>
      <c r="F1694" s="1">
        <v>13</v>
      </c>
      <c r="G1694" s="1">
        <v>31</v>
      </c>
    </row>
    <row r="1695" spans="1:7" x14ac:dyDescent="0.35">
      <c r="A1695" s="2" t="s">
        <v>53</v>
      </c>
      <c r="B1695" s="2" t="s">
        <v>56</v>
      </c>
      <c r="C1695" s="2" t="s">
        <v>6</v>
      </c>
      <c r="D1695" s="2" t="s">
        <v>32</v>
      </c>
      <c r="E1695" s="1">
        <v>35</v>
      </c>
      <c r="F1695" s="1">
        <v>18</v>
      </c>
      <c r="G1695" s="1">
        <v>44</v>
      </c>
    </row>
    <row r="1696" spans="1:7" x14ac:dyDescent="0.35">
      <c r="A1696" s="2" t="s">
        <v>53</v>
      </c>
      <c r="B1696" s="2" t="s">
        <v>56</v>
      </c>
      <c r="C1696" s="2" t="s">
        <v>6</v>
      </c>
      <c r="D1696" s="2" t="s">
        <v>24</v>
      </c>
      <c r="E1696" s="1" t="s">
        <v>112</v>
      </c>
      <c r="F1696" s="1" t="s">
        <v>112</v>
      </c>
      <c r="G1696" s="1">
        <v>7</v>
      </c>
    </row>
    <row r="1697" spans="1:7" x14ac:dyDescent="0.35">
      <c r="A1697" s="2" t="s">
        <v>53</v>
      </c>
      <c r="B1697" s="2" t="s">
        <v>56</v>
      </c>
      <c r="C1697" s="2" t="s">
        <v>6</v>
      </c>
      <c r="D1697" s="2" t="s">
        <v>20</v>
      </c>
      <c r="E1697" s="1">
        <v>41</v>
      </c>
      <c r="F1697" s="1">
        <v>29</v>
      </c>
      <c r="G1697" s="1">
        <v>47</v>
      </c>
    </row>
    <row r="1698" spans="1:7" x14ac:dyDescent="0.35">
      <c r="A1698" s="2" t="s">
        <v>53</v>
      </c>
      <c r="B1698" s="2" t="s">
        <v>56</v>
      </c>
      <c r="C1698" s="2" t="s">
        <v>6</v>
      </c>
      <c r="D1698" s="2" t="s">
        <v>29</v>
      </c>
      <c r="E1698" s="1" t="s">
        <v>112</v>
      </c>
      <c r="F1698" s="1" t="s">
        <v>112</v>
      </c>
      <c r="G1698" s="1">
        <v>6</v>
      </c>
    </row>
    <row r="1699" spans="1:7" x14ac:dyDescent="0.35">
      <c r="A1699" s="2" t="s">
        <v>53</v>
      </c>
      <c r="B1699" s="2" t="s">
        <v>56</v>
      </c>
      <c r="C1699" s="2" t="s">
        <v>6</v>
      </c>
      <c r="D1699" s="2" t="s">
        <v>18</v>
      </c>
      <c r="E1699" s="1">
        <v>440</v>
      </c>
      <c r="F1699" s="1">
        <v>349</v>
      </c>
      <c r="G1699" s="1">
        <v>496</v>
      </c>
    </row>
    <row r="1700" spans="1:7" x14ac:dyDescent="0.35">
      <c r="A1700" s="2" t="s">
        <v>53</v>
      </c>
      <c r="B1700" s="2" t="s">
        <v>56</v>
      </c>
      <c r="C1700" s="2" t="s">
        <v>5</v>
      </c>
      <c r="D1700" s="2" t="s">
        <v>16</v>
      </c>
      <c r="E1700" s="1">
        <v>963</v>
      </c>
      <c r="F1700" s="1">
        <v>709</v>
      </c>
      <c r="G1700" s="1">
        <v>1193</v>
      </c>
    </row>
    <row r="1701" spans="1:7" x14ac:dyDescent="0.35">
      <c r="A1701" s="2" t="s">
        <v>53</v>
      </c>
      <c r="B1701" s="2" t="s">
        <v>56</v>
      </c>
      <c r="C1701" s="2" t="s">
        <v>5</v>
      </c>
      <c r="D1701" s="2" t="s">
        <v>21</v>
      </c>
      <c r="E1701" s="1">
        <v>18</v>
      </c>
      <c r="F1701" s="1">
        <v>9</v>
      </c>
      <c r="G1701" s="1">
        <v>26</v>
      </c>
    </row>
    <row r="1702" spans="1:7" x14ac:dyDescent="0.35">
      <c r="A1702" s="2" t="s">
        <v>53</v>
      </c>
      <c r="B1702" s="2" t="s">
        <v>56</v>
      </c>
      <c r="C1702" s="2" t="s">
        <v>5</v>
      </c>
      <c r="D1702" s="2" t="s">
        <v>35</v>
      </c>
      <c r="E1702" s="1">
        <v>105</v>
      </c>
      <c r="F1702" s="1">
        <v>62</v>
      </c>
      <c r="G1702" s="1">
        <v>116</v>
      </c>
    </row>
    <row r="1703" spans="1:7" x14ac:dyDescent="0.35">
      <c r="A1703" s="2" t="s">
        <v>53</v>
      </c>
      <c r="B1703" s="2" t="s">
        <v>56</v>
      </c>
      <c r="C1703" s="2" t="s">
        <v>5</v>
      </c>
      <c r="D1703" s="2" t="s">
        <v>31</v>
      </c>
      <c r="E1703" s="1">
        <v>115</v>
      </c>
      <c r="F1703" s="1">
        <v>92</v>
      </c>
      <c r="G1703" s="1">
        <v>144</v>
      </c>
    </row>
    <row r="1704" spans="1:7" x14ac:dyDescent="0.35">
      <c r="A1704" s="2" t="s">
        <v>53</v>
      </c>
      <c r="B1704" s="2" t="s">
        <v>56</v>
      </c>
      <c r="C1704" s="2" t="s">
        <v>5</v>
      </c>
      <c r="D1704" s="2" t="s">
        <v>17</v>
      </c>
      <c r="E1704" s="1">
        <v>1310</v>
      </c>
      <c r="F1704" s="1">
        <v>948</v>
      </c>
      <c r="G1704" s="1">
        <v>1818</v>
      </c>
    </row>
    <row r="1705" spans="1:7" x14ac:dyDescent="0.35">
      <c r="A1705" s="2" t="s">
        <v>53</v>
      </c>
      <c r="B1705" s="2" t="s">
        <v>56</v>
      </c>
      <c r="C1705" s="2" t="s">
        <v>5</v>
      </c>
      <c r="D1705" s="2" t="s">
        <v>27</v>
      </c>
      <c r="E1705" s="1">
        <v>6</v>
      </c>
      <c r="F1705" s="1" t="s">
        <v>112</v>
      </c>
      <c r="G1705" s="1">
        <v>11</v>
      </c>
    </row>
    <row r="1706" spans="1:7" x14ac:dyDescent="0.35">
      <c r="A1706" s="2" t="s">
        <v>53</v>
      </c>
      <c r="B1706" s="2" t="s">
        <v>56</v>
      </c>
      <c r="C1706" s="2" t="s">
        <v>5</v>
      </c>
      <c r="D1706" s="2" t="s">
        <v>30</v>
      </c>
      <c r="E1706" s="1">
        <v>49</v>
      </c>
      <c r="F1706" s="1">
        <v>36</v>
      </c>
      <c r="G1706" s="1">
        <v>71</v>
      </c>
    </row>
    <row r="1707" spans="1:7" x14ac:dyDescent="0.35">
      <c r="A1707" s="2" t="s">
        <v>53</v>
      </c>
      <c r="B1707" s="2" t="s">
        <v>56</v>
      </c>
      <c r="C1707" s="2" t="s">
        <v>5</v>
      </c>
      <c r="D1707" s="2" t="s">
        <v>23</v>
      </c>
      <c r="E1707" s="1">
        <v>6</v>
      </c>
      <c r="F1707" s="1">
        <v>6</v>
      </c>
      <c r="G1707" s="1">
        <v>17</v>
      </c>
    </row>
    <row r="1708" spans="1:7" x14ac:dyDescent="0.35">
      <c r="A1708" s="2" t="s">
        <v>53</v>
      </c>
      <c r="B1708" s="2" t="s">
        <v>56</v>
      </c>
      <c r="C1708" s="2" t="s">
        <v>5</v>
      </c>
      <c r="D1708" s="2" t="s">
        <v>28</v>
      </c>
      <c r="E1708" s="1">
        <v>34</v>
      </c>
      <c r="F1708" s="1">
        <v>20</v>
      </c>
      <c r="G1708" s="1">
        <v>42</v>
      </c>
    </row>
    <row r="1709" spans="1:7" x14ac:dyDescent="0.35">
      <c r="A1709" s="2" t="s">
        <v>53</v>
      </c>
      <c r="B1709" s="2" t="s">
        <v>56</v>
      </c>
      <c r="C1709" s="2" t="s">
        <v>5</v>
      </c>
      <c r="D1709" s="2" t="s">
        <v>33</v>
      </c>
      <c r="E1709" s="1">
        <v>17</v>
      </c>
      <c r="F1709" s="1">
        <v>11</v>
      </c>
      <c r="G1709" s="1">
        <v>18</v>
      </c>
    </row>
    <row r="1710" spans="1:7" x14ac:dyDescent="0.35">
      <c r="A1710" s="2" t="s">
        <v>53</v>
      </c>
      <c r="B1710" s="2" t="s">
        <v>56</v>
      </c>
      <c r="C1710" s="2" t="s">
        <v>5</v>
      </c>
      <c r="D1710" s="2" t="s">
        <v>15</v>
      </c>
      <c r="E1710" s="1">
        <v>26</v>
      </c>
      <c r="F1710" s="1">
        <v>19</v>
      </c>
      <c r="G1710" s="1">
        <v>33</v>
      </c>
    </row>
    <row r="1711" spans="1:7" x14ac:dyDescent="0.35">
      <c r="A1711" s="2" t="s">
        <v>53</v>
      </c>
      <c r="B1711" s="2" t="s">
        <v>56</v>
      </c>
      <c r="C1711" s="2" t="s">
        <v>5</v>
      </c>
      <c r="D1711" s="2" t="s">
        <v>36</v>
      </c>
      <c r="E1711" s="1" t="s">
        <v>112</v>
      </c>
      <c r="F1711" s="1" t="s">
        <v>112</v>
      </c>
      <c r="G1711" s="1">
        <v>6</v>
      </c>
    </row>
    <row r="1712" spans="1:7" x14ac:dyDescent="0.35">
      <c r="A1712" s="2" t="s">
        <v>53</v>
      </c>
      <c r="B1712" s="2" t="s">
        <v>56</v>
      </c>
      <c r="C1712" s="2" t="s">
        <v>5</v>
      </c>
      <c r="D1712" s="2" t="s">
        <v>32</v>
      </c>
      <c r="E1712" s="1">
        <v>40</v>
      </c>
      <c r="F1712" s="1">
        <v>31</v>
      </c>
      <c r="G1712" s="1">
        <v>33</v>
      </c>
    </row>
    <row r="1713" spans="1:7" x14ac:dyDescent="0.35">
      <c r="A1713" s="2" t="s">
        <v>53</v>
      </c>
      <c r="B1713" s="2" t="s">
        <v>56</v>
      </c>
      <c r="C1713" s="2" t="s">
        <v>5</v>
      </c>
      <c r="D1713" s="2" t="s">
        <v>24</v>
      </c>
      <c r="E1713" s="1">
        <v>10</v>
      </c>
      <c r="F1713" s="1" t="s">
        <v>112</v>
      </c>
      <c r="G1713" s="1">
        <v>10</v>
      </c>
    </row>
    <row r="1714" spans="1:7" x14ac:dyDescent="0.35">
      <c r="A1714" s="2" t="s">
        <v>53</v>
      </c>
      <c r="B1714" s="2" t="s">
        <v>56</v>
      </c>
      <c r="C1714" s="2" t="s">
        <v>5</v>
      </c>
      <c r="D1714" s="2" t="s">
        <v>77</v>
      </c>
      <c r="E1714" s="1" t="s">
        <v>112</v>
      </c>
      <c r="F1714" s="1" t="s">
        <v>112</v>
      </c>
      <c r="G1714" s="1">
        <v>9</v>
      </c>
    </row>
    <row r="1715" spans="1:7" x14ac:dyDescent="0.35">
      <c r="A1715" s="2" t="s">
        <v>53</v>
      </c>
      <c r="B1715" s="2" t="s">
        <v>56</v>
      </c>
      <c r="C1715" s="2" t="s">
        <v>5</v>
      </c>
      <c r="D1715" s="2" t="s">
        <v>20</v>
      </c>
      <c r="E1715" s="1">
        <v>77</v>
      </c>
      <c r="F1715" s="1">
        <v>52</v>
      </c>
      <c r="G1715" s="1">
        <v>113</v>
      </c>
    </row>
    <row r="1716" spans="1:7" x14ac:dyDescent="0.35">
      <c r="A1716" s="2" t="s">
        <v>53</v>
      </c>
      <c r="B1716" s="2" t="s">
        <v>56</v>
      </c>
      <c r="C1716" s="2" t="s">
        <v>5</v>
      </c>
      <c r="D1716" s="2" t="s">
        <v>18</v>
      </c>
      <c r="E1716" s="1">
        <v>611</v>
      </c>
      <c r="F1716" s="1">
        <v>466</v>
      </c>
      <c r="G1716" s="1">
        <v>802</v>
      </c>
    </row>
    <row r="1717" spans="1:7" x14ac:dyDescent="0.35">
      <c r="A1717" s="2" t="s">
        <v>53</v>
      </c>
      <c r="B1717" s="2" t="s">
        <v>56</v>
      </c>
      <c r="C1717" s="2" t="s">
        <v>5</v>
      </c>
      <c r="D1717" s="2" t="s">
        <v>26</v>
      </c>
      <c r="E1717" s="1" t="s">
        <v>112</v>
      </c>
      <c r="F1717" s="1" t="s">
        <v>112</v>
      </c>
      <c r="G1717" s="1">
        <v>6</v>
      </c>
    </row>
    <row r="1718" spans="1:7" x14ac:dyDescent="0.35">
      <c r="A1718" s="2" t="s">
        <v>53</v>
      </c>
      <c r="B1718" s="2" t="s">
        <v>56</v>
      </c>
      <c r="C1718" s="2" t="s">
        <v>4</v>
      </c>
      <c r="D1718" s="2" t="s">
        <v>16</v>
      </c>
      <c r="E1718" s="1">
        <v>660</v>
      </c>
      <c r="F1718" s="1">
        <v>554</v>
      </c>
      <c r="G1718" s="1">
        <v>797</v>
      </c>
    </row>
    <row r="1719" spans="1:7" x14ac:dyDescent="0.35">
      <c r="A1719" s="2" t="s">
        <v>53</v>
      </c>
      <c r="B1719" s="2" t="s">
        <v>56</v>
      </c>
      <c r="C1719" s="2" t="s">
        <v>4</v>
      </c>
      <c r="D1719" s="2" t="s">
        <v>21</v>
      </c>
      <c r="E1719" s="1">
        <v>23</v>
      </c>
      <c r="F1719" s="1">
        <v>17</v>
      </c>
      <c r="G1719" s="1">
        <v>36</v>
      </c>
    </row>
    <row r="1720" spans="1:7" x14ac:dyDescent="0.35">
      <c r="A1720" s="2" t="s">
        <v>53</v>
      </c>
      <c r="B1720" s="2" t="s">
        <v>56</v>
      </c>
      <c r="C1720" s="2" t="s">
        <v>4</v>
      </c>
      <c r="D1720" s="2" t="s">
        <v>35</v>
      </c>
      <c r="E1720" s="1">
        <v>68</v>
      </c>
      <c r="F1720" s="1">
        <v>58</v>
      </c>
      <c r="G1720" s="1">
        <v>87</v>
      </c>
    </row>
    <row r="1721" spans="1:7" x14ac:dyDescent="0.35">
      <c r="A1721" s="2" t="s">
        <v>53</v>
      </c>
      <c r="B1721" s="2" t="s">
        <v>56</v>
      </c>
      <c r="C1721" s="2" t="s">
        <v>4</v>
      </c>
      <c r="D1721" s="2" t="s">
        <v>31</v>
      </c>
      <c r="E1721" s="1">
        <v>112</v>
      </c>
      <c r="F1721" s="1">
        <v>94</v>
      </c>
      <c r="G1721" s="1">
        <v>128</v>
      </c>
    </row>
    <row r="1722" spans="1:7" x14ac:dyDescent="0.35">
      <c r="A1722" s="2" t="s">
        <v>53</v>
      </c>
      <c r="B1722" s="2" t="s">
        <v>56</v>
      </c>
      <c r="C1722" s="2" t="s">
        <v>4</v>
      </c>
      <c r="D1722" s="2" t="s">
        <v>17</v>
      </c>
      <c r="E1722" s="1">
        <v>1032</v>
      </c>
      <c r="F1722" s="1">
        <v>882</v>
      </c>
      <c r="G1722" s="1">
        <v>1252</v>
      </c>
    </row>
    <row r="1723" spans="1:7" x14ac:dyDescent="0.35">
      <c r="A1723" s="2" t="s">
        <v>53</v>
      </c>
      <c r="B1723" s="2" t="s">
        <v>56</v>
      </c>
      <c r="C1723" s="2" t="s">
        <v>4</v>
      </c>
      <c r="D1723" s="2" t="s">
        <v>27</v>
      </c>
      <c r="E1723" s="1">
        <v>19</v>
      </c>
      <c r="F1723" s="1">
        <v>17</v>
      </c>
      <c r="G1723" s="1">
        <v>21</v>
      </c>
    </row>
    <row r="1724" spans="1:7" x14ac:dyDescent="0.35">
      <c r="A1724" s="2" t="s">
        <v>53</v>
      </c>
      <c r="B1724" s="2" t="s">
        <v>56</v>
      </c>
      <c r="C1724" s="2" t="s">
        <v>4</v>
      </c>
      <c r="D1724" s="2" t="s">
        <v>30</v>
      </c>
      <c r="E1724" s="1">
        <v>46</v>
      </c>
      <c r="F1724" s="1">
        <v>41</v>
      </c>
      <c r="G1724" s="1">
        <v>62</v>
      </c>
    </row>
    <row r="1725" spans="1:7" x14ac:dyDescent="0.35">
      <c r="A1725" s="2" t="s">
        <v>53</v>
      </c>
      <c r="B1725" s="2" t="s">
        <v>56</v>
      </c>
      <c r="C1725" s="2" t="s">
        <v>4</v>
      </c>
      <c r="D1725" s="2" t="s">
        <v>23</v>
      </c>
      <c r="E1725" s="1">
        <v>10</v>
      </c>
      <c r="F1725" s="1">
        <v>9</v>
      </c>
      <c r="G1725" s="1">
        <v>7</v>
      </c>
    </row>
    <row r="1726" spans="1:7" x14ac:dyDescent="0.35">
      <c r="A1726" s="2" t="s">
        <v>53</v>
      </c>
      <c r="B1726" s="2" t="s">
        <v>56</v>
      </c>
      <c r="C1726" s="2" t="s">
        <v>4</v>
      </c>
      <c r="D1726" s="2" t="s">
        <v>28</v>
      </c>
      <c r="E1726" s="1">
        <v>22</v>
      </c>
      <c r="F1726" s="1">
        <v>21</v>
      </c>
      <c r="G1726" s="1">
        <v>23</v>
      </c>
    </row>
    <row r="1727" spans="1:7" x14ac:dyDescent="0.35">
      <c r="A1727" s="2" t="s">
        <v>53</v>
      </c>
      <c r="B1727" s="2" t="s">
        <v>56</v>
      </c>
      <c r="C1727" s="2" t="s">
        <v>4</v>
      </c>
      <c r="D1727" s="2" t="s">
        <v>33</v>
      </c>
      <c r="E1727" s="1">
        <v>11</v>
      </c>
      <c r="F1727" s="1">
        <v>8</v>
      </c>
      <c r="G1727" s="1">
        <v>15</v>
      </c>
    </row>
    <row r="1728" spans="1:7" x14ac:dyDescent="0.35">
      <c r="A1728" s="2" t="s">
        <v>53</v>
      </c>
      <c r="B1728" s="2" t="s">
        <v>56</v>
      </c>
      <c r="C1728" s="2" t="s">
        <v>4</v>
      </c>
      <c r="D1728" s="2" t="s">
        <v>15</v>
      </c>
      <c r="E1728" s="1">
        <v>39</v>
      </c>
      <c r="F1728" s="1">
        <v>32</v>
      </c>
      <c r="G1728" s="1">
        <v>42</v>
      </c>
    </row>
    <row r="1729" spans="1:7" x14ac:dyDescent="0.35">
      <c r="A1729" s="2" t="s">
        <v>53</v>
      </c>
      <c r="B1729" s="2" t="s">
        <v>56</v>
      </c>
      <c r="C1729" s="2" t="s">
        <v>4</v>
      </c>
      <c r="D1729" s="2" t="s">
        <v>32</v>
      </c>
      <c r="E1729" s="1">
        <v>28</v>
      </c>
      <c r="F1729" s="1">
        <v>23</v>
      </c>
      <c r="G1729" s="1">
        <v>37</v>
      </c>
    </row>
    <row r="1730" spans="1:7" x14ac:dyDescent="0.35">
      <c r="A1730" s="2" t="s">
        <v>53</v>
      </c>
      <c r="B1730" s="2" t="s">
        <v>56</v>
      </c>
      <c r="C1730" s="2" t="s">
        <v>4</v>
      </c>
      <c r="D1730" s="2" t="s">
        <v>22</v>
      </c>
      <c r="E1730" s="1" t="s">
        <v>112</v>
      </c>
      <c r="F1730" s="1" t="s">
        <v>112</v>
      </c>
      <c r="G1730" s="1">
        <v>6</v>
      </c>
    </row>
    <row r="1731" spans="1:7" x14ac:dyDescent="0.35">
      <c r="A1731" s="2" t="s">
        <v>53</v>
      </c>
      <c r="B1731" s="2" t="s">
        <v>56</v>
      </c>
      <c r="C1731" s="2" t="s">
        <v>4</v>
      </c>
      <c r="D1731" s="2" t="s">
        <v>24</v>
      </c>
      <c r="E1731" s="1">
        <v>6</v>
      </c>
      <c r="F1731" s="1" t="s">
        <v>112</v>
      </c>
      <c r="G1731" s="1">
        <v>11</v>
      </c>
    </row>
    <row r="1732" spans="1:7" x14ac:dyDescent="0.35">
      <c r="A1732" s="2" t="s">
        <v>53</v>
      </c>
      <c r="B1732" s="2" t="s">
        <v>56</v>
      </c>
      <c r="C1732" s="2" t="s">
        <v>4</v>
      </c>
      <c r="D1732" s="2" t="s">
        <v>77</v>
      </c>
      <c r="E1732" s="1" t="s">
        <v>112</v>
      </c>
      <c r="F1732" s="1" t="s">
        <v>112</v>
      </c>
      <c r="G1732" s="1">
        <v>15</v>
      </c>
    </row>
    <row r="1733" spans="1:7" x14ac:dyDescent="0.35">
      <c r="A1733" s="2" t="s">
        <v>53</v>
      </c>
      <c r="B1733" s="2" t="s">
        <v>56</v>
      </c>
      <c r="C1733" s="2" t="s">
        <v>4</v>
      </c>
      <c r="D1733" s="2" t="s">
        <v>20</v>
      </c>
      <c r="E1733" s="1">
        <v>65</v>
      </c>
      <c r="F1733" s="1">
        <v>57</v>
      </c>
      <c r="G1733" s="1">
        <v>69</v>
      </c>
    </row>
    <row r="1734" spans="1:7" x14ac:dyDescent="0.35">
      <c r="A1734" s="2" t="s">
        <v>53</v>
      </c>
      <c r="B1734" s="2" t="s">
        <v>56</v>
      </c>
      <c r="C1734" s="2" t="s">
        <v>4</v>
      </c>
      <c r="D1734" s="2" t="s">
        <v>29</v>
      </c>
      <c r="E1734" s="1" t="s">
        <v>112</v>
      </c>
      <c r="F1734" s="1" t="s">
        <v>112</v>
      </c>
      <c r="G1734" s="1">
        <v>6</v>
      </c>
    </row>
    <row r="1735" spans="1:7" x14ac:dyDescent="0.35">
      <c r="A1735" s="2" t="s">
        <v>53</v>
      </c>
      <c r="B1735" s="2" t="s">
        <v>56</v>
      </c>
      <c r="C1735" s="2" t="s">
        <v>4</v>
      </c>
      <c r="D1735" s="2" t="s">
        <v>18</v>
      </c>
      <c r="E1735" s="1">
        <v>468</v>
      </c>
      <c r="F1735" s="1">
        <v>401</v>
      </c>
      <c r="G1735" s="1">
        <v>552</v>
      </c>
    </row>
    <row r="1736" spans="1:7" x14ac:dyDescent="0.35">
      <c r="A1736" s="2" t="s">
        <v>53</v>
      </c>
      <c r="B1736" s="2" t="s">
        <v>56</v>
      </c>
      <c r="C1736" s="2" t="s">
        <v>4</v>
      </c>
      <c r="D1736" s="2" t="s">
        <v>26</v>
      </c>
      <c r="E1736" s="1">
        <v>7</v>
      </c>
      <c r="F1736" s="1" t="s">
        <v>112</v>
      </c>
      <c r="G1736" s="1">
        <v>11</v>
      </c>
    </row>
    <row r="1737" spans="1:7" x14ac:dyDescent="0.35">
      <c r="A1737" s="2" t="s">
        <v>53</v>
      </c>
      <c r="B1737" s="2" t="s">
        <v>56</v>
      </c>
      <c r="C1737" s="2" t="s">
        <v>3</v>
      </c>
      <c r="D1737" s="2" t="s">
        <v>16</v>
      </c>
      <c r="E1737" s="1">
        <v>837</v>
      </c>
      <c r="F1737" s="1">
        <v>787</v>
      </c>
      <c r="G1737" s="1">
        <v>905</v>
      </c>
    </row>
    <row r="1738" spans="1:7" x14ac:dyDescent="0.35">
      <c r="A1738" s="2" t="s">
        <v>53</v>
      </c>
      <c r="B1738" s="2" t="s">
        <v>56</v>
      </c>
      <c r="C1738" s="2" t="s">
        <v>3</v>
      </c>
      <c r="D1738" s="2" t="s">
        <v>21</v>
      </c>
      <c r="E1738" s="1">
        <v>21</v>
      </c>
      <c r="F1738" s="1">
        <v>18</v>
      </c>
      <c r="G1738" s="1">
        <v>21</v>
      </c>
    </row>
    <row r="1739" spans="1:7" x14ac:dyDescent="0.35">
      <c r="A1739" s="2" t="s">
        <v>53</v>
      </c>
      <c r="B1739" s="2" t="s">
        <v>56</v>
      </c>
      <c r="C1739" s="2" t="s">
        <v>3</v>
      </c>
      <c r="D1739" s="2" t="s">
        <v>35</v>
      </c>
      <c r="E1739" s="1">
        <v>58</v>
      </c>
      <c r="F1739" s="1">
        <v>53</v>
      </c>
      <c r="G1739" s="1">
        <v>70</v>
      </c>
    </row>
    <row r="1740" spans="1:7" x14ac:dyDescent="0.35">
      <c r="A1740" s="2" t="s">
        <v>53</v>
      </c>
      <c r="B1740" s="2" t="s">
        <v>56</v>
      </c>
      <c r="C1740" s="2" t="s">
        <v>3</v>
      </c>
      <c r="D1740" s="2" t="s">
        <v>31</v>
      </c>
      <c r="E1740" s="1">
        <v>114</v>
      </c>
      <c r="F1740" s="1">
        <v>107</v>
      </c>
      <c r="G1740" s="1">
        <v>119</v>
      </c>
    </row>
    <row r="1741" spans="1:7" x14ac:dyDescent="0.35">
      <c r="A1741" s="2" t="s">
        <v>53</v>
      </c>
      <c r="B1741" s="2" t="s">
        <v>56</v>
      </c>
      <c r="C1741" s="2" t="s">
        <v>3</v>
      </c>
      <c r="D1741" s="2" t="s">
        <v>17</v>
      </c>
      <c r="E1741" s="1">
        <v>1082</v>
      </c>
      <c r="F1741" s="1">
        <v>1008</v>
      </c>
      <c r="G1741" s="1">
        <v>1185</v>
      </c>
    </row>
    <row r="1742" spans="1:7" x14ac:dyDescent="0.35">
      <c r="A1742" s="2" t="s">
        <v>53</v>
      </c>
      <c r="B1742" s="2" t="s">
        <v>56</v>
      </c>
      <c r="C1742" s="2" t="s">
        <v>3</v>
      </c>
      <c r="D1742" s="2" t="s">
        <v>27</v>
      </c>
      <c r="E1742" s="1">
        <v>6</v>
      </c>
      <c r="F1742" s="1">
        <v>6</v>
      </c>
      <c r="G1742" s="1" t="s">
        <v>112</v>
      </c>
    </row>
    <row r="1743" spans="1:7" x14ac:dyDescent="0.35">
      <c r="A1743" s="2" t="s">
        <v>53</v>
      </c>
      <c r="B1743" s="2" t="s">
        <v>56</v>
      </c>
      <c r="C1743" s="2" t="s">
        <v>3</v>
      </c>
      <c r="D1743" s="2" t="s">
        <v>30</v>
      </c>
      <c r="E1743" s="1">
        <v>42</v>
      </c>
      <c r="F1743" s="1">
        <v>38</v>
      </c>
      <c r="G1743" s="1">
        <v>49</v>
      </c>
    </row>
    <row r="1744" spans="1:7" x14ac:dyDescent="0.35">
      <c r="A1744" s="2" t="s">
        <v>53</v>
      </c>
      <c r="B1744" s="2" t="s">
        <v>56</v>
      </c>
      <c r="C1744" s="2" t="s">
        <v>3</v>
      </c>
      <c r="D1744" s="2" t="s">
        <v>23</v>
      </c>
      <c r="E1744" s="1">
        <v>10</v>
      </c>
      <c r="F1744" s="1">
        <v>9</v>
      </c>
      <c r="G1744" s="1">
        <v>11</v>
      </c>
    </row>
    <row r="1745" spans="1:7" x14ac:dyDescent="0.35">
      <c r="A1745" s="2" t="s">
        <v>53</v>
      </c>
      <c r="B1745" s="2" t="s">
        <v>56</v>
      </c>
      <c r="C1745" s="2" t="s">
        <v>3</v>
      </c>
      <c r="D1745" s="2" t="s">
        <v>28</v>
      </c>
      <c r="E1745" s="1">
        <v>30</v>
      </c>
      <c r="F1745" s="1">
        <v>28</v>
      </c>
      <c r="G1745" s="1">
        <v>29</v>
      </c>
    </row>
    <row r="1746" spans="1:7" x14ac:dyDescent="0.35">
      <c r="A1746" s="2" t="s">
        <v>53</v>
      </c>
      <c r="B1746" s="2" t="s">
        <v>56</v>
      </c>
      <c r="C1746" s="2" t="s">
        <v>3</v>
      </c>
      <c r="D1746" s="2" t="s">
        <v>33</v>
      </c>
      <c r="E1746" s="1">
        <v>7</v>
      </c>
      <c r="F1746" s="1">
        <v>7</v>
      </c>
      <c r="G1746" s="1">
        <v>6</v>
      </c>
    </row>
    <row r="1747" spans="1:7" x14ac:dyDescent="0.35">
      <c r="A1747" s="2" t="s">
        <v>53</v>
      </c>
      <c r="B1747" s="2" t="s">
        <v>56</v>
      </c>
      <c r="C1747" s="2" t="s">
        <v>3</v>
      </c>
      <c r="D1747" s="2" t="s">
        <v>15</v>
      </c>
      <c r="E1747" s="1">
        <v>39</v>
      </c>
      <c r="F1747" s="1">
        <v>36</v>
      </c>
      <c r="G1747" s="1">
        <v>44</v>
      </c>
    </row>
    <row r="1748" spans="1:7" x14ac:dyDescent="0.35">
      <c r="A1748" s="2" t="s">
        <v>53</v>
      </c>
      <c r="B1748" s="2" t="s">
        <v>56</v>
      </c>
      <c r="C1748" s="2" t="s">
        <v>3</v>
      </c>
      <c r="D1748" s="2" t="s">
        <v>32</v>
      </c>
      <c r="E1748" s="1">
        <v>26</v>
      </c>
      <c r="F1748" s="1">
        <v>23</v>
      </c>
      <c r="G1748" s="1">
        <v>27</v>
      </c>
    </row>
    <row r="1749" spans="1:7" x14ac:dyDescent="0.35">
      <c r="A1749" s="2" t="s">
        <v>53</v>
      </c>
      <c r="B1749" s="2" t="s">
        <v>56</v>
      </c>
      <c r="C1749" s="2" t="s">
        <v>3</v>
      </c>
      <c r="D1749" s="2" t="s">
        <v>22</v>
      </c>
      <c r="E1749" s="1">
        <v>7</v>
      </c>
      <c r="F1749" s="1">
        <v>7</v>
      </c>
      <c r="G1749" s="1">
        <v>6</v>
      </c>
    </row>
    <row r="1750" spans="1:7" x14ac:dyDescent="0.35">
      <c r="A1750" s="2" t="s">
        <v>53</v>
      </c>
      <c r="B1750" s="2" t="s">
        <v>56</v>
      </c>
      <c r="C1750" s="2" t="s">
        <v>3</v>
      </c>
      <c r="D1750" s="2" t="s">
        <v>24</v>
      </c>
      <c r="E1750" s="1">
        <v>11</v>
      </c>
      <c r="F1750" s="1">
        <v>9</v>
      </c>
      <c r="G1750" s="1">
        <v>12</v>
      </c>
    </row>
    <row r="1751" spans="1:7" x14ac:dyDescent="0.35">
      <c r="A1751" s="2" t="s">
        <v>53</v>
      </c>
      <c r="B1751" s="2" t="s">
        <v>56</v>
      </c>
      <c r="C1751" s="2" t="s">
        <v>3</v>
      </c>
      <c r="D1751" s="2" t="s">
        <v>20</v>
      </c>
      <c r="E1751" s="1">
        <v>70</v>
      </c>
      <c r="F1751" s="1">
        <v>63</v>
      </c>
      <c r="G1751" s="1">
        <v>84</v>
      </c>
    </row>
    <row r="1752" spans="1:7" x14ac:dyDescent="0.35">
      <c r="A1752" s="2" t="s">
        <v>53</v>
      </c>
      <c r="B1752" s="2" t="s">
        <v>56</v>
      </c>
      <c r="C1752" s="2" t="s">
        <v>3</v>
      </c>
      <c r="D1752" s="2" t="s">
        <v>18</v>
      </c>
      <c r="E1752" s="1">
        <v>474</v>
      </c>
      <c r="F1752" s="1">
        <v>450</v>
      </c>
      <c r="G1752" s="1">
        <v>517</v>
      </c>
    </row>
    <row r="1753" spans="1:7" x14ac:dyDescent="0.35">
      <c r="A1753" s="2" t="s">
        <v>53</v>
      </c>
      <c r="B1753" s="2" t="s">
        <v>56</v>
      </c>
      <c r="C1753" s="2" t="s">
        <v>3</v>
      </c>
      <c r="D1753" s="2" t="s">
        <v>26</v>
      </c>
      <c r="E1753" s="1">
        <v>8</v>
      </c>
      <c r="F1753" s="1">
        <v>7</v>
      </c>
      <c r="G1753" s="1">
        <v>7</v>
      </c>
    </row>
    <row r="1754" spans="1:7" x14ac:dyDescent="0.35">
      <c r="A1754" s="2" t="s">
        <v>53</v>
      </c>
      <c r="B1754" s="2" t="s">
        <v>56</v>
      </c>
      <c r="C1754" s="2" t="s">
        <v>2</v>
      </c>
      <c r="D1754" s="2" t="s">
        <v>16</v>
      </c>
      <c r="E1754" s="1">
        <v>419</v>
      </c>
      <c r="F1754" s="1">
        <v>397</v>
      </c>
      <c r="G1754" s="1">
        <v>460</v>
      </c>
    </row>
    <row r="1755" spans="1:7" x14ac:dyDescent="0.35">
      <c r="A1755" s="2" t="s">
        <v>53</v>
      </c>
      <c r="B1755" s="2" t="s">
        <v>56</v>
      </c>
      <c r="C1755" s="2" t="s">
        <v>2</v>
      </c>
      <c r="D1755" s="2" t="s">
        <v>21</v>
      </c>
      <c r="E1755" s="1">
        <v>12</v>
      </c>
      <c r="F1755" s="1">
        <v>11</v>
      </c>
      <c r="G1755" s="1">
        <v>13</v>
      </c>
    </row>
    <row r="1756" spans="1:7" x14ac:dyDescent="0.35">
      <c r="A1756" s="2" t="s">
        <v>53</v>
      </c>
      <c r="B1756" s="2" t="s">
        <v>56</v>
      </c>
      <c r="C1756" s="2" t="s">
        <v>2</v>
      </c>
      <c r="D1756" s="2" t="s">
        <v>35</v>
      </c>
      <c r="E1756" s="1">
        <v>37</v>
      </c>
      <c r="F1756" s="1">
        <v>33</v>
      </c>
      <c r="G1756" s="1">
        <v>29</v>
      </c>
    </row>
    <row r="1757" spans="1:7" x14ac:dyDescent="0.35">
      <c r="A1757" s="2" t="s">
        <v>53</v>
      </c>
      <c r="B1757" s="2" t="s">
        <v>56</v>
      </c>
      <c r="C1757" s="2" t="s">
        <v>2</v>
      </c>
      <c r="D1757" s="2" t="s">
        <v>31</v>
      </c>
      <c r="E1757" s="1">
        <v>53</v>
      </c>
      <c r="F1757" s="1">
        <v>52</v>
      </c>
      <c r="G1757" s="1">
        <v>54</v>
      </c>
    </row>
    <row r="1758" spans="1:7" x14ac:dyDescent="0.35">
      <c r="A1758" s="2" t="s">
        <v>53</v>
      </c>
      <c r="B1758" s="2" t="s">
        <v>56</v>
      </c>
      <c r="C1758" s="2" t="s">
        <v>2</v>
      </c>
      <c r="D1758" s="2" t="s">
        <v>17</v>
      </c>
      <c r="E1758" s="1">
        <v>518</v>
      </c>
      <c r="F1758" s="1">
        <v>489</v>
      </c>
      <c r="G1758" s="1">
        <v>585</v>
      </c>
    </row>
    <row r="1759" spans="1:7" x14ac:dyDescent="0.35">
      <c r="A1759" s="2" t="s">
        <v>53</v>
      </c>
      <c r="B1759" s="2" t="s">
        <v>56</v>
      </c>
      <c r="C1759" s="2" t="s">
        <v>2</v>
      </c>
      <c r="D1759" s="2" t="s">
        <v>30</v>
      </c>
      <c r="E1759" s="1">
        <v>33</v>
      </c>
      <c r="F1759" s="1">
        <v>33</v>
      </c>
      <c r="G1759" s="1">
        <v>34</v>
      </c>
    </row>
    <row r="1760" spans="1:7" x14ac:dyDescent="0.35">
      <c r="A1760" s="2" t="s">
        <v>53</v>
      </c>
      <c r="B1760" s="2" t="s">
        <v>56</v>
      </c>
      <c r="C1760" s="2" t="s">
        <v>2</v>
      </c>
      <c r="D1760" s="2" t="s">
        <v>23</v>
      </c>
      <c r="E1760" s="1">
        <v>10</v>
      </c>
      <c r="F1760" s="1">
        <v>9</v>
      </c>
      <c r="G1760" s="1">
        <v>7</v>
      </c>
    </row>
    <row r="1761" spans="1:7" x14ac:dyDescent="0.35">
      <c r="A1761" s="2" t="s">
        <v>53</v>
      </c>
      <c r="B1761" s="2" t="s">
        <v>56</v>
      </c>
      <c r="C1761" s="2" t="s">
        <v>2</v>
      </c>
      <c r="D1761" s="2" t="s">
        <v>28</v>
      </c>
      <c r="E1761" s="1">
        <v>9</v>
      </c>
      <c r="F1761" s="1">
        <v>8</v>
      </c>
      <c r="G1761" s="1">
        <v>12</v>
      </c>
    </row>
    <row r="1762" spans="1:7" x14ac:dyDescent="0.35">
      <c r="A1762" s="2" t="s">
        <v>53</v>
      </c>
      <c r="B1762" s="2" t="s">
        <v>56</v>
      </c>
      <c r="C1762" s="2" t="s">
        <v>2</v>
      </c>
      <c r="D1762" s="2" t="s">
        <v>33</v>
      </c>
      <c r="E1762" s="1">
        <v>6</v>
      </c>
      <c r="F1762" s="1">
        <v>6</v>
      </c>
      <c r="G1762" s="1">
        <v>6</v>
      </c>
    </row>
    <row r="1763" spans="1:7" x14ac:dyDescent="0.35">
      <c r="A1763" s="2" t="s">
        <v>53</v>
      </c>
      <c r="B1763" s="2" t="s">
        <v>56</v>
      </c>
      <c r="C1763" s="2" t="s">
        <v>2</v>
      </c>
      <c r="D1763" s="2" t="s">
        <v>15</v>
      </c>
      <c r="E1763" s="1">
        <v>15</v>
      </c>
      <c r="F1763" s="1">
        <v>16</v>
      </c>
      <c r="G1763" s="1">
        <v>16</v>
      </c>
    </row>
    <row r="1764" spans="1:7" x14ac:dyDescent="0.35">
      <c r="A1764" s="2" t="s">
        <v>53</v>
      </c>
      <c r="B1764" s="2" t="s">
        <v>56</v>
      </c>
      <c r="C1764" s="2" t="s">
        <v>2</v>
      </c>
      <c r="D1764" s="2" t="s">
        <v>32</v>
      </c>
      <c r="E1764" s="1">
        <v>12</v>
      </c>
      <c r="F1764" s="1">
        <v>10</v>
      </c>
      <c r="G1764" s="1">
        <v>11</v>
      </c>
    </row>
    <row r="1765" spans="1:7" x14ac:dyDescent="0.35">
      <c r="A1765" s="2" t="s">
        <v>53</v>
      </c>
      <c r="B1765" s="2" t="s">
        <v>56</v>
      </c>
      <c r="C1765" s="2" t="s">
        <v>2</v>
      </c>
      <c r="D1765" s="2" t="s">
        <v>20</v>
      </c>
      <c r="E1765" s="1">
        <v>35</v>
      </c>
      <c r="F1765" s="1">
        <v>33</v>
      </c>
      <c r="G1765" s="1">
        <v>39</v>
      </c>
    </row>
    <row r="1766" spans="1:7" x14ac:dyDescent="0.35">
      <c r="A1766" s="2" t="s">
        <v>53</v>
      </c>
      <c r="B1766" s="2" t="s">
        <v>56</v>
      </c>
      <c r="C1766" s="2" t="s">
        <v>2</v>
      </c>
      <c r="D1766" s="2" t="s">
        <v>18</v>
      </c>
      <c r="E1766" s="1">
        <v>268</v>
      </c>
      <c r="F1766" s="1">
        <v>257</v>
      </c>
      <c r="G1766" s="1">
        <v>276</v>
      </c>
    </row>
    <row r="1767" spans="1:7" x14ac:dyDescent="0.35">
      <c r="A1767" s="2" t="s">
        <v>53</v>
      </c>
      <c r="B1767" s="2" t="s">
        <v>119</v>
      </c>
      <c r="C1767" s="2" t="s">
        <v>6</v>
      </c>
      <c r="D1767" s="2" t="s">
        <v>16</v>
      </c>
      <c r="E1767" s="1">
        <v>107</v>
      </c>
      <c r="F1767" s="1">
        <v>92</v>
      </c>
      <c r="G1767" s="1">
        <v>120</v>
      </c>
    </row>
    <row r="1768" spans="1:7" x14ac:dyDescent="0.35">
      <c r="A1768" s="2" t="s">
        <v>53</v>
      </c>
      <c r="B1768" s="2" t="s">
        <v>119</v>
      </c>
      <c r="C1768" s="2" t="s">
        <v>6</v>
      </c>
      <c r="D1768" s="2" t="s">
        <v>21</v>
      </c>
      <c r="E1768" s="1">
        <v>79</v>
      </c>
      <c r="F1768" s="1">
        <v>62</v>
      </c>
      <c r="G1768" s="1">
        <v>100</v>
      </c>
    </row>
    <row r="1769" spans="1:7" x14ac:dyDescent="0.35">
      <c r="A1769" s="2" t="s">
        <v>53</v>
      </c>
      <c r="B1769" s="2" t="s">
        <v>119</v>
      </c>
      <c r="C1769" s="2" t="s">
        <v>6</v>
      </c>
      <c r="D1769" s="2" t="s">
        <v>35</v>
      </c>
      <c r="E1769" s="1">
        <v>67</v>
      </c>
      <c r="F1769" s="1">
        <v>50</v>
      </c>
      <c r="G1769" s="1">
        <v>75</v>
      </c>
    </row>
    <row r="1770" spans="1:7" x14ac:dyDescent="0.35">
      <c r="A1770" s="2" t="s">
        <v>53</v>
      </c>
      <c r="B1770" s="2" t="s">
        <v>119</v>
      </c>
      <c r="C1770" s="2" t="s">
        <v>6</v>
      </c>
      <c r="D1770" s="2" t="s">
        <v>31</v>
      </c>
      <c r="E1770" s="1">
        <v>77</v>
      </c>
      <c r="F1770" s="1">
        <v>61</v>
      </c>
      <c r="G1770" s="1">
        <v>93</v>
      </c>
    </row>
    <row r="1771" spans="1:7" x14ac:dyDescent="0.35">
      <c r="A1771" s="2" t="s">
        <v>53</v>
      </c>
      <c r="B1771" s="2" t="s">
        <v>119</v>
      </c>
      <c r="C1771" s="2" t="s">
        <v>6</v>
      </c>
      <c r="D1771" s="2" t="s">
        <v>17</v>
      </c>
      <c r="E1771" s="1">
        <v>251</v>
      </c>
      <c r="F1771" s="1">
        <v>184</v>
      </c>
      <c r="G1771" s="1">
        <v>295</v>
      </c>
    </row>
    <row r="1772" spans="1:7" x14ac:dyDescent="0.35">
      <c r="A1772" s="2" t="s">
        <v>53</v>
      </c>
      <c r="B1772" s="2" t="s">
        <v>119</v>
      </c>
      <c r="C1772" s="2" t="s">
        <v>6</v>
      </c>
      <c r="D1772" s="2" t="s">
        <v>27</v>
      </c>
      <c r="E1772" s="1">
        <v>39</v>
      </c>
      <c r="F1772" s="1">
        <v>26</v>
      </c>
      <c r="G1772" s="1">
        <v>51</v>
      </c>
    </row>
    <row r="1773" spans="1:7" x14ac:dyDescent="0.35">
      <c r="A1773" s="2" t="s">
        <v>53</v>
      </c>
      <c r="B1773" s="2" t="s">
        <v>119</v>
      </c>
      <c r="C1773" s="2" t="s">
        <v>6</v>
      </c>
      <c r="D1773" s="2" t="s">
        <v>30</v>
      </c>
      <c r="E1773" s="1">
        <v>21</v>
      </c>
      <c r="F1773" s="1">
        <v>18</v>
      </c>
      <c r="G1773" s="1">
        <v>25</v>
      </c>
    </row>
    <row r="1774" spans="1:7" x14ac:dyDescent="0.35">
      <c r="A1774" s="2" t="s">
        <v>53</v>
      </c>
      <c r="B1774" s="2" t="s">
        <v>119</v>
      </c>
      <c r="C1774" s="2" t="s">
        <v>6</v>
      </c>
      <c r="D1774" s="2" t="s">
        <v>23</v>
      </c>
      <c r="E1774" s="1">
        <v>15</v>
      </c>
      <c r="F1774" s="1">
        <v>12</v>
      </c>
      <c r="G1774" s="1">
        <v>19</v>
      </c>
    </row>
    <row r="1775" spans="1:7" x14ac:dyDescent="0.35">
      <c r="A1775" s="2" t="s">
        <v>53</v>
      </c>
      <c r="B1775" s="2" t="s">
        <v>119</v>
      </c>
      <c r="C1775" s="2" t="s">
        <v>6</v>
      </c>
      <c r="D1775" s="2" t="s">
        <v>28</v>
      </c>
      <c r="E1775" s="1">
        <v>78</v>
      </c>
      <c r="F1775" s="1">
        <v>49</v>
      </c>
      <c r="G1775" s="1">
        <v>87</v>
      </c>
    </row>
    <row r="1776" spans="1:7" x14ac:dyDescent="0.35">
      <c r="A1776" s="2" t="s">
        <v>53</v>
      </c>
      <c r="B1776" s="2" t="s">
        <v>119</v>
      </c>
      <c r="C1776" s="2" t="s">
        <v>6</v>
      </c>
      <c r="D1776" s="2" t="s">
        <v>33</v>
      </c>
      <c r="E1776" s="1">
        <v>22</v>
      </c>
      <c r="F1776" s="1">
        <v>14</v>
      </c>
      <c r="G1776" s="1">
        <v>27</v>
      </c>
    </row>
    <row r="1777" spans="1:7" x14ac:dyDescent="0.35">
      <c r="A1777" s="2" t="s">
        <v>53</v>
      </c>
      <c r="B1777" s="2" t="s">
        <v>119</v>
      </c>
      <c r="C1777" s="2" t="s">
        <v>6</v>
      </c>
      <c r="D1777" s="2" t="s">
        <v>15</v>
      </c>
      <c r="E1777" s="1">
        <v>39</v>
      </c>
      <c r="F1777" s="1">
        <v>23</v>
      </c>
      <c r="G1777" s="1">
        <v>46</v>
      </c>
    </row>
    <row r="1778" spans="1:7" x14ac:dyDescent="0.35">
      <c r="A1778" s="2" t="s">
        <v>53</v>
      </c>
      <c r="B1778" s="2" t="s">
        <v>119</v>
      </c>
      <c r="C1778" s="2" t="s">
        <v>6</v>
      </c>
      <c r="D1778" s="2" t="s">
        <v>36</v>
      </c>
      <c r="E1778" s="1">
        <v>16</v>
      </c>
      <c r="F1778" s="1">
        <v>13</v>
      </c>
      <c r="G1778" s="1">
        <v>14</v>
      </c>
    </row>
    <row r="1779" spans="1:7" x14ac:dyDescent="0.35">
      <c r="A1779" s="2" t="s">
        <v>53</v>
      </c>
      <c r="B1779" s="2" t="s">
        <v>119</v>
      </c>
      <c r="C1779" s="2" t="s">
        <v>6</v>
      </c>
      <c r="D1779" s="2" t="s">
        <v>32</v>
      </c>
      <c r="E1779" s="1">
        <v>81</v>
      </c>
      <c r="F1779" s="1">
        <v>69</v>
      </c>
      <c r="G1779" s="1">
        <v>95</v>
      </c>
    </row>
    <row r="1780" spans="1:7" x14ac:dyDescent="0.35">
      <c r="A1780" s="2" t="s">
        <v>53</v>
      </c>
      <c r="B1780" s="2" t="s">
        <v>119</v>
      </c>
      <c r="C1780" s="2" t="s">
        <v>6</v>
      </c>
      <c r="D1780" s="2" t="s">
        <v>24</v>
      </c>
      <c r="E1780" s="1">
        <v>27</v>
      </c>
      <c r="F1780" s="1">
        <v>16</v>
      </c>
      <c r="G1780" s="1">
        <v>29</v>
      </c>
    </row>
    <row r="1781" spans="1:7" x14ac:dyDescent="0.35">
      <c r="A1781" s="2" t="s">
        <v>53</v>
      </c>
      <c r="B1781" s="2" t="s">
        <v>119</v>
      </c>
      <c r="C1781" s="2" t="s">
        <v>6</v>
      </c>
      <c r="D1781" s="2" t="s">
        <v>77</v>
      </c>
      <c r="E1781" s="1" t="s">
        <v>112</v>
      </c>
      <c r="F1781" s="1" t="s">
        <v>112</v>
      </c>
      <c r="G1781" s="1">
        <v>16</v>
      </c>
    </row>
    <row r="1782" spans="1:7" x14ac:dyDescent="0.35">
      <c r="A1782" s="2" t="s">
        <v>53</v>
      </c>
      <c r="B1782" s="2" t="s">
        <v>119</v>
      </c>
      <c r="C1782" s="2" t="s">
        <v>6</v>
      </c>
      <c r="D1782" s="2" t="s">
        <v>20</v>
      </c>
      <c r="E1782" s="1">
        <v>144</v>
      </c>
      <c r="F1782" s="1">
        <v>113</v>
      </c>
      <c r="G1782" s="1">
        <v>147</v>
      </c>
    </row>
    <row r="1783" spans="1:7" x14ac:dyDescent="0.35">
      <c r="A1783" s="2" t="s">
        <v>53</v>
      </c>
      <c r="B1783" s="2" t="s">
        <v>119</v>
      </c>
      <c r="C1783" s="2" t="s">
        <v>6</v>
      </c>
      <c r="D1783" s="2" t="s">
        <v>29</v>
      </c>
      <c r="E1783" s="1">
        <v>11</v>
      </c>
      <c r="F1783" s="1">
        <v>6</v>
      </c>
      <c r="G1783" s="1">
        <v>13</v>
      </c>
    </row>
    <row r="1784" spans="1:7" x14ac:dyDescent="0.35">
      <c r="A1784" s="2" t="s">
        <v>53</v>
      </c>
      <c r="B1784" s="2" t="s">
        <v>119</v>
      </c>
      <c r="C1784" s="2" t="s">
        <v>6</v>
      </c>
      <c r="D1784" s="2" t="s">
        <v>18</v>
      </c>
      <c r="E1784" s="1">
        <v>455</v>
      </c>
      <c r="F1784" s="1">
        <v>343</v>
      </c>
      <c r="G1784" s="1">
        <v>559</v>
      </c>
    </row>
    <row r="1785" spans="1:7" x14ac:dyDescent="0.35">
      <c r="A1785" s="2" t="s">
        <v>53</v>
      </c>
      <c r="B1785" s="2" t="s">
        <v>119</v>
      </c>
      <c r="C1785" s="2" t="s">
        <v>6</v>
      </c>
      <c r="D1785" s="2" t="s">
        <v>34</v>
      </c>
      <c r="E1785" s="1">
        <v>7</v>
      </c>
      <c r="F1785" s="1">
        <v>7</v>
      </c>
      <c r="G1785" s="1">
        <v>11</v>
      </c>
    </row>
    <row r="1786" spans="1:7" x14ac:dyDescent="0.35">
      <c r="A1786" s="2" t="s">
        <v>53</v>
      </c>
      <c r="B1786" s="2" t="s">
        <v>119</v>
      </c>
      <c r="C1786" s="2" t="s">
        <v>6</v>
      </c>
      <c r="D1786" s="2" t="s">
        <v>26</v>
      </c>
      <c r="E1786" s="1">
        <v>8</v>
      </c>
      <c r="F1786" s="1">
        <v>7</v>
      </c>
      <c r="G1786" s="1">
        <v>16</v>
      </c>
    </row>
    <row r="1787" spans="1:7" x14ac:dyDescent="0.35">
      <c r="A1787" s="2" t="s">
        <v>53</v>
      </c>
      <c r="B1787" s="2" t="s">
        <v>119</v>
      </c>
      <c r="C1787" s="2" t="s">
        <v>5</v>
      </c>
      <c r="D1787" s="2" t="s">
        <v>16</v>
      </c>
      <c r="E1787" s="1">
        <v>333</v>
      </c>
      <c r="F1787" s="1">
        <v>268</v>
      </c>
      <c r="G1787" s="1">
        <v>356</v>
      </c>
    </row>
    <row r="1788" spans="1:7" x14ac:dyDescent="0.35">
      <c r="A1788" s="2" t="s">
        <v>53</v>
      </c>
      <c r="B1788" s="2" t="s">
        <v>119</v>
      </c>
      <c r="C1788" s="2" t="s">
        <v>5</v>
      </c>
      <c r="D1788" s="2" t="s">
        <v>21</v>
      </c>
      <c r="E1788" s="1">
        <v>376</v>
      </c>
      <c r="F1788" s="1">
        <v>315</v>
      </c>
      <c r="G1788" s="1">
        <v>189</v>
      </c>
    </row>
    <row r="1789" spans="1:7" x14ac:dyDescent="0.35">
      <c r="A1789" s="2" t="s">
        <v>53</v>
      </c>
      <c r="B1789" s="2" t="s">
        <v>119</v>
      </c>
      <c r="C1789" s="2" t="s">
        <v>5</v>
      </c>
      <c r="D1789" s="2" t="s">
        <v>35</v>
      </c>
      <c r="E1789" s="1">
        <v>197</v>
      </c>
      <c r="F1789" s="1">
        <v>145</v>
      </c>
      <c r="G1789" s="1">
        <v>227</v>
      </c>
    </row>
    <row r="1790" spans="1:7" x14ac:dyDescent="0.35">
      <c r="A1790" s="2" t="s">
        <v>53</v>
      </c>
      <c r="B1790" s="2" t="s">
        <v>119</v>
      </c>
      <c r="C1790" s="2" t="s">
        <v>5</v>
      </c>
      <c r="D1790" s="2" t="s">
        <v>31</v>
      </c>
      <c r="E1790" s="1">
        <v>226</v>
      </c>
      <c r="F1790" s="1">
        <v>169</v>
      </c>
      <c r="G1790" s="1">
        <v>279</v>
      </c>
    </row>
    <row r="1791" spans="1:7" x14ac:dyDescent="0.35">
      <c r="A1791" s="2" t="s">
        <v>53</v>
      </c>
      <c r="B1791" s="2" t="s">
        <v>119</v>
      </c>
      <c r="C1791" s="2" t="s">
        <v>5</v>
      </c>
      <c r="D1791" s="2" t="s">
        <v>17</v>
      </c>
      <c r="E1791" s="1">
        <v>599</v>
      </c>
      <c r="F1791" s="1">
        <v>460</v>
      </c>
      <c r="G1791" s="1">
        <v>677</v>
      </c>
    </row>
    <row r="1792" spans="1:7" x14ac:dyDescent="0.35">
      <c r="A1792" s="2" t="s">
        <v>53</v>
      </c>
      <c r="B1792" s="2" t="s">
        <v>119</v>
      </c>
      <c r="C1792" s="2" t="s">
        <v>5</v>
      </c>
      <c r="D1792" s="2" t="s">
        <v>27</v>
      </c>
      <c r="E1792" s="1">
        <v>307</v>
      </c>
      <c r="F1792" s="1">
        <v>273</v>
      </c>
      <c r="G1792" s="1">
        <v>148</v>
      </c>
    </row>
    <row r="1793" spans="1:7" x14ac:dyDescent="0.35">
      <c r="A1793" s="2" t="s">
        <v>53</v>
      </c>
      <c r="B1793" s="2" t="s">
        <v>119</v>
      </c>
      <c r="C1793" s="2" t="s">
        <v>5</v>
      </c>
      <c r="D1793" s="2" t="s">
        <v>30</v>
      </c>
      <c r="E1793" s="1">
        <v>57</v>
      </c>
      <c r="F1793" s="1">
        <v>42</v>
      </c>
      <c r="G1793" s="1">
        <v>79</v>
      </c>
    </row>
    <row r="1794" spans="1:7" x14ac:dyDescent="0.35">
      <c r="A1794" s="2" t="s">
        <v>53</v>
      </c>
      <c r="B1794" s="2" t="s">
        <v>119</v>
      </c>
      <c r="C1794" s="2" t="s">
        <v>5</v>
      </c>
      <c r="D1794" s="2" t="s">
        <v>23</v>
      </c>
      <c r="E1794" s="1">
        <v>38</v>
      </c>
      <c r="F1794" s="1">
        <v>30</v>
      </c>
      <c r="G1794" s="1">
        <v>51</v>
      </c>
    </row>
    <row r="1795" spans="1:7" x14ac:dyDescent="0.35">
      <c r="A1795" s="2" t="s">
        <v>53</v>
      </c>
      <c r="B1795" s="2" t="s">
        <v>119</v>
      </c>
      <c r="C1795" s="2" t="s">
        <v>5</v>
      </c>
      <c r="D1795" s="2" t="s">
        <v>28</v>
      </c>
      <c r="E1795" s="1">
        <v>119</v>
      </c>
      <c r="F1795" s="1">
        <v>90</v>
      </c>
      <c r="G1795" s="1">
        <v>118</v>
      </c>
    </row>
    <row r="1796" spans="1:7" x14ac:dyDescent="0.35">
      <c r="A1796" s="2" t="s">
        <v>53</v>
      </c>
      <c r="B1796" s="2" t="s">
        <v>119</v>
      </c>
      <c r="C1796" s="2" t="s">
        <v>5</v>
      </c>
      <c r="D1796" s="2" t="s">
        <v>33</v>
      </c>
      <c r="E1796" s="1">
        <v>545</v>
      </c>
      <c r="F1796" s="1">
        <v>498</v>
      </c>
      <c r="G1796" s="1">
        <v>90</v>
      </c>
    </row>
    <row r="1797" spans="1:7" x14ac:dyDescent="0.35">
      <c r="A1797" s="2" t="s">
        <v>53</v>
      </c>
      <c r="B1797" s="2" t="s">
        <v>119</v>
      </c>
      <c r="C1797" s="2" t="s">
        <v>5</v>
      </c>
      <c r="D1797" s="2" t="s">
        <v>15</v>
      </c>
      <c r="E1797" s="1">
        <v>91</v>
      </c>
      <c r="F1797" s="1">
        <v>78</v>
      </c>
      <c r="G1797" s="1">
        <v>69</v>
      </c>
    </row>
    <row r="1798" spans="1:7" x14ac:dyDescent="0.35">
      <c r="A1798" s="2" t="s">
        <v>53</v>
      </c>
      <c r="B1798" s="2" t="s">
        <v>119</v>
      </c>
      <c r="C1798" s="2" t="s">
        <v>5</v>
      </c>
      <c r="D1798" s="2" t="s">
        <v>113</v>
      </c>
      <c r="E1798" s="1">
        <v>91</v>
      </c>
      <c r="F1798" s="1">
        <v>88</v>
      </c>
      <c r="G1798" s="1" t="s">
        <v>112</v>
      </c>
    </row>
    <row r="1799" spans="1:7" x14ac:dyDescent="0.35">
      <c r="A1799" s="2" t="s">
        <v>53</v>
      </c>
      <c r="B1799" s="2" t="s">
        <v>119</v>
      </c>
      <c r="C1799" s="2" t="s">
        <v>5</v>
      </c>
      <c r="D1799" s="2" t="s">
        <v>36</v>
      </c>
      <c r="E1799" s="1">
        <v>29</v>
      </c>
      <c r="F1799" s="1">
        <v>22</v>
      </c>
      <c r="G1799" s="1">
        <v>24</v>
      </c>
    </row>
    <row r="1800" spans="1:7" x14ac:dyDescent="0.35">
      <c r="A1800" s="2" t="s">
        <v>53</v>
      </c>
      <c r="B1800" s="2" t="s">
        <v>119</v>
      </c>
      <c r="C1800" s="2" t="s">
        <v>5</v>
      </c>
      <c r="D1800" s="2" t="s">
        <v>32</v>
      </c>
      <c r="E1800" s="1">
        <v>277</v>
      </c>
      <c r="F1800" s="1">
        <v>229</v>
      </c>
      <c r="G1800" s="1">
        <v>215</v>
      </c>
    </row>
    <row r="1801" spans="1:7" x14ac:dyDescent="0.35">
      <c r="A1801" s="2" t="s">
        <v>53</v>
      </c>
      <c r="B1801" s="2" t="s">
        <v>119</v>
      </c>
      <c r="C1801" s="2" t="s">
        <v>5</v>
      </c>
      <c r="D1801" s="2" t="s">
        <v>22</v>
      </c>
      <c r="E1801" s="1">
        <v>28</v>
      </c>
      <c r="F1801" s="1">
        <v>24</v>
      </c>
      <c r="G1801" s="1">
        <v>37</v>
      </c>
    </row>
    <row r="1802" spans="1:7" x14ac:dyDescent="0.35">
      <c r="A1802" s="2" t="s">
        <v>53</v>
      </c>
      <c r="B1802" s="2" t="s">
        <v>119</v>
      </c>
      <c r="C1802" s="2" t="s">
        <v>5</v>
      </c>
      <c r="D1802" s="2" t="s">
        <v>24</v>
      </c>
      <c r="E1802" s="1">
        <v>30</v>
      </c>
      <c r="F1802" s="1">
        <v>19</v>
      </c>
      <c r="G1802" s="1">
        <v>42</v>
      </c>
    </row>
    <row r="1803" spans="1:7" x14ac:dyDescent="0.35">
      <c r="A1803" s="2" t="s">
        <v>53</v>
      </c>
      <c r="B1803" s="2" t="s">
        <v>119</v>
      </c>
      <c r="C1803" s="2" t="s">
        <v>5</v>
      </c>
      <c r="D1803" s="2" t="s">
        <v>77</v>
      </c>
      <c r="E1803" s="1" t="s">
        <v>112</v>
      </c>
      <c r="F1803" s="1" t="s">
        <v>112</v>
      </c>
      <c r="G1803" s="1">
        <v>90</v>
      </c>
    </row>
    <row r="1804" spans="1:7" x14ac:dyDescent="0.35">
      <c r="A1804" s="2" t="s">
        <v>53</v>
      </c>
      <c r="B1804" s="2" t="s">
        <v>119</v>
      </c>
      <c r="C1804" s="2" t="s">
        <v>5</v>
      </c>
      <c r="D1804" s="2" t="s">
        <v>20</v>
      </c>
      <c r="E1804" s="1">
        <v>299</v>
      </c>
      <c r="F1804" s="1">
        <v>242</v>
      </c>
      <c r="G1804" s="1">
        <v>343</v>
      </c>
    </row>
    <row r="1805" spans="1:7" x14ac:dyDescent="0.35">
      <c r="A1805" s="2" t="s">
        <v>53</v>
      </c>
      <c r="B1805" s="2" t="s">
        <v>119</v>
      </c>
      <c r="C1805" s="2" t="s">
        <v>5</v>
      </c>
      <c r="D1805" s="2" t="s">
        <v>29</v>
      </c>
      <c r="E1805" s="1">
        <v>22</v>
      </c>
      <c r="F1805" s="1">
        <v>16</v>
      </c>
      <c r="G1805" s="1">
        <v>25</v>
      </c>
    </row>
    <row r="1806" spans="1:7" x14ac:dyDescent="0.35">
      <c r="A1806" s="2" t="s">
        <v>53</v>
      </c>
      <c r="B1806" s="2" t="s">
        <v>119</v>
      </c>
      <c r="C1806" s="2" t="s">
        <v>5</v>
      </c>
      <c r="D1806" s="2" t="s">
        <v>18</v>
      </c>
      <c r="E1806" s="1">
        <v>817</v>
      </c>
      <c r="F1806" s="1">
        <v>640</v>
      </c>
      <c r="G1806" s="1">
        <v>874</v>
      </c>
    </row>
    <row r="1807" spans="1:7" x14ac:dyDescent="0.35">
      <c r="A1807" s="2" t="s">
        <v>53</v>
      </c>
      <c r="B1807" s="2" t="s">
        <v>119</v>
      </c>
      <c r="C1807" s="2" t="s">
        <v>5</v>
      </c>
      <c r="D1807" s="2" t="s">
        <v>34</v>
      </c>
      <c r="E1807" s="1">
        <v>10</v>
      </c>
      <c r="F1807" s="1">
        <v>8</v>
      </c>
      <c r="G1807" s="1" t="s">
        <v>112</v>
      </c>
    </row>
    <row r="1808" spans="1:7" x14ac:dyDescent="0.35">
      <c r="A1808" s="2" t="s">
        <v>53</v>
      </c>
      <c r="B1808" s="2" t="s">
        <v>119</v>
      </c>
      <c r="C1808" s="2" t="s">
        <v>5</v>
      </c>
      <c r="D1808" s="2" t="s">
        <v>26</v>
      </c>
      <c r="E1808" s="1">
        <v>7</v>
      </c>
      <c r="F1808" s="1">
        <v>7</v>
      </c>
      <c r="G1808" s="1">
        <v>8</v>
      </c>
    </row>
    <row r="1809" spans="1:7" x14ac:dyDescent="0.35">
      <c r="A1809" s="2" t="s">
        <v>53</v>
      </c>
      <c r="B1809" s="2" t="s">
        <v>119</v>
      </c>
      <c r="C1809" s="2" t="s">
        <v>4</v>
      </c>
      <c r="D1809" s="2" t="s">
        <v>16</v>
      </c>
      <c r="E1809" s="1">
        <v>213</v>
      </c>
      <c r="F1809" s="1">
        <v>196</v>
      </c>
      <c r="G1809" s="1">
        <v>227</v>
      </c>
    </row>
    <row r="1810" spans="1:7" x14ac:dyDescent="0.35">
      <c r="A1810" s="2" t="s">
        <v>53</v>
      </c>
      <c r="B1810" s="2" t="s">
        <v>119</v>
      </c>
      <c r="C1810" s="2" t="s">
        <v>4</v>
      </c>
      <c r="D1810" s="2" t="s">
        <v>21</v>
      </c>
      <c r="E1810" s="1">
        <v>373</v>
      </c>
      <c r="F1810" s="1">
        <v>343</v>
      </c>
      <c r="G1810" s="1">
        <v>170</v>
      </c>
    </row>
    <row r="1811" spans="1:7" x14ac:dyDescent="0.35">
      <c r="A1811" s="2" t="s">
        <v>53</v>
      </c>
      <c r="B1811" s="2" t="s">
        <v>119</v>
      </c>
      <c r="C1811" s="2" t="s">
        <v>4</v>
      </c>
      <c r="D1811" s="2" t="s">
        <v>35</v>
      </c>
      <c r="E1811" s="1">
        <v>121</v>
      </c>
      <c r="F1811" s="1">
        <v>98</v>
      </c>
      <c r="G1811" s="1">
        <v>144</v>
      </c>
    </row>
    <row r="1812" spans="1:7" x14ac:dyDescent="0.35">
      <c r="A1812" s="2" t="s">
        <v>53</v>
      </c>
      <c r="B1812" s="2" t="s">
        <v>119</v>
      </c>
      <c r="C1812" s="2" t="s">
        <v>4</v>
      </c>
      <c r="D1812" s="2" t="s">
        <v>31</v>
      </c>
      <c r="E1812" s="1">
        <v>154</v>
      </c>
      <c r="F1812" s="1">
        <v>135</v>
      </c>
      <c r="G1812" s="1">
        <v>199</v>
      </c>
    </row>
    <row r="1813" spans="1:7" x14ac:dyDescent="0.35">
      <c r="A1813" s="2" t="s">
        <v>53</v>
      </c>
      <c r="B1813" s="2" t="s">
        <v>119</v>
      </c>
      <c r="C1813" s="2" t="s">
        <v>4</v>
      </c>
      <c r="D1813" s="2" t="s">
        <v>17</v>
      </c>
      <c r="E1813" s="1">
        <v>427</v>
      </c>
      <c r="F1813" s="1">
        <v>375</v>
      </c>
      <c r="G1813" s="1">
        <v>441</v>
      </c>
    </row>
    <row r="1814" spans="1:7" x14ac:dyDescent="0.35">
      <c r="A1814" s="2" t="s">
        <v>53</v>
      </c>
      <c r="B1814" s="2" t="s">
        <v>119</v>
      </c>
      <c r="C1814" s="2" t="s">
        <v>4</v>
      </c>
      <c r="D1814" s="2" t="s">
        <v>27</v>
      </c>
      <c r="E1814" s="1">
        <v>233</v>
      </c>
      <c r="F1814" s="1">
        <v>234</v>
      </c>
      <c r="G1814" s="1">
        <v>88</v>
      </c>
    </row>
    <row r="1815" spans="1:7" x14ac:dyDescent="0.35">
      <c r="A1815" s="2" t="s">
        <v>53</v>
      </c>
      <c r="B1815" s="2" t="s">
        <v>119</v>
      </c>
      <c r="C1815" s="2" t="s">
        <v>4</v>
      </c>
      <c r="D1815" s="2" t="s">
        <v>30</v>
      </c>
      <c r="E1815" s="1">
        <v>77</v>
      </c>
      <c r="F1815" s="1">
        <v>63</v>
      </c>
      <c r="G1815" s="1">
        <v>74</v>
      </c>
    </row>
    <row r="1816" spans="1:7" x14ac:dyDescent="0.35">
      <c r="A1816" s="2" t="s">
        <v>53</v>
      </c>
      <c r="B1816" s="2" t="s">
        <v>119</v>
      </c>
      <c r="C1816" s="2" t="s">
        <v>4</v>
      </c>
      <c r="D1816" s="2" t="s">
        <v>23</v>
      </c>
      <c r="E1816" s="1">
        <v>43</v>
      </c>
      <c r="F1816" s="1">
        <v>38</v>
      </c>
      <c r="G1816" s="1">
        <v>42</v>
      </c>
    </row>
    <row r="1817" spans="1:7" x14ac:dyDescent="0.35">
      <c r="A1817" s="2" t="s">
        <v>53</v>
      </c>
      <c r="B1817" s="2" t="s">
        <v>119</v>
      </c>
      <c r="C1817" s="2" t="s">
        <v>4</v>
      </c>
      <c r="D1817" s="2" t="s">
        <v>28</v>
      </c>
      <c r="E1817" s="1">
        <v>102</v>
      </c>
      <c r="F1817" s="1">
        <v>88</v>
      </c>
      <c r="G1817" s="1">
        <v>100</v>
      </c>
    </row>
    <row r="1818" spans="1:7" x14ac:dyDescent="0.35">
      <c r="A1818" s="2" t="s">
        <v>53</v>
      </c>
      <c r="B1818" s="2" t="s">
        <v>119</v>
      </c>
      <c r="C1818" s="2" t="s">
        <v>4</v>
      </c>
      <c r="D1818" s="2" t="s">
        <v>33</v>
      </c>
      <c r="E1818" s="1">
        <v>432</v>
      </c>
      <c r="F1818" s="1">
        <v>401</v>
      </c>
      <c r="G1818" s="1">
        <v>81</v>
      </c>
    </row>
    <row r="1819" spans="1:7" x14ac:dyDescent="0.35">
      <c r="A1819" s="2" t="s">
        <v>53</v>
      </c>
      <c r="B1819" s="2" t="s">
        <v>119</v>
      </c>
      <c r="C1819" s="2" t="s">
        <v>4</v>
      </c>
      <c r="D1819" s="2" t="s">
        <v>15</v>
      </c>
      <c r="E1819" s="1">
        <v>111</v>
      </c>
      <c r="F1819" s="1">
        <v>89</v>
      </c>
      <c r="G1819" s="1">
        <v>108</v>
      </c>
    </row>
    <row r="1820" spans="1:7" x14ac:dyDescent="0.35">
      <c r="A1820" s="2" t="s">
        <v>53</v>
      </c>
      <c r="B1820" s="2" t="s">
        <v>119</v>
      </c>
      <c r="C1820" s="2" t="s">
        <v>4</v>
      </c>
      <c r="D1820" s="2" t="s">
        <v>113</v>
      </c>
      <c r="E1820" s="1">
        <v>65</v>
      </c>
      <c r="F1820" s="1">
        <v>64</v>
      </c>
      <c r="G1820" s="1" t="s">
        <v>112</v>
      </c>
    </row>
    <row r="1821" spans="1:7" x14ac:dyDescent="0.35">
      <c r="A1821" s="2" t="s">
        <v>53</v>
      </c>
      <c r="B1821" s="2" t="s">
        <v>119</v>
      </c>
      <c r="C1821" s="2" t="s">
        <v>4</v>
      </c>
      <c r="D1821" s="2" t="s">
        <v>36</v>
      </c>
      <c r="E1821" s="1">
        <v>38</v>
      </c>
      <c r="F1821" s="1">
        <v>37</v>
      </c>
      <c r="G1821" s="1">
        <v>24</v>
      </c>
    </row>
    <row r="1822" spans="1:7" x14ac:dyDescent="0.35">
      <c r="A1822" s="2" t="s">
        <v>53</v>
      </c>
      <c r="B1822" s="2" t="s">
        <v>119</v>
      </c>
      <c r="C1822" s="2" t="s">
        <v>4</v>
      </c>
      <c r="D1822" s="2" t="s">
        <v>32</v>
      </c>
      <c r="E1822" s="1">
        <v>186</v>
      </c>
      <c r="F1822" s="1">
        <v>168</v>
      </c>
      <c r="G1822" s="1">
        <v>160</v>
      </c>
    </row>
    <row r="1823" spans="1:7" x14ac:dyDescent="0.35">
      <c r="A1823" s="2" t="s">
        <v>53</v>
      </c>
      <c r="B1823" s="2" t="s">
        <v>119</v>
      </c>
      <c r="C1823" s="2" t="s">
        <v>4</v>
      </c>
      <c r="D1823" s="2" t="s">
        <v>22</v>
      </c>
      <c r="E1823" s="1">
        <v>25</v>
      </c>
      <c r="F1823" s="1">
        <v>23</v>
      </c>
      <c r="G1823" s="1">
        <v>20</v>
      </c>
    </row>
    <row r="1824" spans="1:7" x14ac:dyDescent="0.35">
      <c r="A1824" s="2" t="s">
        <v>53</v>
      </c>
      <c r="B1824" s="2" t="s">
        <v>119</v>
      </c>
      <c r="C1824" s="2" t="s">
        <v>4</v>
      </c>
      <c r="D1824" s="2" t="s">
        <v>24</v>
      </c>
      <c r="E1824" s="1">
        <v>31</v>
      </c>
      <c r="F1824" s="1">
        <v>25</v>
      </c>
      <c r="G1824" s="1">
        <v>35</v>
      </c>
    </row>
    <row r="1825" spans="1:7" x14ac:dyDescent="0.35">
      <c r="A1825" s="2" t="s">
        <v>53</v>
      </c>
      <c r="B1825" s="2" t="s">
        <v>119</v>
      </c>
      <c r="C1825" s="2" t="s">
        <v>4</v>
      </c>
      <c r="D1825" s="2" t="s">
        <v>77</v>
      </c>
      <c r="E1825" s="1" t="s">
        <v>112</v>
      </c>
      <c r="F1825" s="1" t="s">
        <v>112</v>
      </c>
      <c r="G1825" s="1">
        <v>79</v>
      </c>
    </row>
    <row r="1826" spans="1:7" x14ac:dyDescent="0.35">
      <c r="A1826" s="2" t="s">
        <v>53</v>
      </c>
      <c r="B1826" s="2" t="s">
        <v>119</v>
      </c>
      <c r="C1826" s="2" t="s">
        <v>4</v>
      </c>
      <c r="D1826" s="2" t="s">
        <v>20</v>
      </c>
      <c r="E1826" s="1">
        <v>229</v>
      </c>
      <c r="F1826" s="1">
        <v>203</v>
      </c>
      <c r="G1826" s="1">
        <v>252</v>
      </c>
    </row>
    <row r="1827" spans="1:7" x14ac:dyDescent="0.35">
      <c r="A1827" s="2" t="s">
        <v>53</v>
      </c>
      <c r="B1827" s="2" t="s">
        <v>119</v>
      </c>
      <c r="C1827" s="2" t="s">
        <v>4</v>
      </c>
      <c r="D1827" s="2" t="s">
        <v>29</v>
      </c>
      <c r="E1827" s="1">
        <v>23</v>
      </c>
      <c r="F1827" s="1">
        <v>21</v>
      </c>
      <c r="G1827" s="1">
        <v>16</v>
      </c>
    </row>
    <row r="1828" spans="1:7" x14ac:dyDescent="0.35">
      <c r="A1828" s="2" t="s">
        <v>53</v>
      </c>
      <c r="B1828" s="2" t="s">
        <v>119</v>
      </c>
      <c r="C1828" s="2" t="s">
        <v>4</v>
      </c>
      <c r="D1828" s="2" t="s">
        <v>18</v>
      </c>
      <c r="E1828" s="1">
        <v>590</v>
      </c>
      <c r="F1828" s="1">
        <v>526</v>
      </c>
      <c r="G1828" s="1">
        <v>659</v>
      </c>
    </row>
    <row r="1829" spans="1:7" x14ac:dyDescent="0.35">
      <c r="A1829" s="2" t="s">
        <v>53</v>
      </c>
      <c r="B1829" s="2" t="s">
        <v>119</v>
      </c>
      <c r="C1829" s="2" t="s">
        <v>4</v>
      </c>
      <c r="D1829" s="2" t="s">
        <v>34</v>
      </c>
      <c r="E1829" s="1">
        <v>16</v>
      </c>
      <c r="F1829" s="1">
        <v>13</v>
      </c>
      <c r="G1829" s="1">
        <v>14</v>
      </c>
    </row>
    <row r="1830" spans="1:7" x14ac:dyDescent="0.35">
      <c r="A1830" s="2" t="s">
        <v>53</v>
      </c>
      <c r="B1830" s="2" t="s">
        <v>119</v>
      </c>
      <c r="C1830" s="2" t="s">
        <v>4</v>
      </c>
      <c r="D1830" s="2" t="s">
        <v>26</v>
      </c>
      <c r="E1830" s="1">
        <v>12</v>
      </c>
      <c r="F1830" s="1">
        <v>11</v>
      </c>
      <c r="G1830" s="1">
        <v>13</v>
      </c>
    </row>
    <row r="1831" spans="1:7" x14ac:dyDescent="0.35">
      <c r="A1831" s="2" t="s">
        <v>53</v>
      </c>
      <c r="B1831" s="2" t="s">
        <v>119</v>
      </c>
      <c r="C1831" s="2" t="s">
        <v>3</v>
      </c>
      <c r="D1831" s="2" t="s">
        <v>16</v>
      </c>
      <c r="E1831" s="1">
        <v>145</v>
      </c>
      <c r="F1831" s="1">
        <v>133</v>
      </c>
      <c r="G1831" s="1">
        <v>145</v>
      </c>
    </row>
    <row r="1832" spans="1:7" x14ac:dyDescent="0.35">
      <c r="A1832" s="2" t="s">
        <v>53</v>
      </c>
      <c r="B1832" s="2" t="s">
        <v>119</v>
      </c>
      <c r="C1832" s="2" t="s">
        <v>3</v>
      </c>
      <c r="D1832" s="2" t="s">
        <v>21</v>
      </c>
      <c r="E1832" s="1">
        <v>90</v>
      </c>
      <c r="F1832" s="1">
        <v>81</v>
      </c>
      <c r="G1832" s="1">
        <v>67</v>
      </c>
    </row>
    <row r="1833" spans="1:7" x14ac:dyDescent="0.35">
      <c r="A1833" s="2" t="s">
        <v>53</v>
      </c>
      <c r="B1833" s="2" t="s">
        <v>119</v>
      </c>
      <c r="C1833" s="2" t="s">
        <v>3</v>
      </c>
      <c r="D1833" s="2" t="s">
        <v>35</v>
      </c>
      <c r="E1833" s="1">
        <v>78</v>
      </c>
      <c r="F1833" s="1">
        <v>72</v>
      </c>
      <c r="G1833" s="1">
        <v>81</v>
      </c>
    </row>
    <row r="1834" spans="1:7" x14ac:dyDescent="0.35">
      <c r="A1834" s="2" t="s">
        <v>53</v>
      </c>
      <c r="B1834" s="2" t="s">
        <v>119</v>
      </c>
      <c r="C1834" s="2" t="s">
        <v>3</v>
      </c>
      <c r="D1834" s="2" t="s">
        <v>31</v>
      </c>
      <c r="E1834" s="1">
        <v>120</v>
      </c>
      <c r="F1834" s="1">
        <v>112</v>
      </c>
      <c r="G1834" s="1">
        <v>136</v>
      </c>
    </row>
    <row r="1835" spans="1:7" x14ac:dyDescent="0.35">
      <c r="A1835" s="2" t="s">
        <v>53</v>
      </c>
      <c r="B1835" s="2" t="s">
        <v>119</v>
      </c>
      <c r="C1835" s="2" t="s">
        <v>3</v>
      </c>
      <c r="D1835" s="2" t="s">
        <v>17</v>
      </c>
      <c r="E1835" s="1">
        <v>279</v>
      </c>
      <c r="F1835" s="1">
        <v>254</v>
      </c>
      <c r="G1835" s="1">
        <v>308</v>
      </c>
    </row>
    <row r="1836" spans="1:7" x14ac:dyDescent="0.35">
      <c r="A1836" s="2" t="s">
        <v>53</v>
      </c>
      <c r="B1836" s="2" t="s">
        <v>119</v>
      </c>
      <c r="C1836" s="2" t="s">
        <v>3</v>
      </c>
      <c r="D1836" s="2" t="s">
        <v>27</v>
      </c>
      <c r="E1836" s="1">
        <v>47</v>
      </c>
      <c r="F1836" s="1">
        <v>38</v>
      </c>
      <c r="G1836" s="1">
        <v>39</v>
      </c>
    </row>
    <row r="1837" spans="1:7" x14ac:dyDescent="0.35">
      <c r="A1837" s="2" t="s">
        <v>53</v>
      </c>
      <c r="B1837" s="2" t="s">
        <v>119</v>
      </c>
      <c r="C1837" s="2" t="s">
        <v>3</v>
      </c>
      <c r="D1837" s="2" t="s">
        <v>30</v>
      </c>
      <c r="E1837" s="1">
        <v>40</v>
      </c>
      <c r="F1837" s="1">
        <v>39</v>
      </c>
      <c r="G1837" s="1">
        <v>47</v>
      </c>
    </row>
    <row r="1838" spans="1:7" x14ac:dyDescent="0.35">
      <c r="A1838" s="2" t="s">
        <v>53</v>
      </c>
      <c r="B1838" s="2" t="s">
        <v>119</v>
      </c>
      <c r="C1838" s="2" t="s">
        <v>3</v>
      </c>
      <c r="D1838" s="2" t="s">
        <v>23</v>
      </c>
      <c r="E1838" s="1">
        <v>28</v>
      </c>
      <c r="F1838" s="1">
        <v>26</v>
      </c>
      <c r="G1838" s="1">
        <v>26</v>
      </c>
    </row>
    <row r="1839" spans="1:7" x14ac:dyDescent="0.35">
      <c r="A1839" s="2" t="s">
        <v>53</v>
      </c>
      <c r="B1839" s="2" t="s">
        <v>119</v>
      </c>
      <c r="C1839" s="2" t="s">
        <v>3</v>
      </c>
      <c r="D1839" s="2" t="s">
        <v>28</v>
      </c>
      <c r="E1839" s="1">
        <v>40</v>
      </c>
      <c r="F1839" s="1">
        <v>35</v>
      </c>
      <c r="G1839" s="1">
        <v>40</v>
      </c>
    </row>
    <row r="1840" spans="1:7" x14ac:dyDescent="0.35">
      <c r="A1840" s="2" t="s">
        <v>53</v>
      </c>
      <c r="B1840" s="2" t="s">
        <v>119</v>
      </c>
      <c r="C1840" s="2" t="s">
        <v>3</v>
      </c>
      <c r="D1840" s="2" t="s">
        <v>33</v>
      </c>
      <c r="E1840" s="1">
        <v>50</v>
      </c>
      <c r="F1840" s="1">
        <v>46</v>
      </c>
      <c r="G1840" s="1">
        <v>26</v>
      </c>
    </row>
    <row r="1841" spans="1:7" x14ac:dyDescent="0.35">
      <c r="A1841" s="2" t="s">
        <v>53</v>
      </c>
      <c r="B1841" s="2" t="s">
        <v>119</v>
      </c>
      <c r="C1841" s="2" t="s">
        <v>3</v>
      </c>
      <c r="D1841" s="2" t="s">
        <v>15</v>
      </c>
      <c r="E1841" s="1">
        <v>44</v>
      </c>
      <c r="F1841" s="1">
        <v>40</v>
      </c>
      <c r="G1841" s="1">
        <v>52</v>
      </c>
    </row>
    <row r="1842" spans="1:7" x14ac:dyDescent="0.35">
      <c r="A1842" s="2" t="s">
        <v>53</v>
      </c>
      <c r="B1842" s="2" t="s">
        <v>119</v>
      </c>
      <c r="C1842" s="2" t="s">
        <v>3</v>
      </c>
      <c r="D1842" s="2" t="s">
        <v>113</v>
      </c>
      <c r="E1842" s="1">
        <v>7</v>
      </c>
      <c r="F1842" s="1" t="s">
        <v>112</v>
      </c>
      <c r="G1842" s="1" t="s">
        <v>112</v>
      </c>
    </row>
    <row r="1843" spans="1:7" x14ac:dyDescent="0.35">
      <c r="A1843" s="2" t="s">
        <v>53</v>
      </c>
      <c r="B1843" s="2" t="s">
        <v>119</v>
      </c>
      <c r="C1843" s="2" t="s">
        <v>3</v>
      </c>
      <c r="D1843" s="2" t="s">
        <v>36</v>
      </c>
      <c r="E1843" s="1">
        <v>9</v>
      </c>
      <c r="F1843" s="1">
        <v>8</v>
      </c>
      <c r="G1843" s="1">
        <v>8</v>
      </c>
    </row>
    <row r="1844" spans="1:7" x14ac:dyDescent="0.35">
      <c r="A1844" s="2" t="s">
        <v>53</v>
      </c>
      <c r="B1844" s="2" t="s">
        <v>119</v>
      </c>
      <c r="C1844" s="2" t="s">
        <v>3</v>
      </c>
      <c r="D1844" s="2" t="s">
        <v>32</v>
      </c>
      <c r="E1844" s="1">
        <v>61</v>
      </c>
      <c r="F1844" s="1">
        <v>57</v>
      </c>
      <c r="G1844" s="1">
        <v>73</v>
      </c>
    </row>
    <row r="1845" spans="1:7" x14ac:dyDescent="0.35">
      <c r="A1845" s="2" t="s">
        <v>53</v>
      </c>
      <c r="B1845" s="2" t="s">
        <v>119</v>
      </c>
      <c r="C1845" s="2" t="s">
        <v>3</v>
      </c>
      <c r="D1845" s="2" t="s">
        <v>22</v>
      </c>
      <c r="E1845" s="1">
        <v>9</v>
      </c>
      <c r="F1845" s="1">
        <v>8</v>
      </c>
      <c r="G1845" s="1">
        <v>7</v>
      </c>
    </row>
    <row r="1846" spans="1:7" x14ac:dyDescent="0.35">
      <c r="A1846" s="2" t="s">
        <v>53</v>
      </c>
      <c r="B1846" s="2" t="s">
        <v>119</v>
      </c>
      <c r="C1846" s="2" t="s">
        <v>3</v>
      </c>
      <c r="D1846" s="2" t="s">
        <v>24</v>
      </c>
      <c r="E1846" s="1">
        <v>34</v>
      </c>
      <c r="F1846" s="1">
        <v>29</v>
      </c>
      <c r="G1846" s="1">
        <v>32</v>
      </c>
    </row>
    <row r="1847" spans="1:7" x14ac:dyDescent="0.35">
      <c r="A1847" s="2" t="s">
        <v>53</v>
      </c>
      <c r="B1847" s="2" t="s">
        <v>119</v>
      </c>
      <c r="C1847" s="2" t="s">
        <v>3</v>
      </c>
      <c r="D1847" s="2" t="s">
        <v>77</v>
      </c>
      <c r="E1847" s="1" t="s">
        <v>112</v>
      </c>
      <c r="F1847" s="1" t="s">
        <v>112</v>
      </c>
      <c r="G1847" s="1">
        <v>27</v>
      </c>
    </row>
    <row r="1848" spans="1:7" x14ac:dyDescent="0.35">
      <c r="A1848" s="2" t="s">
        <v>53</v>
      </c>
      <c r="B1848" s="2" t="s">
        <v>119</v>
      </c>
      <c r="C1848" s="2" t="s">
        <v>3</v>
      </c>
      <c r="D1848" s="2" t="s">
        <v>20</v>
      </c>
      <c r="E1848" s="1">
        <v>148</v>
      </c>
      <c r="F1848" s="1">
        <v>136</v>
      </c>
      <c r="G1848" s="1">
        <v>155</v>
      </c>
    </row>
    <row r="1849" spans="1:7" x14ac:dyDescent="0.35">
      <c r="A1849" s="2" t="s">
        <v>53</v>
      </c>
      <c r="B1849" s="2" t="s">
        <v>119</v>
      </c>
      <c r="C1849" s="2" t="s">
        <v>3</v>
      </c>
      <c r="D1849" s="2" t="s">
        <v>29</v>
      </c>
      <c r="E1849" s="1">
        <v>10</v>
      </c>
      <c r="F1849" s="1">
        <v>8</v>
      </c>
      <c r="G1849" s="1">
        <v>10</v>
      </c>
    </row>
    <row r="1850" spans="1:7" x14ac:dyDescent="0.35">
      <c r="A1850" s="2" t="s">
        <v>53</v>
      </c>
      <c r="B1850" s="2" t="s">
        <v>119</v>
      </c>
      <c r="C1850" s="2" t="s">
        <v>3</v>
      </c>
      <c r="D1850" s="2" t="s">
        <v>18</v>
      </c>
      <c r="E1850" s="1">
        <v>460</v>
      </c>
      <c r="F1850" s="1">
        <v>423</v>
      </c>
      <c r="G1850" s="1">
        <v>482</v>
      </c>
    </row>
    <row r="1851" spans="1:7" x14ac:dyDescent="0.35">
      <c r="A1851" s="2" t="s">
        <v>53</v>
      </c>
      <c r="B1851" s="2" t="s">
        <v>119</v>
      </c>
      <c r="C1851" s="2" t="s">
        <v>3</v>
      </c>
      <c r="D1851" s="2" t="s">
        <v>34</v>
      </c>
      <c r="E1851" s="1">
        <v>10</v>
      </c>
      <c r="F1851" s="1">
        <v>8</v>
      </c>
      <c r="G1851" s="1">
        <v>8</v>
      </c>
    </row>
    <row r="1852" spans="1:7" x14ac:dyDescent="0.35">
      <c r="A1852" s="2" t="s">
        <v>53</v>
      </c>
      <c r="B1852" s="2" t="s">
        <v>119</v>
      </c>
      <c r="C1852" s="2" t="s">
        <v>3</v>
      </c>
      <c r="D1852" s="2" t="s">
        <v>26</v>
      </c>
      <c r="E1852" s="1">
        <v>7</v>
      </c>
      <c r="F1852" s="1">
        <v>8</v>
      </c>
      <c r="G1852" s="1">
        <v>11</v>
      </c>
    </row>
    <row r="1853" spans="1:7" x14ac:dyDescent="0.35">
      <c r="A1853" s="2" t="s">
        <v>53</v>
      </c>
      <c r="B1853" s="2" t="s">
        <v>119</v>
      </c>
      <c r="C1853" s="2" t="s">
        <v>2</v>
      </c>
      <c r="D1853" s="2" t="s">
        <v>16</v>
      </c>
      <c r="E1853" s="1">
        <v>49</v>
      </c>
      <c r="F1853" s="1">
        <v>46</v>
      </c>
      <c r="G1853" s="1">
        <v>58</v>
      </c>
    </row>
    <row r="1854" spans="1:7" x14ac:dyDescent="0.35">
      <c r="A1854" s="2" t="s">
        <v>53</v>
      </c>
      <c r="B1854" s="2" t="s">
        <v>119</v>
      </c>
      <c r="C1854" s="2" t="s">
        <v>2</v>
      </c>
      <c r="D1854" s="2" t="s">
        <v>21</v>
      </c>
      <c r="E1854" s="1">
        <v>26</v>
      </c>
      <c r="F1854" s="1">
        <v>26</v>
      </c>
      <c r="G1854" s="1">
        <v>27</v>
      </c>
    </row>
    <row r="1855" spans="1:7" x14ac:dyDescent="0.35">
      <c r="A1855" s="2" t="s">
        <v>53</v>
      </c>
      <c r="B1855" s="2" t="s">
        <v>119</v>
      </c>
      <c r="C1855" s="2" t="s">
        <v>2</v>
      </c>
      <c r="D1855" s="2" t="s">
        <v>35</v>
      </c>
      <c r="E1855" s="1">
        <v>27</v>
      </c>
      <c r="F1855" s="1">
        <v>25</v>
      </c>
      <c r="G1855" s="1">
        <v>26</v>
      </c>
    </row>
    <row r="1856" spans="1:7" x14ac:dyDescent="0.35">
      <c r="A1856" s="2" t="s">
        <v>53</v>
      </c>
      <c r="B1856" s="2" t="s">
        <v>119</v>
      </c>
      <c r="C1856" s="2" t="s">
        <v>2</v>
      </c>
      <c r="D1856" s="2" t="s">
        <v>31</v>
      </c>
      <c r="E1856" s="1">
        <v>65</v>
      </c>
      <c r="F1856" s="1">
        <v>62</v>
      </c>
      <c r="G1856" s="1">
        <v>68</v>
      </c>
    </row>
    <row r="1857" spans="1:7" x14ac:dyDescent="0.35">
      <c r="A1857" s="2" t="s">
        <v>53</v>
      </c>
      <c r="B1857" s="2" t="s">
        <v>119</v>
      </c>
      <c r="C1857" s="2" t="s">
        <v>2</v>
      </c>
      <c r="D1857" s="2" t="s">
        <v>17</v>
      </c>
      <c r="E1857" s="1">
        <v>129</v>
      </c>
      <c r="F1857" s="1">
        <v>122</v>
      </c>
      <c r="G1857" s="1">
        <v>138</v>
      </c>
    </row>
    <row r="1858" spans="1:7" x14ac:dyDescent="0.35">
      <c r="A1858" s="2" t="s">
        <v>53</v>
      </c>
      <c r="B1858" s="2" t="s">
        <v>119</v>
      </c>
      <c r="C1858" s="2" t="s">
        <v>2</v>
      </c>
      <c r="D1858" s="2" t="s">
        <v>27</v>
      </c>
      <c r="E1858" s="1">
        <v>23</v>
      </c>
      <c r="F1858" s="1">
        <v>21</v>
      </c>
      <c r="G1858" s="1">
        <v>23</v>
      </c>
    </row>
    <row r="1859" spans="1:7" x14ac:dyDescent="0.35">
      <c r="A1859" s="2" t="s">
        <v>53</v>
      </c>
      <c r="B1859" s="2" t="s">
        <v>119</v>
      </c>
      <c r="C1859" s="2" t="s">
        <v>2</v>
      </c>
      <c r="D1859" s="2" t="s">
        <v>30</v>
      </c>
      <c r="E1859" s="1">
        <v>28</v>
      </c>
      <c r="F1859" s="1">
        <v>25</v>
      </c>
      <c r="G1859" s="1">
        <v>26</v>
      </c>
    </row>
    <row r="1860" spans="1:7" x14ac:dyDescent="0.35">
      <c r="A1860" s="2" t="s">
        <v>53</v>
      </c>
      <c r="B1860" s="2" t="s">
        <v>119</v>
      </c>
      <c r="C1860" s="2" t="s">
        <v>2</v>
      </c>
      <c r="D1860" s="2" t="s">
        <v>23</v>
      </c>
      <c r="E1860" s="1">
        <v>12</v>
      </c>
      <c r="F1860" s="1">
        <v>11</v>
      </c>
      <c r="G1860" s="1">
        <v>11</v>
      </c>
    </row>
    <row r="1861" spans="1:7" x14ac:dyDescent="0.35">
      <c r="A1861" s="2" t="s">
        <v>53</v>
      </c>
      <c r="B1861" s="2" t="s">
        <v>119</v>
      </c>
      <c r="C1861" s="2" t="s">
        <v>2</v>
      </c>
      <c r="D1861" s="2" t="s">
        <v>28</v>
      </c>
      <c r="E1861" s="1">
        <v>18</v>
      </c>
      <c r="F1861" s="1">
        <v>18</v>
      </c>
      <c r="G1861" s="1">
        <v>17</v>
      </c>
    </row>
    <row r="1862" spans="1:7" x14ac:dyDescent="0.35">
      <c r="A1862" s="2" t="s">
        <v>53</v>
      </c>
      <c r="B1862" s="2" t="s">
        <v>119</v>
      </c>
      <c r="C1862" s="2" t="s">
        <v>2</v>
      </c>
      <c r="D1862" s="2" t="s">
        <v>33</v>
      </c>
      <c r="E1862" s="1">
        <v>9</v>
      </c>
      <c r="F1862" s="1">
        <v>8</v>
      </c>
      <c r="G1862" s="1">
        <v>10</v>
      </c>
    </row>
    <row r="1863" spans="1:7" x14ac:dyDescent="0.35">
      <c r="A1863" s="2" t="s">
        <v>53</v>
      </c>
      <c r="B1863" s="2" t="s">
        <v>119</v>
      </c>
      <c r="C1863" s="2" t="s">
        <v>2</v>
      </c>
      <c r="D1863" s="2" t="s">
        <v>15</v>
      </c>
      <c r="E1863" s="1">
        <v>33</v>
      </c>
      <c r="F1863" s="1">
        <v>30</v>
      </c>
      <c r="G1863" s="1">
        <v>43</v>
      </c>
    </row>
    <row r="1864" spans="1:7" x14ac:dyDescent="0.35">
      <c r="A1864" s="2" t="s">
        <v>53</v>
      </c>
      <c r="B1864" s="2" t="s">
        <v>119</v>
      </c>
      <c r="C1864" s="2" t="s">
        <v>2</v>
      </c>
      <c r="D1864" s="2" t="s">
        <v>32</v>
      </c>
      <c r="E1864" s="1">
        <v>35</v>
      </c>
      <c r="F1864" s="1">
        <v>34</v>
      </c>
      <c r="G1864" s="1">
        <v>37</v>
      </c>
    </row>
    <row r="1865" spans="1:7" x14ac:dyDescent="0.35">
      <c r="A1865" s="2" t="s">
        <v>53</v>
      </c>
      <c r="B1865" s="2" t="s">
        <v>119</v>
      </c>
      <c r="C1865" s="2" t="s">
        <v>2</v>
      </c>
      <c r="D1865" s="2" t="s">
        <v>24</v>
      </c>
      <c r="E1865" s="1" t="s">
        <v>112</v>
      </c>
      <c r="F1865" s="1" t="s">
        <v>112</v>
      </c>
      <c r="G1865" s="1">
        <v>7</v>
      </c>
    </row>
    <row r="1866" spans="1:7" x14ac:dyDescent="0.35">
      <c r="A1866" s="2" t="s">
        <v>53</v>
      </c>
      <c r="B1866" s="2" t="s">
        <v>119</v>
      </c>
      <c r="C1866" s="2" t="s">
        <v>2</v>
      </c>
      <c r="D1866" s="2" t="s">
        <v>77</v>
      </c>
      <c r="E1866" s="1" t="s">
        <v>112</v>
      </c>
      <c r="F1866" s="1" t="s">
        <v>112</v>
      </c>
      <c r="G1866" s="1">
        <v>10</v>
      </c>
    </row>
    <row r="1867" spans="1:7" x14ac:dyDescent="0.35">
      <c r="A1867" s="2" t="s">
        <v>53</v>
      </c>
      <c r="B1867" s="2" t="s">
        <v>119</v>
      </c>
      <c r="C1867" s="2" t="s">
        <v>2</v>
      </c>
      <c r="D1867" s="2" t="s">
        <v>20</v>
      </c>
      <c r="E1867" s="1">
        <v>76</v>
      </c>
      <c r="F1867" s="1">
        <v>71</v>
      </c>
      <c r="G1867" s="1">
        <v>71</v>
      </c>
    </row>
    <row r="1868" spans="1:7" x14ac:dyDescent="0.35">
      <c r="A1868" s="2" t="s">
        <v>53</v>
      </c>
      <c r="B1868" s="2" t="s">
        <v>119</v>
      </c>
      <c r="C1868" s="2" t="s">
        <v>2</v>
      </c>
      <c r="D1868" s="2" t="s">
        <v>18</v>
      </c>
      <c r="E1868" s="1">
        <v>213</v>
      </c>
      <c r="F1868" s="1">
        <v>206</v>
      </c>
      <c r="G1868" s="1">
        <v>209</v>
      </c>
    </row>
    <row r="1869" spans="1:7" x14ac:dyDescent="0.35">
      <c r="A1869" s="2" t="s">
        <v>53</v>
      </c>
      <c r="B1869" s="2" t="s">
        <v>119</v>
      </c>
      <c r="C1869" s="2" t="s">
        <v>2</v>
      </c>
      <c r="D1869" s="2" t="s">
        <v>26</v>
      </c>
      <c r="E1869" s="1" t="s">
        <v>112</v>
      </c>
      <c r="F1869" s="1" t="s">
        <v>112</v>
      </c>
      <c r="G1869" s="1">
        <v>6</v>
      </c>
    </row>
    <row r="1870" spans="1:7" x14ac:dyDescent="0.35">
      <c r="A1870" s="2" t="s">
        <v>53</v>
      </c>
      <c r="B1870" s="2" t="s">
        <v>120</v>
      </c>
      <c r="C1870" s="2" t="s">
        <v>6</v>
      </c>
      <c r="D1870" s="2" t="s">
        <v>16</v>
      </c>
      <c r="E1870" s="1">
        <v>38</v>
      </c>
      <c r="F1870" s="1">
        <v>32</v>
      </c>
      <c r="G1870" s="1">
        <v>49</v>
      </c>
    </row>
    <row r="1871" spans="1:7" x14ac:dyDescent="0.35">
      <c r="A1871" s="2" t="s">
        <v>53</v>
      </c>
      <c r="B1871" s="2" t="s">
        <v>120</v>
      </c>
      <c r="C1871" s="2" t="s">
        <v>6</v>
      </c>
      <c r="D1871" s="2" t="s">
        <v>21</v>
      </c>
      <c r="E1871" s="1">
        <v>15</v>
      </c>
      <c r="F1871" s="1">
        <v>9</v>
      </c>
      <c r="G1871" s="1">
        <v>21</v>
      </c>
    </row>
    <row r="1872" spans="1:7" x14ac:dyDescent="0.35">
      <c r="A1872" s="2" t="s">
        <v>53</v>
      </c>
      <c r="B1872" s="2" t="s">
        <v>120</v>
      </c>
      <c r="C1872" s="2" t="s">
        <v>6</v>
      </c>
      <c r="D1872" s="2" t="s">
        <v>35</v>
      </c>
      <c r="E1872" s="1">
        <v>22</v>
      </c>
      <c r="F1872" s="1">
        <v>15</v>
      </c>
      <c r="G1872" s="1">
        <v>34</v>
      </c>
    </row>
    <row r="1873" spans="1:7" x14ac:dyDescent="0.35">
      <c r="A1873" s="2" t="s">
        <v>53</v>
      </c>
      <c r="B1873" s="2" t="s">
        <v>120</v>
      </c>
      <c r="C1873" s="2" t="s">
        <v>6</v>
      </c>
      <c r="D1873" s="2" t="s">
        <v>31</v>
      </c>
      <c r="E1873" s="1">
        <v>32</v>
      </c>
      <c r="F1873" s="1">
        <v>24</v>
      </c>
      <c r="G1873" s="1">
        <v>37</v>
      </c>
    </row>
    <row r="1874" spans="1:7" x14ac:dyDescent="0.35">
      <c r="A1874" s="2" t="s">
        <v>53</v>
      </c>
      <c r="B1874" s="2" t="s">
        <v>120</v>
      </c>
      <c r="C1874" s="2" t="s">
        <v>6</v>
      </c>
      <c r="D1874" s="2" t="s">
        <v>17</v>
      </c>
      <c r="E1874" s="1">
        <v>64</v>
      </c>
      <c r="F1874" s="1">
        <v>50</v>
      </c>
      <c r="G1874" s="1">
        <v>81</v>
      </c>
    </row>
    <row r="1875" spans="1:7" x14ac:dyDescent="0.35">
      <c r="A1875" s="2" t="s">
        <v>53</v>
      </c>
      <c r="B1875" s="2" t="s">
        <v>120</v>
      </c>
      <c r="C1875" s="2" t="s">
        <v>6</v>
      </c>
      <c r="D1875" s="2" t="s">
        <v>27</v>
      </c>
      <c r="E1875" s="1">
        <v>14</v>
      </c>
      <c r="F1875" s="1">
        <v>8</v>
      </c>
      <c r="G1875" s="1">
        <v>21</v>
      </c>
    </row>
    <row r="1876" spans="1:7" x14ac:dyDescent="0.35">
      <c r="A1876" s="2" t="s">
        <v>53</v>
      </c>
      <c r="B1876" s="2" t="s">
        <v>120</v>
      </c>
      <c r="C1876" s="2" t="s">
        <v>6</v>
      </c>
      <c r="D1876" s="2" t="s">
        <v>30</v>
      </c>
      <c r="E1876" s="1" t="s">
        <v>112</v>
      </c>
      <c r="F1876" s="1" t="s">
        <v>112</v>
      </c>
      <c r="G1876" s="1">
        <v>11</v>
      </c>
    </row>
    <row r="1877" spans="1:7" x14ac:dyDescent="0.35">
      <c r="A1877" s="2" t="s">
        <v>53</v>
      </c>
      <c r="B1877" s="2" t="s">
        <v>120</v>
      </c>
      <c r="C1877" s="2" t="s">
        <v>6</v>
      </c>
      <c r="D1877" s="2" t="s">
        <v>23</v>
      </c>
      <c r="E1877" s="1" t="s">
        <v>112</v>
      </c>
      <c r="F1877" s="1" t="s">
        <v>112</v>
      </c>
      <c r="G1877" s="1">
        <v>9</v>
      </c>
    </row>
    <row r="1878" spans="1:7" x14ac:dyDescent="0.35">
      <c r="A1878" s="2" t="s">
        <v>53</v>
      </c>
      <c r="B1878" s="2" t="s">
        <v>120</v>
      </c>
      <c r="C1878" s="2" t="s">
        <v>6</v>
      </c>
      <c r="D1878" s="2" t="s">
        <v>28</v>
      </c>
      <c r="E1878" s="1">
        <v>23</v>
      </c>
      <c r="F1878" s="1">
        <v>19</v>
      </c>
      <c r="G1878" s="1">
        <v>31</v>
      </c>
    </row>
    <row r="1879" spans="1:7" x14ac:dyDescent="0.35">
      <c r="A1879" s="2" t="s">
        <v>53</v>
      </c>
      <c r="B1879" s="2" t="s">
        <v>120</v>
      </c>
      <c r="C1879" s="2" t="s">
        <v>6</v>
      </c>
      <c r="D1879" s="2" t="s">
        <v>33</v>
      </c>
      <c r="E1879" s="1">
        <v>12</v>
      </c>
      <c r="F1879" s="1">
        <v>10</v>
      </c>
      <c r="G1879" s="1">
        <v>16</v>
      </c>
    </row>
    <row r="1880" spans="1:7" x14ac:dyDescent="0.35">
      <c r="A1880" s="2" t="s">
        <v>53</v>
      </c>
      <c r="B1880" s="2" t="s">
        <v>120</v>
      </c>
      <c r="C1880" s="2" t="s">
        <v>6</v>
      </c>
      <c r="D1880" s="2" t="s">
        <v>32</v>
      </c>
      <c r="E1880" s="1">
        <v>34</v>
      </c>
      <c r="F1880" s="1">
        <v>27</v>
      </c>
      <c r="G1880" s="1">
        <v>42</v>
      </c>
    </row>
    <row r="1881" spans="1:7" x14ac:dyDescent="0.35">
      <c r="A1881" s="2" t="s">
        <v>53</v>
      </c>
      <c r="B1881" s="2" t="s">
        <v>120</v>
      </c>
      <c r="C1881" s="2" t="s">
        <v>6</v>
      </c>
      <c r="D1881" s="2" t="s">
        <v>24</v>
      </c>
      <c r="E1881" s="1">
        <v>11</v>
      </c>
      <c r="F1881" s="1">
        <v>7</v>
      </c>
      <c r="G1881" s="1">
        <v>16</v>
      </c>
    </row>
    <row r="1882" spans="1:7" x14ac:dyDescent="0.35">
      <c r="A1882" s="2" t="s">
        <v>53</v>
      </c>
      <c r="B1882" s="2" t="s">
        <v>120</v>
      </c>
      <c r="C1882" s="2" t="s">
        <v>6</v>
      </c>
      <c r="D1882" s="2" t="s">
        <v>20</v>
      </c>
      <c r="E1882" s="1">
        <v>38</v>
      </c>
      <c r="F1882" s="1">
        <v>28</v>
      </c>
      <c r="G1882" s="1">
        <v>46</v>
      </c>
    </row>
    <row r="1883" spans="1:7" x14ac:dyDescent="0.35">
      <c r="A1883" s="2" t="s">
        <v>53</v>
      </c>
      <c r="B1883" s="2" t="s">
        <v>120</v>
      </c>
      <c r="C1883" s="2" t="s">
        <v>6</v>
      </c>
      <c r="D1883" s="2" t="s">
        <v>18</v>
      </c>
      <c r="E1883" s="1">
        <v>95</v>
      </c>
      <c r="F1883" s="1">
        <v>70</v>
      </c>
      <c r="G1883" s="1">
        <v>106</v>
      </c>
    </row>
    <row r="1884" spans="1:7" x14ac:dyDescent="0.35">
      <c r="A1884" s="2" t="s">
        <v>53</v>
      </c>
      <c r="B1884" s="2" t="s">
        <v>120</v>
      </c>
      <c r="C1884" s="2" t="s">
        <v>6</v>
      </c>
      <c r="D1884" s="2" t="s">
        <v>34</v>
      </c>
      <c r="E1884" s="1" t="s">
        <v>112</v>
      </c>
      <c r="F1884" s="1" t="s">
        <v>112</v>
      </c>
      <c r="G1884" s="1">
        <v>6</v>
      </c>
    </row>
    <row r="1885" spans="1:7" x14ac:dyDescent="0.35">
      <c r="A1885" s="2" t="s">
        <v>53</v>
      </c>
      <c r="B1885" s="2" t="s">
        <v>120</v>
      </c>
      <c r="C1885" s="2" t="s">
        <v>5</v>
      </c>
      <c r="D1885" s="2" t="s">
        <v>16</v>
      </c>
      <c r="E1885" s="1">
        <v>144</v>
      </c>
      <c r="F1885" s="1">
        <v>107</v>
      </c>
      <c r="G1885" s="1">
        <v>94</v>
      </c>
    </row>
    <row r="1886" spans="1:7" x14ac:dyDescent="0.35">
      <c r="A1886" s="2" t="s">
        <v>53</v>
      </c>
      <c r="B1886" s="2" t="s">
        <v>120</v>
      </c>
      <c r="C1886" s="2" t="s">
        <v>5</v>
      </c>
      <c r="D1886" s="2" t="s">
        <v>21</v>
      </c>
      <c r="E1886" s="1">
        <v>46</v>
      </c>
      <c r="F1886" s="1">
        <v>30</v>
      </c>
      <c r="G1886" s="1">
        <v>39</v>
      </c>
    </row>
    <row r="1887" spans="1:7" x14ac:dyDescent="0.35">
      <c r="A1887" s="2" t="s">
        <v>53</v>
      </c>
      <c r="B1887" s="2" t="s">
        <v>120</v>
      </c>
      <c r="C1887" s="2" t="s">
        <v>5</v>
      </c>
      <c r="D1887" s="2" t="s">
        <v>35</v>
      </c>
      <c r="E1887" s="1">
        <v>54</v>
      </c>
      <c r="F1887" s="1">
        <v>42</v>
      </c>
      <c r="G1887" s="1">
        <v>59</v>
      </c>
    </row>
    <row r="1888" spans="1:7" x14ac:dyDescent="0.35">
      <c r="A1888" s="2" t="s">
        <v>53</v>
      </c>
      <c r="B1888" s="2" t="s">
        <v>120</v>
      </c>
      <c r="C1888" s="2" t="s">
        <v>5</v>
      </c>
      <c r="D1888" s="2" t="s">
        <v>31</v>
      </c>
      <c r="E1888" s="1">
        <v>44</v>
      </c>
      <c r="F1888" s="1">
        <v>33</v>
      </c>
      <c r="G1888" s="1">
        <v>64</v>
      </c>
    </row>
    <row r="1889" spans="1:7" x14ac:dyDescent="0.35">
      <c r="A1889" s="2" t="s">
        <v>53</v>
      </c>
      <c r="B1889" s="2" t="s">
        <v>120</v>
      </c>
      <c r="C1889" s="2" t="s">
        <v>5</v>
      </c>
      <c r="D1889" s="2" t="s">
        <v>17</v>
      </c>
      <c r="E1889" s="1">
        <v>143</v>
      </c>
      <c r="F1889" s="1">
        <v>109</v>
      </c>
      <c r="G1889" s="1">
        <v>152</v>
      </c>
    </row>
    <row r="1890" spans="1:7" x14ac:dyDescent="0.35">
      <c r="A1890" s="2" t="s">
        <v>53</v>
      </c>
      <c r="B1890" s="2" t="s">
        <v>120</v>
      </c>
      <c r="C1890" s="2" t="s">
        <v>5</v>
      </c>
      <c r="D1890" s="2" t="s">
        <v>27</v>
      </c>
      <c r="E1890" s="1">
        <v>80</v>
      </c>
      <c r="F1890" s="1">
        <v>73</v>
      </c>
      <c r="G1890" s="1">
        <v>45</v>
      </c>
    </row>
    <row r="1891" spans="1:7" x14ac:dyDescent="0.35">
      <c r="A1891" s="2" t="s">
        <v>53</v>
      </c>
      <c r="B1891" s="2" t="s">
        <v>120</v>
      </c>
      <c r="C1891" s="2" t="s">
        <v>5</v>
      </c>
      <c r="D1891" s="2" t="s">
        <v>30</v>
      </c>
      <c r="E1891" s="1">
        <v>17</v>
      </c>
      <c r="F1891" s="1">
        <v>15</v>
      </c>
      <c r="G1891" s="1">
        <v>22</v>
      </c>
    </row>
    <row r="1892" spans="1:7" x14ac:dyDescent="0.35">
      <c r="A1892" s="2" t="s">
        <v>53</v>
      </c>
      <c r="B1892" s="2" t="s">
        <v>120</v>
      </c>
      <c r="C1892" s="2" t="s">
        <v>5</v>
      </c>
      <c r="D1892" s="2" t="s">
        <v>23</v>
      </c>
      <c r="E1892" s="1">
        <v>17</v>
      </c>
      <c r="F1892" s="1">
        <v>14</v>
      </c>
      <c r="G1892" s="1">
        <v>25</v>
      </c>
    </row>
    <row r="1893" spans="1:7" x14ac:dyDescent="0.35">
      <c r="A1893" s="2" t="s">
        <v>53</v>
      </c>
      <c r="B1893" s="2" t="s">
        <v>120</v>
      </c>
      <c r="C1893" s="2" t="s">
        <v>5</v>
      </c>
      <c r="D1893" s="2" t="s">
        <v>28</v>
      </c>
      <c r="E1893" s="1">
        <v>38</v>
      </c>
      <c r="F1893" s="1">
        <v>24</v>
      </c>
      <c r="G1893" s="1">
        <v>37</v>
      </c>
    </row>
    <row r="1894" spans="1:7" x14ac:dyDescent="0.35">
      <c r="A1894" s="2" t="s">
        <v>53</v>
      </c>
      <c r="B1894" s="2" t="s">
        <v>120</v>
      </c>
      <c r="C1894" s="2" t="s">
        <v>5</v>
      </c>
      <c r="D1894" s="2" t="s">
        <v>33</v>
      </c>
      <c r="E1894" s="1">
        <v>108</v>
      </c>
      <c r="F1894" s="1">
        <v>98</v>
      </c>
      <c r="G1894" s="1">
        <v>23</v>
      </c>
    </row>
    <row r="1895" spans="1:7" x14ac:dyDescent="0.35">
      <c r="A1895" s="2" t="s">
        <v>53</v>
      </c>
      <c r="B1895" s="2" t="s">
        <v>120</v>
      </c>
      <c r="C1895" s="2" t="s">
        <v>5</v>
      </c>
      <c r="D1895" s="2" t="s">
        <v>15</v>
      </c>
      <c r="E1895" s="1">
        <v>14</v>
      </c>
      <c r="F1895" s="1">
        <v>11</v>
      </c>
      <c r="G1895" s="1">
        <v>8</v>
      </c>
    </row>
    <row r="1896" spans="1:7" x14ac:dyDescent="0.35">
      <c r="A1896" s="2" t="s">
        <v>53</v>
      </c>
      <c r="B1896" s="2" t="s">
        <v>120</v>
      </c>
      <c r="C1896" s="2" t="s">
        <v>5</v>
      </c>
      <c r="D1896" s="2" t="s">
        <v>36</v>
      </c>
      <c r="E1896" s="1">
        <v>13</v>
      </c>
      <c r="F1896" s="1">
        <v>12</v>
      </c>
      <c r="G1896" s="1">
        <v>8</v>
      </c>
    </row>
    <row r="1897" spans="1:7" x14ac:dyDescent="0.35">
      <c r="A1897" s="2" t="s">
        <v>53</v>
      </c>
      <c r="B1897" s="2" t="s">
        <v>120</v>
      </c>
      <c r="C1897" s="2" t="s">
        <v>5</v>
      </c>
      <c r="D1897" s="2" t="s">
        <v>32</v>
      </c>
      <c r="E1897" s="1">
        <v>63</v>
      </c>
      <c r="F1897" s="1">
        <v>51</v>
      </c>
      <c r="G1897" s="1">
        <v>53</v>
      </c>
    </row>
    <row r="1898" spans="1:7" x14ac:dyDescent="0.35">
      <c r="A1898" s="2" t="s">
        <v>53</v>
      </c>
      <c r="B1898" s="2" t="s">
        <v>120</v>
      </c>
      <c r="C1898" s="2" t="s">
        <v>5</v>
      </c>
      <c r="D1898" s="2" t="s">
        <v>22</v>
      </c>
      <c r="E1898" s="1">
        <v>11</v>
      </c>
      <c r="F1898" s="1">
        <v>9</v>
      </c>
      <c r="G1898" s="1">
        <v>11</v>
      </c>
    </row>
    <row r="1899" spans="1:7" x14ac:dyDescent="0.35">
      <c r="A1899" s="2" t="s">
        <v>53</v>
      </c>
      <c r="B1899" s="2" t="s">
        <v>120</v>
      </c>
      <c r="C1899" s="2" t="s">
        <v>5</v>
      </c>
      <c r="D1899" s="2" t="s">
        <v>24</v>
      </c>
      <c r="E1899" s="1">
        <v>12</v>
      </c>
      <c r="F1899" s="1">
        <v>10</v>
      </c>
      <c r="G1899" s="1">
        <v>9</v>
      </c>
    </row>
    <row r="1900" spans="1:7" x14ac:dyDescent="0.35">
      <c r="A1900" s="2" t="s">
        <v>53</v>
      </c>
      <c r="B1900" s="2" t="s">
        <v>120</v>
      </c>
      <c r="C1900" s="2" t="s">
        <v>5</v>
      </c>
      <c r="D1900" s="2" t="s">
        <v>77</v>
      </c>
      <c r="E1900" s="1" t="s">
        <v>112</v>
      </c>
      <c r="F1900" s="1" t="s">
        <v>112</v>
      </c>
      <c r="G1900" s="1">
        <v>20</v>
      </c>
    </row>
    <row r="1901" spans="1:7" x14ac:dyDescent="0.35">
      <c r="A1901" s="2" t="s">
        <v>53</v>
      </c>
      <c r="B1901" s="2" t="s">
        <v>120</v>
      </c>
      <c r="C1901" s="2" t="s">
        <v>5</v>
      </c>
      <c r="D1901" s="2" t="s">
        <v>20</v>
      </c>
      <c r="E1901" s="1">
        <v>84</v>
      </c>
      <c r="F1901" s="1">
        <v>63</v>
      </c>
      <c r="G1901" s="1">
        <v>89</v>
      </c>
    </row>
    <row r="1902" spans="1:7" x14ac:dyDescent="0.35">
      <c r="A1902" s="2" t="s">
        <v>53</v>
      </c>
      <c r="B1902" s="2" t="s">
        <v>120</v>
      </c>
      <c r="C1902" s="2" t="s">
        <v>5</v>
      </c>
      <c r="D1902" s="2" t="s">
        <v>18</v>
      </c>
      <c r="E1902" s="1">
        <v>163</v>
      </c>
      <c r="F1902" s="1">
        <v>126</v>
      </c>
      <c r="G1902" s="1">
        <v>163</v>
      </c>
    </row>
    <row r="1903" spans="1:7" x14ac:dyDescent="0.35">
      <c r="A1903" s="2" t="s">
        <v>53</v>
      </c>
      <c r="B1903" s="2" t="s">
        <v>120</v>
      </c>
      <c r="C1903" s="2" t="s">
        <v>5</v>
      </c>
      <c r="D1903" s="2" t="s">
        <v>26</v>
      </c>
      <c r="E1903" s="1" t="s">
        <v>112</v>
      </c>
      <c r="F1903" s="1" t="s">
        <v>112</v>
      </c>
      <c r="G1903" s="1">
        <v>7</v>
      </c>
    </row>
    <row r="1904" spans="1:7" x14ac:dyDescent="0.35">
      <c r="A1904" s="2" t="s">
        <v>53</v>
      </c>
      <c r="B1904" s="2" t="s">
        <v>120</v>
      </c>
      <c r="C1904" s="2" t="s">
        <v>4</v>
      </c>
      <c r="D1904" s="2" t="s">
        <v>16</v>
      </c>
      <c r="E1904" s="1">
        <v>120</v>
      </c>
      <c r="F1904" s="1">
        <v>104</v>
      </c>
      <c r="G1904" s="1">
        <v>91</v>
      </c>
    </row>
    <row r="1905" spans="1:7" x14ac:dyDescent="0.35">
      <c r="A1905" s="2" t="s">
        <v>53</v>
      </c>
      <c r="B1905" s="2" t="s">
        <v>120</v>
      </c>
      <c r="C1905" s="2" t="s">
        <v>4</v>
      </c>
      <c r="D1905" s="2" t="s">
        <v>21</v>
      </c>
      <c r="E1905" s="1">
        <v>38</v>
      </c>
      <c r="F1905" s="1">
        <v>36</v>
      </c>
      <c r="G1905" s="1">
        <v>35</v>
      </c>
    </row>
    <row r="1906" spans="1:7" x14ac:dyDescent="0.35">
      <c r="A1906" s="2" t="s">
        <v>53</v>
      </c>
      <c r="B1906" s="2" t="s">
        <v>120</v>
      </c>
      <c r="C1906" s="2" t="s">
        <v>4</v>
      </c>
      <c r="D1906" s="2" t="s">
        <v>35</v>
      </c>
      <c r="E1906" s="1">
        <v>36</v>
      </c>
      <c r="F1906" s="1">
        <v>32</v>
      </c>
      <c r="G1906" s="1">
        <v>39</v>
      </c>
    </row>
    <row r="1907" spans="1:7" x14ac:dyDescent="0.35">
      <c r="A1907" s="2" t="s">
        <v>53</v>
      </c>
      <c r="B1907" s="2" t="s">
        <v>120</v>
      </c>
      <c r="C1907" s="2" t="s">
        <v>4</v>
      </c>
      <c r="D1907" s="2" t="s">
        <v>31</v>
      </c>
      <c r="E1907" s="1">
        <v>51</v>
      </c>
      <c r="F1907" s="1">
        <v>43</v>
      </c>
      <c r="G1907" s="1">
        <v>54</v>
      </c>
    </row>
    <row r="1908" spans="1:7" x14ac:dyDescent="0.35">
      <c r="A1908" s="2" t="s">
        <v>53</v>
      </c>
      <c r="B1908" s="2" t="s">
        <v>120</v>
      </c>
      <c r="C1908" s="2" t="s">
        <v>4</v>
      </c>
      <c r="D1908" s="2" t="s">
        <v>17</v>
      </c>
      <c r="E1908" s="1">
        <v>177</v>
      </c>
      <c r="F1908" s="1">
        <v>164</v>
      </c>
      <c r="G1908" s="1">
        <v>191</v>
      </c>
    </row>
    <row r="1909" spans="1:7" x14ac:dyDescent="0.35">
      <c r="A1909" s="2" t="s">
        <v>53</v>
      </c>
      <c r="B1909" s="2" t="s">
        <v>120</v>
      </c>
      <c r="C1909" s="2" t="s">
        <v>4</v>
      </c>
      <c r="D1909" s="2" t="s">
        <v>27</v>
      </c>
      <c r="E1909" s="1">
        <v>70</v>
      </c>
      <c r="F1909" s="1">
        <v>68</v>
      </c>
      <c r="G1909" s="1">
        <v>29</v>
      </c>
    </row>
    <row r="1910" spans="1:7" x14ac:dyDescent="0.35">
      <c r="A1910" s="2" t="s">
        <v>53</v>
      </c>
      <c r="B1910" s="2" t="s">
        <v>120</v>
      </c>
      <c r="C1910" s="2" t="s">
        <v>4</v>
      </c>
      <c r="D1910" s="2" t="s">
        <v>30</v>
      </c>
      <c r="E1910" s="1">
        <v>25</v>
      </c>
      <c r="F1910" s="1">
        <v>16</v>
      </c>
      <c r="G1910" s="1">
        <v>21</v>
      </c>
    </row>
    <row r="1911" spans="1:7" x14ac:dyDescent="0.35">
      <c r="A1911" s="2" t="s">
        <v>53</v>
      </c>
      <c r="B1911" s="2" t="s">
        <v>120</v>
      </c>
      <c r="C1911" s="2" t="s">
        <v>4</v>
      </c>
      <c r="D1911" s="2" t="s">
        <v>23</v>
      </c>
      <c r="E1911" s="1">
        <v>16</v>
      </c>
      <c r="F1911" s="1">
        <v>13</v>
      </c>
      <c r="G1911" s="1">
        <v>14</v>
      </c>
    </row>
    <row r="1912" spans="1:7" x14ac:dyDescent="0.35">
      <c r="A1912" s="2" t="s">
        <v>53</v>
      </c>
      <c r="B1912" s="2" t="s">
        <v>120</v>
      </c>
      <c r="C1912" s="2" t="s">
        <v>4</v>
      </c>
      <c r="D1912" s="2" t="s">
        <v>28</v>
      </c>
      <c r="E1912" s="1">
        <v>28</v>
      </c>
      <c r="F1912" s="1">
        <v>22</v>
      </c>
      <c r="G1912" s="1">
        <v>39</v>
      </c>
    </row>
    <row r="1913" spans="1:7" x14ac:dyDescent="0.35">
      <c r="A1913" s="2" t="s">
        <v>53</v>
      </c>
      <c r="B1913" s="2" t="s">
        <v>120</v>
      </c>
      <c r="C1913" s="2" t="s">
        <v>4</v>
      </c>
      <c r="D1913" s="2" t="s">
        <v>33</v>
      </c>
      <c r="E1913" s="1">
        <v>82</v>
      </c>
      <c r="F1913" s="1">
        <v>79</v>
      </c>
      <c r="G1913" s="1">
        <v>24</v>
      </c>
    </row>
    <row r="1914" spans="1:7" x14ac:dyDescent="0.35">
      <c r="A1914" s="2" t="s">
        <v>53</v>
      </c>
      <c r="B1914" s="2" t="s">
        <v>120</v>
      </c>
      <c r="C1914" s="2" t="s">
        <v>4</v>
      </c>
      <c r="D1914" s="2" t="s">
        <v>15</v>
      </c>
      <c r="E1914" s="1">
        <v>10</v>
      </c>
      <c r="F1914" s="1">
        <v>10</v>
      </c>
      <c r="G1914" s="1">
        <v>8</v>
      </c>
    </row>
    <row r="1915" spans="1:7" x14ac:dyDescent="0.35">
      <c r="A1915" s="2" t="s">
        <v>53</v>
      </c>
      <c r="B1915" s="2" t="s">
        <v>120</v>
      </c>
      <c r="C1915" s="2" t="s">
        <v>4</v>
      </c>
      <c r="D1915" s="2" t="s">
        <v>113</v>
      </c>
      <c r="E1915" s="1">
        <v>10</v>
      </c>
      <c r="F1915" s="1">
        <v>10</v>
      </c>
      <c r="G1915" s="1" t="s">
        <v>112</v>
      </c>
    </row>
    <row r="1916" spans="1:7" x14ac:dyDescent="0.35">
      <c r="A1916" s="2" t="s">
        <v>53</v>
      </c>
      <c r="B1916" s="2" t="s">
        <v>120</v>
      </c>
      <c r="C1916" s="2" t="s">
        <v>4</v>
      </c>
      <c r="D1916" s="2" t="s">
        <v>36</v>
      </c>
      <c r="E1916" s="1">
        <v>16</v>
      </c>
      <c r="F1916" s="1">
        <v>13</v>
      </c>
      <c r="G1916" s="1">
        <v>12</v>
      </c>
    </row>
    <row r="1917" spans="1:7" x14ac:dyDescent="0.35">
      <c r="A1917" s="2" t="s">
        <v>53</v>
      </c>
      <c r="B1917" s="2" t="s">
        <v>120</v>
      </c>
      <c r="C1917" s="2" t="s">
        <v>4</v>
      </c>
      <c r="D1917" s="2" t="s">
        <v>32</v>
      </c>
      <c r="E1917" s="1">
        <v>41</v>
      </c>
      <c r="F1917" s="1">
        <v>36</v>
      </c>
      <c r="G1917" s="1">
        <v>39</v>
      </c>
    </row>
    <row r="1918" spans="1:7" x14ac:dyDescent="0.35">
      <c r="A1918" s="2" t="s">
        <v>53</v>
      </c>
      <c r="B1918" s="2" t="s">
        <v>120</v>
      </c>
      <c r="C1918" s="2" t="s">
        <v>4</v>
      </c>
      <c r="D1918" s="2" t="s">
        <v>22</v>
      </c>
      <c r="E1918" s="1">
        <v>8</v>
      </c>
      <c r="F1918" s="1">
        <v>7</v>
      </c>
      <c r="G1918" s="1">
        <v>7</v>
      </c>
    </row>
    <row r="1919" spans="1:7" x14ac:dyDescent="0.35">
      <c r="A1919" s="2" t="s">
        <v>53</v>
      </c>
      <c r="B1919" s="2" t="s">
        <v>120</v>
      </c>
      <c r="C1919" s="2" t="s">
        <v>4</v>
      </c>
      <c r="D1919" s="2" t="s">
        <v>24</v>
      </c>
      <c r="E1919" s="1">
        <v>10</v>
      </c>
      <c r="F1919" s="1">
        <v>8</v>
      </c>
      <c r="G1919" s="1">
        <v>10</v>
      </c>
    </row>
    <row r="1920" spans="1:7" x14ac:dyDescent="0.35">
      <c r="A1920" s="2" t="s">
        <v>53</v>
      </c>
      <c r="B1920" s="2" t="s">
        <v>120</v>
      </c>
      <c r="C1920" s="2" t="s">
        <v>4</v>
      </c>
      <c r="D1920" s="2" t="s">
        <v>77</v>
      </c>
      <c r="E1920" s="1" t="s">
        <v>112</v>
      </c>
      <c r="F1920" s="1" t="s">
        <v>112</v>
      </c>
      <c r="G1920" s="1">
        <v>14</v>
      </c>
    </row>
    <row r="1921" spans="1:7" x14ac:dyDescent="0.35">
      <c r="A1921" s="2" t="s">
        <v>53</v>
      </c>
      <c r="B1921" s="2" t="s">
        <v>120</v>
      </c>
      <c r="C1921" s="2" t="s">
        <v>4</v>
      </c>
      <c r="D1921" s="2" t="s">
        <v>20</v>
      </c>
      <c r="E1921" s="1">
        <v>73</v>
      </c>
      <c r="F1921" s="1">
        <v>63</v>
      </c>
      <c r="G1921" s="1">
        <v>75</v>
      </c>
    </row>
    <row r="1922" spans="1:7" x14ac:dyDescent="0.35">
      <c r="A1922" s="2" t="s">
        <v>53</v>
      </c>
      <c r="B1922" s="2" t="s">
        <v>120</v>
      </c>
      <c r="C1922" s="2" t="s">
        <v>4</v>
      </c>
      <c r="D1922" s="2" t="s">
        <v>29</v>
      </c>
      <c r="E1922" s="1" t="s">
        <v>112</v>
      </c>
      <c r="F1922" s="1" t="s">
        <v>112</v>
      </c>
      <c r="G1922" s="1">
        <v>6</v>
      </c>
    </row>
    <row r="1923" spans="1:7" x14ac:dyDescent="0.35">
      <c r="A1923" s="2" t="s">
        <v>53</v>
      </c>
      <c r="B1923" s="2" t="s">
        <v>120</v>
      </c>
      <c r="C1923" s="2" t="s">
        <v>4</v>
      </c>
      <c r="D1923" s="2" t="s">
        <v>18</v>
      </c>
      <c r="E1923" s="1">
        <v>142</v>
      </c>
      <c r="F1923" s="1">
        <v>127</v>
      </c>
      <c r="G1923" s="1">
        <v>136</v>
      </c>
    </row>
    <row r="1924" spans="1:7" x14ac:dyDescent="0.35">
      <c r="A1924" s="2" t="s">
        <v>53</v>
      </c>
      <c r="B1924" s="2" t="s">
        <v>120</v>
      </c>
      <c r="C1924" s="2" t="s">
        <v>4</v>
      </c>
      <c r="D1924" s="2" t="s">
        <v>34</v>
      </c>
      <c r="E1924" s="1">
        <v>6</v>
      </c>
      <c r="F1924" s="1">
        <v>6</v>
      </c>
      <c r="G1924" s="1">
        <v>8</v>
      </c>
    </row>
    <row r="1925" spans="1:7" x14ac:dyDescent="0.35">
      <c r="A1925" s="2" t="s">
        <v>53</v>
      </c>
      <c r="B1925" s="2" t="s">
        <v>120</v>
      </c>
      <c r="C1925" s="2" t="s">
        <v>4</v>
      </c>
      <c r="D1925" s="2" t="s">
        <v>26</v>
      </c>
      <c r="E1925" s="1">
        <v>6</v>
      </c>
      <c r="F1925" s="1">
        <v>6</v>
      </c>
      <c r="G1925" s="1">
        <v>7</v>
      </c>
    </row>
    <row r="1926" spans="1:7" x14ac:dyDescent="0.35">
      <c r="A1926" s="2" t="s">
        <v>53</v>
      </c>
      <c r="B1926" s="2" t="s">
        <v>120</v>
      </c>
      <c r="C1926" s="2" t="s">
        <v>3</v>
      </c>
      <c r="D1926" s="2" t="s">
        <v>16</v>
      </c>
      <c r="E1926" s="1">
        <v>71</v>
      </c>
      <c r="F1926" s="1">
        <v>68</v>
      </c>
      <c r="G1926" s="1">
        <v>84</v>
      </c>
    </row>
    <row r="1927" spans="1:7" x14ac:dyDescent="0.35">
      <c r="A1927" s="2" t="s">
        <v>53</v>
      </c>
      <c r="B1927" s="2" t="s">
        <v>120</v>
      </c>
      <c r="C1927" s="2" t="s">
        <v>3</v>
      </c>
      <c r="D1927" s="2" t="s">
        <v>21</v>
      </c>
      <c r="E1927" s="1">
        <v>23</v>
      </c>
      <c r="F1927" s="1">
        <v>20</v>
      </c>
      <c r="G1927" s="1">
        <v>25</v>
      </c>
    </row>
    <row r="1928" spans="1:7" x14ac:dyDescent="0.35">
      <c r="A1928" s="2" t="s">
        <v>53</v>
      </c>
      <c r="B1928" s="2" t="s">
        <v>120</v>
      </c>
      <c r="C1928" s="2" t="s">
        <v>3</v>
      </c>
      <c r="D1928" s="2" t="s">
        <v>35</v>
      </c>
      <c r="E1928" s="1">
        <v>18</v>
      </c>
      <c r="F1928" s="1">
        <v>16</v>
      </c>
      <c r="G1928" s="1">
        <v>20</v>
      </c>
    </row>
    <row r="1929" spans="1:7" x14ac:dyDescent="0.35">
      <c r="A1929" s="2" t="s">
        <v>53</v>
      </c>
      <c r="B1929" s="2" t="s">
        <v>120</v>
      </c>
      <c r="C1929" s="2" t="s">
        <v>3</v>
      </c>
      <c r="D1929" s="2" t="s">
        <v>31</v>
      </c>
      <c r="E1929" s="1">
        <v>41</v>
      </c>
      <c r="F1929" s="1">
        <v>38</v>
      </c>
      <c r="G1929" s="1">
        <v>44</v>
      </c>
    </row>
    <row r="1930" spans="1:7" x14ac:dyDescent="0.35">
      <c r="A1930" s="2" t="s">
        <v>53</v>
      </c>
      <c r="B1930" s="2" t="s">
        <v>120</v>
      </c>
      <c r="C1930" s="2" t="s">
        <v>3</v>
      </c>
      <c r="D1930" s="2" t="s">
        <v>17</v>
      </c>
      <c r="E1930" s="1">
        <v>96</v>
      </c>
      <c r="F1930" s="1">
        <v>90</v>
      </c>
      <c r="G1930" s="1">
        <v>107</v>
      </c>
    </row>
    <row r="1931" spans="1:7" x14ac:dyDescent="0.35">
      <c r="A1931" s="2" t="s">
        <v>53</v>
      </c>
      <c r="B1931" s="2" t="s">
        <v>120</v>
      </c>
      <c r="C1931" s="2" t="s">
        <v>3</v>
      </c>
      <c r="D1931" s="2" t="s">
        <v>27</v>
      </c>
      <c r="E1931" s="1">
        <v>23</v>
      </c>
      <c r="F1931" s="1">
        <v>20</v>
      </c>
      <c r="G1931" s="1">
        <v>20</v>
      </c>
    </row>
    <row r="1932" spans="1:7" x14ac:dyDescent="0.35">
      <c r="A1932" s="2" t="s">
        <v>53</v>
      </c>
      <c r="B1932" s="2" t="s">
        <v>120</v>
      </c>
      <c r="C1932" s="2" t="s">
        <v>3</v>
      </c>
      <c r="D1932" s="2" t="s">
        <v>30</v>
      </c>
      <c r="E1932" s="1">
        <v>13</v>
      </c>
      <c r="F1932" s="1">
        <v>11</v>
      </c>
      <c r="G1932" s="1">
        <v>12</v>
      </c>
    </row>
    <row r="1933" spans="1:7" x14ac:dyDescent="0.35">
      <c r="A1933" s="2" t="s">
        <v>53</v>
      </c>
      <c r="B1933" s="2" t="s">
        <v>120</v>
      </c>
      <c r="C1933" s="2" t="s">
        <v>3</v>
      </c>
      <c r="D1933" s="2" t="s">
        <v>23</v>
      </c>
      <c r="E1933" s="1">
        <v>10</v>
      </c>
      <c r="F1933" s="1">
        <v>8</v>
      </c>
      <c r="G1933" s="1">
        <v>11</v>
      </c>
    </row>
    <row r="1934" spans="1:7" x14ac:dyDescent="0.35">
      <c r="A1934" s="2" t="s">
        <v>53</v>
      </c>
      <c r="B1934" s="2" t="s">
        <v>120</v>
      </c>
      <c r="C1934" s="2" t="s">
        <v>3</v>
      </c>
      <c r="D1934" s="2" t="s">
        <v>28</v>
      </c>
      <c r="E1934" s="1">
        <v>22</v>
      </c>
      <c r="F1934" s="1">
        <v>20</v>
      </c>
      <c r="G1934" s="1">
        <v>24</v>
      </c>
    </row>
    <row r="1935" spans="1:7" x14ac:dyDescent="0.35">
      <c r="A1935" s="2" t="s">
        <v>53</v>
      </c>
      <c r="B1935" s="2" t="s">
        <v>120</v>
      </c>
      <c r="C1935" s="2" t="s">
        <v>3</v>
      </c>
      <c r="D1935" s="2" t="s">
        <v>33</v>
      </c>
      <c r="E1935" s="1">
        <v>11</v>
      </c>
      <c r="F1935" s="1">
        <v>13</v>
      </c>
      <c r="G1935" s="1">
        <v>8</v>
      </c>
    </row>
    <row r="1936" spans="1:7" x14ac:dyDescent="0.35">
      <c r="A1936" s="2" t="s">
        <v>53</v>
      </c>
      <c r="B1936" s="2" t="s">
        <v>120</v>
      </c>
      <c r="C1936" s="2" t="s">
        <v>3</v>
      </c>
      <c r="D1936" s="2" t="s">
        <v>32</v>
      </c>
      <c r="E1936" s="1">
        <v>29</v>
      </c>
      <c r="F1936" s="1">
        <v>28</v>
      </c>
      <c r="G1936" s="1">
        <v>28</v>
      </c>
    </row>
    <row r="1937" spans="1:7" x14ac:dyDescent="0.35">
      <c r="A1937" s="2" t="s">
        <v>53</v>
      </c>
      <c r="B1937" s="2" t="s">
        <v>120</v>
      </c>
      <c r="C1937" s="2" t="s">
        <v>3</v>
      </c>
      <c r="D1937" s="2" t="s">
        <v>24</v>
      </c>
      <c r="E1937" s="1" t="s">
        <v>112</v>
      </c>
      <c r="F1937" s="1" t="s">
        <v>112</v>
      </c>
      <c r="G1937" s="1">
        <v>7</v>
      </c>
    </row>
    <row r="1938" spans="1:7" x14ac:dyDescent="0.35">
      <c r="A1938" s="2" t="s">
        <v>53</v>
      </c>
      <c r="B1938" s="2" t="s">
        <v>120</v>
      </c>
      <c r="C1938" s="2" t="s">
        <v>3</v>
      </c>
      <c r="D1938" s="2" t="s">
        <v>77</v>
      </c>
      <c r="E1938" s="1" t="s">
        <v>112</v>
      </c>
      <c r="F1938" s="1" t="s">
        <v>112</v>
      </c>
      <c r="G1938" s="1">
        <v>7</v>
      </c>
    </row>
    <row r="1939" spans="1:7" x14ac:dyDescent="0.35">
      <c r="A1939" s="2" t="s">
        <v>53</v>
      </c>
      <c r="B1939" s="2" t="s">
        <v>120</v>
      </c>
      <c r="C1939" s="2" t="s">
        <v>3</v>
      </c>
      <c r="D1939" s="2" t="s">
        <v>20</v>
      </c>
      <c r="E1939" s="1">
        <v>30</v>
      </c>
      <c r="F1939" s="1">
        <v>27</v>
      </c>
      <c r="G1939" s="1">
        <v>34</v>
      </c>
    </row>
    <row r="1940" spans="1:7" x14ac:dyDescent="0.35">
      <c r="A1940" s="2" t="s">
        <v>53</v>
      </c>
      <c r="B1940" s="2" t="s">
        <v>120</v>
      </c>
      <c r="C1940" s="2" t="s">
        <v>3</v>
      </c>
      <c r="D1940" s="2" t="s">
        <v>18</v>
      </c>
      <c r="E1940" s="1">
        <v>92</v>
      </c>
      <c r="F1940" s="1">
        <v>86</v>
      </c>
      <c r="G1940" s="1">
        <v>92</v>
      </c>
    </row>
    <row r="1941" spans="1:7" x14ac:dyDescent="0.35">
      <c r="A1941" s="2" t="s">
        <v>53</v>
      </c>
      <c r="B1941" s="2" t="s">
        <v>120</v>
      </c>
      <c r="C1941" s="2" t="s">
        <v>3</v>
      </c>
      <c r="D1941" s="2" t="s">
        <v>26</v>
      </c>
      <c r="E1941" s="1">
        <v>8</v>
      </c>
      <c r="F1941" s="1">
        <v>7</v>
      </c>
      <c r="G1941" s="1">
        <v>9</v>
      </c>
    </row>
    <row r="1942" spans="1:7" x14ac:dyDescent="0.35">
      <c r="A1942" s="2" t="s">
        <v>53</v>
      </c>
      <c r="B1942" s="2" t="s">
        <v>120</v>
      </c>
      <c r="C1942" s="2" t="s">
        <v>2</v>
      </c>
      <c r="D1942" s="2" t="s">
        <v>16</v>
      </c>
      <c r="E1942" s="1">
        <v>40</v>
      </c>
      <c r="F1942" s="1">
        <v>37</v>
      </c>
      <c r="G1942" s="1">
        <v>44</v>
      </c>
    </row>
    <row r="1943" spans="1:7" x14ac:dyDescent="0.35">
      <c r="A1943" s="2" t="s">
        <v>53</v>
      </c>
      <c r="B1943" s="2" t="s">
        <v>120</v>
      </c>
      <c r="C1943" s="2" t="s">
        <v>2</v>
      </c>
      <c r="D1943" s="2" t="s">
        <v>21</v>
      </c>
      <c r="E1943" s="1" t="s">
        <v>112</v>
      </c>
      <c r="F1943" s="1" t="s">
        <v>112</v>
      </c>
      <c r="G1943" s="1">
        <v>7</v>
      </c>
    </row>
    <row r="1944" spans="1:7" x14ac:dyDescent="0.35">
      <c r="A1944" s="2" t="s">
        <v>53</v>
      </c>
      <c r="B1944" s="2" t="s">
        <v>120</v>
      </c>
      <c r="C1944" s="2" t="s">
        <v>2</v>
      </c>
      <c r="D1944" s="2" t="s">
        <v>35</v>
      </c>
      <c r="E1944" s="1">
        <v>13</v>
      </c>
      <c r="F1944" s="1">
        <v>13</v>
      </c>
      <c r="G1944" s="1">
        <v>10</v>
      </c>
    </row>
    <row r="1945" spans="1:7" x14ac:dyDescent="0.35">
      <c r="A1945" s="2" t="s">
        <v>53</v>
      </c>
      <c r="B1945" s="2" t="s">
        <v>120</v>
      </c>
      <c r="C1945" s="2" t="s">
        <v>2</v>
      </c>
      <c r="D1945" s="2" t="s">
        <v>31</v>
      </c>
      <c r="E1945" s="1">
        <v>23</v>
      </c>
      <c r="F1945" s="1">
        <v>22</v>
      </c>
      <c r="G1945" s="1">
        <v>19</v>
      </c>
    </row>
    <row r="1946" spans="1:7" x14ac:dyDescent="0.35">
      <c r="A1946" s="2" t="s">
        <v>53</v>
      </c>
      <c r="B1946" s="2" t="s">
        <v>120</v>
      </c>
      <c r="C1946" s="2" t="s">
        <v>2</v>
      </c>
      <c r="D1946" s="2" t="s">
        <v>17</v>
      </c>
      <c r="E1946" s="1">
        <v>45</v>
      </c>
      <c r="F1946" s="1">
        <v>42</v>
      </c>
      <c r="G1946" s="1">
        <v>62</v>
      </c>
    </row>
    <row r="1947" spans="1:7" x14ac:dyDescent="0.35">
      <c r="A1947" s="2" t="s">
        <v>53</v>
      </c>
      <c r="B1947" s="2" t="s">
        <v>120</v>
      </c>
      <c r="C1947" s="2" t="s">
        <v>2</v>
      </c>
      <c r="D1947" s="2" t="s">
        <v>27</v>
      </c>
      <c r="E1947" s="1">
        <v>11</v>
      </c>
      <c r="F1947" s="1">
        <v>9</v>
      </c>
      <c r="G1947" s="1">
        <v>9</v>
      </c>
    </row>
    <row r="1948" spans="1:7" x14ac:dyDescent="0.35">
      <c r="A1948" s="2" t="s">
        <v>53</v>
      </c>
      <c r="B1948" s="2" t="s">
        <v>120</v>
      </c>
      <c r="C1948" s="2" t="s">
        <v>2</v>
      </c>
      <c r="D1948" s="2" t="s">
        <v>28</v>
      </c>
      <c r="E1948" s="1">
        <v>13</v>
      </c>
      <c r="F1948" s="1">
        <v>13</v>
      </c>
      <c r="G1948" s="1">
        <v>12</v>
      </c>
    </row>
    <row r="1949" spans="1:7" x14ac:dyDescent="0.35">
      <c r="A1949" s="2" t="s">
        <v>53</v>
      </c>
      <c r="B1949" s="2" t="s">
        <v>120</v>
      </c>
      <c r="C1949" s="2" t="s">
        <v>2</v>
      </c>
      <c r="D1949" s="2" t="s">
        <v>32</v>
      </c>
      <c r="E1949" s="1">
        <v>12</v>
      </c>
      <c r="F1949" s="1">
        <v>12</v>
      </c>
      <c r="G1949" s="1">
        <v>13</v>
      </c>
    </row>
    <row r="1950" spans="1:7" x14ac:dyDescent="0.35">
      <c r="A1950" s="2" t="s">
        <v>53</v>
      </c>
      <c r="B1950" s="2" t="s">
        <v>120</v>
      </c>
      <c r="C1950" s="2" t="s">
        <v>2</v>
      </c>
      <c r="D1950" s="2" t="s">
        <v>20</v>
      </c>
      <c r="E1950" s="1">
        <v>14</v>
      </c>
      <c r="F1950" s="1">
        <v>14</v>
      </c>
      <c r="G1950" s="1">
        <v>17</v>
      </c>
    </row>
    <row r="1951" spans="1:7" x14ac:dyDescent="0.35">
      <c r="A1951" s="2" t="s">
        <v>53</v>
      </c>
      <c r="B1951" s="2" t="s">
        <v>120</v>
      </c>
      <c r="C1951" s="2" t="s">
        <v>2</v>
      </c>
      <c r="D1951" s="2" t="s">
        <v>18</v>
      </c>
      <c r="E1951" s="1">
        <v>46</v>
      </c>
      <c r="F1951" s="1">
        <v>43</v>
      </c>
      <c r="G1951" s="1">
        <v>55</v>
      </c>
    </row>
    <row r="1952" spans="1:7" x14ac:dyDescent="0.35">
      <c r="A1952" s="2" t="s">
        <v>53</v>
      </c>
      <c r="B1952" s="2" t="s">
        <v>59</v>
      </c>
      <c r="C1952" s="2" t="s">
        <v>6</v>
      </c>
      <c r="D1952" s="2" t="s">
        <v>16</v>
      </c>
      <c r="E1952" s="1">
        <v>2325</v>
      </c>
      <c r="F1952" s="1">
        <v>1863</v>
      </c>
      <c r="G1952" s="1">
        <v>2818</v>
      </c>
    </row>
    <row r="1953" spans="1:7" x14ac:dyDescent="0.35">
      <c r="A1953" s="2" t="s">
        <v>53</v>
      </c>
      <c r="B1953" s="2" t="s">
        <v>59</v>
      </c>
      <c r="C1953" s="2" t="s">
        <v>6</v>
      </c>
      <c r="D1953" s="2" t="s">
        <v>21</v>
      </c>
      <c r="E1953" s="1">
        <v>127</v>
      </c>
      <c r="F1953" s="1">
        <v>87</v>
      </c>
      <c r="G1953" s="1">
        <v>171</v>
      </c>
    </row>
    <row r="1954" spans="1:7" x14ac:dyDescent="0.35">
      <c r="A1954" s="2" t="s">
        <v>53</v>
      </c>
      <c r="B1954" s="2" t="s">
        <v>59</v>
      </c>
      <c r="C1954" s="2" t="s">
        <v>6</v>
      </c>
      <c r="D1954" s="2" t="s">
        <v>35</v>
      </c>
      <c r="E1954" s="1">
        <v>1006</v>
      </c>
      <c r="F1954" s="1">
        <v>742</v>
      </c>
      <c r="G1954" s="1">
        <v>1204</v>
      </c>
    </row>
    <row r="1955" spans="1:7" x14ac:dyDescent="0.35">
      <c r="A1955" s="2" t="s">
        <v>53</v>
      </c>
      <c r="B1955" s="2" t="s">
        <v>59</v>
      </c>
      <c r="C1955" s="2" t="s">
        <v>6</v>
      </c>
      <c r="D1955" s="2" t="s">
        <v>31</v>
      </c>
      <c r="E1955" s="1">
        <v>1429</v>
      </c>
      <c r="F1955" s="1">
        <v>1075</v>
      </c>
      <c r="G1955" s="1">
        <v>1775</v>
      </c>
    </row>
    <row r="1956" spans="1:7" x14ac:dyDescent="0.35">
      <c r="A1956" s="2" t="s">
        <v>53</v>
      </c>
      <c r="B1956" s="2" t="s">
        <v>59</v>
      </c>
      <c r="C1956" s="2" t="s">
        <v>6</v>
      </c>
      <c r="D1956" s="2" t="s">
        <v>17</v>
      </c>
      <c r="E1956" s="1">
        <v>8317</v>
      </c>
      <c r="F1956" s="1">
        <v>6648</v>
      </c>
      <c r="G1956" s="1">
        <v>9962</v>
      </c>
    </row>
    <row r="1957" spans="1:7" x14ac:dyDescent="0.35">
      <c r="A1957" s="2" t="s">
        <v>53</v>
      </c>
      <c r="B1957" s="2" t="s">
        <v>59</v>
      </c>
      <c r="C1957" s="2" t="s">
        <v>6</v>
      </c>
      <c r="D1957" s="2" t="s">
        <v>27</v>
      </c>
      <c r="E1957" s="1">
        <v>414</v>
      </c>
      <c r="F1957" s="1">
        <v>327</v>
      </c>
      <c r="G1957" s="1">
        <v>504</v>
      </c>
    </row>
    <row r="1958" spans="1:7" x14ac:dyDescent="0.35">
      <c r="A1958" s="2" t="s">
        <v>53</v>
      </c>
      <c r="B1958" s="2" t="s">
        <v>59</v>
      </c>
      <c r="C1958" s="2" t="s">
        <v>6</v>
      </c>
      <c r="D1958" s="2" t="s">
        <v>30</v>
      </c>
      <c r="E1958" s="1">
        <v>799</v>
      </c>
      <c r="F1958" s="1">
        <v>631</v>
      </c>
      <c r="G1958" s="1">
        <v>1012</v>
      </c>
    </row>
    <row r="1959" spans="1:7" x14ac:dyDescent="0.35">
      <c r="A1959" s="2" t="s">
        <v>53</v>
      </c>
      <c r="B1959" s="2" t="s">
        <v>59</v>
      </c>
      <c r="C1959" s="2" t="s">
        <v>6</v>
      </c>
      <c r="D1959" s="2" t="s">
        <v>23</v>
      </c>
      <c r="E1959" s="1">
        <v>50</v>
      </c>
      <c r="F1959" s="1">
        <v>34</v>
      </c>
      <c r="G1959" s="1">
        <v>68</v>
      </c>
    </row>
    <row r="1960" spans="1:7" x14ac:dyDescent="0.35">
      <c r="A1960" s="2" t="s">
        <v>53</v>
      </c>
      <c r="B1960" s="2" t="s">
        <v>59</v>
      </c>
      <c r="C1960" s="2" t="s">
        <v>6</v>
      </c>
      <c r="D1960" s="2" t="s">
        <v>28</v>
      </c>
      <c r="E1960" s="1">
        <v>231</v>
      </c>
      <c r="F1960" s="1">
        <v>174</v>
      </c>
      <c r="G1960" s="1">
        <v>318</v>
      </c>
    </row>
    <row r="1961" spans="1:7" x14ac:dyDescent="0.35">
      <c r="A1961" s="2" t="s">
        <v>53</v>
      </c>
      <c r="B1961" s="2" t="s">
        <v>59</v>
      </c>
      <c r="C1961" s="2" t="s">
        <v>6</v>
      </c>
      <c r="D1961" s="2" t="s">
        <v>33</v>
      </c>
      <c r="E1961" s="1">
        <v>156</v>
      </c>
      <c r="F1961" s="1">
        <v>124</v>
      </c>
      <c r="G1961" s="1">
        <v>174</v>
      </c>
    </row>
    <row r="1962" spans="1:7" x14ac:dyDescent="0.35">
      <c r="A1962" s="2" t="s">
        <v>53</v>
      </c>
      <c r="B1962" s="2" t="s">
        <v>59</v>
      </c>
      <c r="C1962" s="2" t="s">
        <v>6</v>
      </c>
      <c r="D1962" s="2" t="s">
        <v>15</v>
      </c>
      <c r="E1962" s="1">
        <v>75</v>
      </c>
      <c r="F1962" s="1">
        <v>55</v>
      </c>
      <c r="G1962" s="1">
        <v>105</v>
      </c>
    </row>
    <row r="1963" spans="1:7" x14ac:dyDescent="0.35">
      <c r="A1963" s="2" t="s">
        <v>53</v>
      </c>
      <c r="B1963" s="2" t="s">
        <v>59</v>
      </c>
      <c r="C1963" s="2" t="s">
        <v>6</v>
      </c>
      <c r="D1963" s="2" t="s">
        <v>113</v>
      </c>
      <c r="E1963" s="1">
        <v>11</v>
      </c>
      <c r="F1963" s="1">
        <v>8</v>
      </c>
      <c r="G1963" s="1" t="s">
        <v>112</v>
      </c>
    </row>
    <row r="1964" spans="1:7" x14ac:dyDescent="0.35">
      <c r="A1964" s="2" t="s">
        <v>53</v>
      </c>
      <c r="B1964" s="2" t="s">
        <v>59</v>
      </c>
      <c r="C1964" s="2" t="s">
        <v>6</v>
      </c>
      <c r="D1964" s="2" t="s">
        <v>36</v>
      </c>
      <c r="E1964" s="1">
        <v>38</v>
      </c>
      <c r="F1964" s="1">
        <v>30</v>
      </c>
      <c r="G1964" s="1">
        <v>55</v>
      </c>
    </row>
    <row r="1965" spans="1:7" x14ac:dyDescent="0.35">
      <c r="A1965" s="2" t="s">
        <v>53</v>
      </c>
      <c r="B1965" s="2" t="s">
        <v>59</v>
      </c>
      <c r="C1965" s="2" t="s">
        <v>6</v>
      </c>
      <c r="D1965" s="2" t="s">
        <v>32</v>
      </c>
      <c r="E1965" s="1">
        <v>400</v>
      </c>
      <c r="F1965" s="1">
        <v>312</v>
      </c>
      <c r="G1965" s="1">
        <v>458</v>
      </c>
    </row>
    <row r="1966" spans="1:7" x14ac:dyDescent="0.35">
      <c r="A1966" s="2" t="s">
        <v>53</v>
      </c>
      <c r="B1966" s="2" t="s">
        <v>59</v>
      </c>
      <c r="C1966" s="2" t="s">
        <v>6</v>
      </c>
      <c r="D1966" s="2" t="s">
        <v>22</v>
      </c>
      <c r="E1966" s="1">
        <v>14</v>
      </c>
      <c r="F1966" s="1">
        <v>9</v>
      </c>
      <c r="G1966" s="1">
        <v>17</v>
      </c>
    </row>
    <row r="1967" spans="1:7" x14ac:dyDescent="0.35">
      <c r="A1967" s="2" t="s">
        <v>53</v>
      </c>
      <c r="B1967" s="2" t="s">
        <v>59</v>
      </c>
      <c r="C1967" s="2" t="s">
        <v>6</v>
      </c>
      <c r="D1967" s="2" t="s">
        <v>24</v>
      </c>
      <c r="E1967" s="1">
        <v>67</v>
      </c>
      <c r="F1967" s="1">
        <v>52</v>
      </c>
      <c r="G1967" s="1">
        <v>79</v>
      </c>
    </row>
    <row r="1968" spans="1:7" x14ac:dyDescent="0.35">
      <c r="A1968" s="2" t="s">
        <v>53</v>
      </c>
      <c r="B1968" s="2" t="s">
        <v>59</v>
      </c>
      <c r="C1968" s="2" t="s">
        <v>6</v>
      </c>
      <c r="D1968" s="2" t="s">
        <v>77</v>
      </c>
      <c r="E1968" s="1" t="s">
        <v>112</v>
      </c>
      <c r="F1968" s="1" t="s">
        <v>112</v>
      </c>
      <c r="G1968" s="1">
        <v>31</v>
      </c>
    </row>
    <row r="1969" spans="1:7" x14ac:dyDescent="0.35">
      <c r="A1969" s="2" t="s">
        <v>53</v>
      </c>
      <c r="B1969" s="2" t="s">
        <v>59</v>
      </c>
      <c r="C1969" s="2" t="s">
        <v>6</v>
      </c>
      <c r="D1969" s="2" t="s">
        <v>20</v>
      </c>
      <c r="E1969" s="1">
        <v>397</v>
      </c>
      <c r="F1969" s="1">
        <v>324</v>
      </c>
      <c r="G1969" s="1">
        <v>515</v>
      </c>
    </row>
    <row r="1970" spans="1:7" x14ac:dyDescent="0.35">
      <c r="A1970" s="2" t="s">
        <v>53</v>
      </c>
      <c r="B1970" s="2" t="s">
        <v>59</v>
      </c>
      <c r="C1970" s="2" t="s">
        <v>6</v>
      </c>
      <c r="D1970" s="2" t="s">
        <v>29</v>
      </c>
      <c r="E1970" s="1">
        <v>78</v>
      </c>
      <c r="F1970" s="1">
        <v>56</v>
      </c>
      <c r="G1970" s="1">
        <v>91</v>
      </c>
    </row>
    <row r="1971" spans="1:7" x14ac:dyDescent="0.35">
      <c r="A1971" s="2" t="s">
        <v>53</v>
      </c>
      <c r="B1971" s="2" t="s">
        <v>59</v>
      </c>
      <c r="C1971" s="2" t="s">
        <v>6</v>
      </c>
      <c r="D1971" s="2" t="s">
        <v>18</v>
      </c>
      <c r="E1971" s="1">
        <v>2605</v>
      </c>
      <c r="F1971" s="1">
        <v>2118</v>
      </c>
      <c r="G1971" s="1">
        <v>3091</v>
      </c>
    </row>
    <row r="1972" spans="1:7" x14ac:dyDescent="0.35">
      <c r="A1972" s="2" t="s">
        <v>53</v>
      </c>
      <c r="B1972" s="2" t="s">
        <v>59</v>
      </c>
      <c r="C1972" s="2" t="s">
        <v>6</v>
      </c>
      <c r="D1972" s="2" t="s">
        <v>34</v>
      </c>
      <c r="E1972" s="1">
        <v>7</v>
      </c>
      <c r="F1972" s="1" t="s">
        <v>112</v>
      </c>
      <c r="G1972" s="1">
        <v>13</v>
      </c>
    </row>
    <row r="1973" spans="1:7" x14ac:dyDescent="0.35">
      <c r="A1973" s="2" t="s">
        <v>53</v>
      </c>
      <c r="B1973" s="2" t="s">
        <v>59</v>
      </c>
      <c r="C1973" s="2" t="s">
        <v>6</v>
      </c>
      <c r="D1973" s="2" t="s">
        <v>26</v>
      </c>
      <c r="E1973" s="1">
        <v>108</v>
      </c>
      <c r="F1973" s="1">
        <v>86</v>
      </c>
      <c r="G1973" s="1">
        <v>121</v>
      </c>
    </row>
    <row r="1974" spans="1:7" x14ac:dyDescent="0.35">
      <c r="A1974" s="2" t="s">
        <v>53</v>
      </c>
      <c r="B1974" s="2" t="s">
        <v>59</v>
      </c>
      <c r="C1974" s="2" t="s">
        <v>5</v>
      </c>
      <c r="D1974" s="2" t="s">
        <v>16</v>
      </c>
      <c r="E1974" s="1">
        <v>4624</v>
      </c>
      <c r="F1974" s="1">
        <v>3561</v>
      </c>
      <c r="G1974" s="1">
        <v>5658</v>
      </c>
    </row>
    <row r="1975" spans="1:7" x14ac:dyDescent="0.35">
      <c r="A1975" s="2" t="s">
        <v>53</v>
      </c>
      <c r="B1975" s="2" t="s">
        <v>59</v>
      </c>
      <c r="C1975" s="2" t="s">
        <v>5</v>
      </c>
      <c r="D1975" s="2" t="s">
        <v>21</v>
      </c>
      <c r="E1975" s="1">
        <v>572</v>
      </c>
      <c r="F1975" s="1">
        <v>485</v>
      </c>
      <c r="G1975" s="1">
        <v>312</v>
      </c>
    </row>
    <row r="1976" spans="1:7" x14ac:dyDescent="0.35">
      <c r="A1976" s="2" t="s">
        <v>53</v>
      </c>
      <c r="B1976" s="2" t="s">
        <v>59</v>
      </c>
      <c r="C1976" s="2" t="s">
        <v>5</v>
      </c>
      <c r="D1976" s="2" t="s">
        <v>35</v>
      </c>
      <c r="E1976" s="1">
        <v>1822</v>
      </c>
      <c r="F1976" s="1">
        <v>1264</v>
      </c>
      <c r="G1976" s="1">
        <v>2238</v>
      </c>
    </row>
    <row r="1977" spans="1:7" x14ac:dyDescent="0.35">
      <c r="A1977" s="2" t="s">
        <v>53</v>
      </c>
      <c r="B1977" s="2" t="s">
        <v>59</v>
      </c>
      <c r="C1977" s="2" t="s">
        <v>5</v>
      </c>
      <c r="D1977" s="2" t="s">
        <v>31</v>
      </c>
      <c r="E1977" s="1">
        <v>2441</v>
      </c>
      <c r="F1977" s="1">
        <v>1828</v>
      </c>
      <c r="G1977" s="1">
        <v>3206</v>
      </c>
    </row>
    <row r="1978" spans="1:7" x14ac:dyDescent="0.35">
      <c r="A1978" s="2" t="s">
        <v>53</v>
      </c>
      <c r="B1978" s="2" t="s">
        <v>59</v>
      </c>
      <c r="C1978" s="2" t="s">
        <v>5</v>
      </c>
      <c r="D1978" s="2" t="s">
        <v>17</v>
      </c>
      <c r="E1978" s="1">
        <v>13847</v>
      </c>
      <c r="F1978" s="1">
        <v>10471</v>
      </c>
      <c r="G1978" s="1">
        <v>17147</v>
      </c>
    </row>
    <row r="1979" spans="1:7" x14ac:dyDescent="0.35">
      <c r="A1979" s="2" t="s">
        <v>53</v>
      </c>
      <c r="B1979" s="2" t="s">
        <v>59</v>
      </c>
      <c r="C1979" s="2" t="s">
        <v>5</v>
      </c>
      <c r="D1979" s="2" t="s">
        <v>27</v>
      </c>
      <c r="E1979" s="1">
        <v>987</v>
      </c>
      <c r="F1979" s="1">
        <v>783</v>
      </c>
      <c r="G1979" s="1">
        <v>869</v>
      </c>
    </row>
    <row r="1980" spans="1:7" x14ac:dyDescent="0.35">
      <c r="A1980" s="2" t="s">
        <v>53</v>
      </c>
      <c r="B1980" s="2" t="s">
        <v>59</v>
      </c>
      <c r="C1980" s="2" t="s">
        <v>5</v>
      </c>
      <c r="D1980" s="2" t="s">
        <v>30</v>
      </c>
      <c r="E1980" s="1">
        <v>1211</v>
      </c>
      <c r="F1980" s="1">
        <v>902</v>
      </c>
      <c r="G1980" s="1">
        <v>1710</v>
      </c>
    </row>
    <row r="1981" spans="1:7" x14ac:dyDescent="0.35">
      <c r="A1981" s="2" t="s">
        <v>53</v>
      </c>
      <c r="B1981" s="2" t="s">
        <v>59</v>
      </c>
      <c r="C1981" s="2" t="s">
        <v>5</v>
      </c>
      <c r="D1981" s="2" t="s">
        <v>23</v>
      </c>
      <c r="E1981" s="1">
        <v>94</v>
      </c>
      <c r="F1981" s="1">
        <v>63</v>
      </c>
      <c r="G1981" s="1">
        <v>108</v>
      </c>
    </row>
    <row r="1982" spans="1:7" x14ac:dyDescent="0.35">
      <c r="A1982" s="2" t="s">
        <v>53</v>
      </c>
      <c r="B1982" s="2" t="s">
        <v>59</v>
      </c>
      <c r="C1982" s="2" t="s">
        <v>5</v>
      </c>
      <c r="D1982" s="2" t="s">
        <v>28</v>
      </c>
      <c r="E1982" s="1">
        <v>461</v>
      </c>
      <c r="F1982" s="1">
        <v>326</v>
      </c>
      <c r="G1982" s="1">
        <v>578</v>
      </c>
    </row>
    <row r="1983" spans="1:7" x14ac:dyDescent="0.35">
      <c r="A1983" s="2" t="s">
        <v>53</v>
      </c>
      <c r="B1983" s="2" t="s">
        <v>59</v>
      </c>
      <c r="C1983" s="2" t="s">
        <v>5</v>
      </c>
      <c r="D1983" s="2" t="s">
        <v>33</v>
      </c>
      <c r="E1983" s="1">
        <v>410</v>
      </c>
      <c r="F1983" s="1">
        <v>350</v>
      </c>
      <c r="G1983" s="1">
        <v>233</v>
      </c>
    </row>
    <row r="1984" spans="1:7" x14ac:dyDescent="0.35">
      <c r="A1984" s="2" t="s">
        <v>53</v>
      </c>
      <c r="B1984" s="2" t="s">
        <v>59</v>
      </c>
      <c r="C1984" s="2" t="s">
        <v>5</v>
      </c>
      <c r="D1984" s="2" t="s">
        <v>15</v>
      </c>
      <c r="E1984" s="1">
        <v>161</v>
      </c>
      <c r="F1984" s="1">
        <v>103</v>
      </c>
      <c r="G1984" s="1">
        <v>219</v>
      </c>
    </row>
    <row r="1985" spans="1:7" x14ac:dyDescent="0.35">
      <c r="A1985" s="2" t="s">
        <v>53</v>
      </c>
      <c r="B1985" s="2" t="s">
        <v>59</v>
      </c>
      <c r="C1985" s="2" t="s">
        <v>5</v>
      </c>
      <c r="D1985" s="2" t="s">
        <v>113</v>
      </c>
      <c r="E1985" s="1">
        <v>33</v>
      </c>
      <c r="F1985" s="1">
        <v>30</v>
      </c>
      <c r="G1985" s="1" t="s">
        <v>112</v>
      </c>
    </row>
    <row r="1986" spans="1:7" x14ac:dyDescent="0.35">
      <c r="A1986" s="2" t="s">
        <v>53</v>
      </c>
      <c r="B1986" s="2" t="s">
        <v>59</v>
      </c>
      <c r="C1986" s="2" t="s">
        <v>5</v>
      </c>
      <c r="D1986" s="2" t="s">
        <v>36</v>
      </c>
      <c r="E1986" s="1">
        <v>129</v>
      </c>
      <c r="F1986" s="1">
        <v>100</v>
      </c>
      <c r="G1986" s="1">
        <v>133</v>
      </c>
    </row>
    <row r="1987" spans="1:7" x14ac:dyDescent="0.35">
      <c r="A1987" s="2" t="s">
        <v>53</v>
      </c>
      <c r="B1987" s="2" t="s">
        <v>59</v>
      </c>
      <c r="C1987" s="2" t="s">
        <v>5</v>
      </c>
      <c r="D1987" s="2" t="s">
        <v>32</v>
      </c>
      <c r="E1987" s="1">
        <v>694</v>
      </c>
      <c r="F1987" s="1">
        <v>531</v>
      </c>
      <c r="G1987" s="1">
        <v>719</v>
      </c>
    </row>
    <row r="1988" spans="1:7" x14ac:dyDescent="0.35">
      <c r="A1988" s="2" t="s">
        <v>53</v>
      </c>
      <c r="B1988" s="2" t="s">
        <v>59</v>
      </c>
      <c r="C1988" s="2" t="s">
        <v>5</v>
      </c>
      <c r="D1988" s="2" t="s">
        <v>22</v>
      </c>
      <c r="E1988" s="1">
        <v>48</v>
      </c>
      <c r="F1988" s="1">
        <v>39</v>
      </c>
      <c r="G1988" s="1">
        <v>51</v>
      </c>
    </row>
    <row r="1989" spans="1:7" x14ac:dyDescent="0.35">
      <c r="A1989" s="2" t="s">
        <v>53</v>
      </c>
      <c r="B1989" s="2" t="s">
        <v>59</v>
      </c>
      <c r="C1989" s="2" t="s">
        <v>5</v>
      </c>
      <c r="D1989" s="2" t="s">
        <v>24</v>
      </c>
      <c r="E1989" s="1">
        <v>112</v>
      </c>
      <c r="F1989" s="1">
        <v>83</v>
      </c>
      <c r="G1989" s="1">
        <v>119</v>
      </c>
    </row>
    <row r="1990" spans="1:7" x14ac:dyDescent="0.35">
      <c r="A1990" s="2" t="s">
        <v>53</v>
      </c>
      <c r="B1990" s="2" t="s">
        <v>59</v>
      </c>
      <c r="C1990" s="2" t="s">
        <v>5</v>
      </c>
      <c r="D1990" s="2" t="s">
        <v>77</v>
      </c>
      <c r="E1990" s="1" t="s">
        <v>112</v>
      </c>
      <c r="F1990" s="1" t="s">
        <v>112</v>
      </c>
      <c r="G1990" s="1">
        <v>138</v>
      </c>
    </row>
    <row r="1991" spans="1:7" x14ac:dyDescent="0.35">
      <c r="A1991" s="2" t="s">
        <v>53</v>
      </c>
      <c r="B1991" s="2" t="s">
        <v>59</v>
      </c>
      <c r="C1991" s="2" t="s">
        <v>5</v>
      </c>
      <c r="D1991" s="2" t="s">
        <v>20</v>
      </c>
      <c r="E1991" s="1">
        <v>728</v>
      </c>
      <c r="F1991" s="1">
        <v>526</v>
      </c>
      <c r="G1991" s="1">
        <v>897</v>
      </c>
    </row>
    <row r="1992" spans="1:7" x14ac:dyDescent="0.35">
      <c r="A1992" s="2" t="s">
        <v>53</v>
      </c>
      <c r="B1992" s="2" t="s">
        <v>59</v>
      </c>
      <c r="C1992" s="2" t="s">
        <v>5</v>
      </c>
      <c r="D1992" s="2" t="s">
        <v>29</v>
      </c>
      <c r="E1992" s="1">
        <v>101</v>
      </c>
      <c r="F1992" s="1">
        <v>77</v>
      </c>
      <c r="G1992" s="1">
        <v>129</v>
      </c>
    </row>
    <row r="1993" spans="1:7" x14ac:dyDescent="0.35">
      <c r="A1993" s="2" t="s">
        <v>53</v>
      </c>
      <c r="B1993" s="2" t="s">
        <v>59</v>
      </c>
      <c r="C1993" s="2" t="s">
        <v>5</v>
      </c>
      <c r="D1993" s="2" t="s">
        <v>18</v>
      </c>
      <c r="E1993" s="1">
        <v>4327</v>
      </c>
      <c r="F1993" s="1">
        <v>3231</v>
      </c>
      <c r="G1993" s="1">
        <v>5385</v>
      </c>
    </row>
    <row r="1994" spans="1:7" x14ac:dyDescent="0.35">
      <c r="A1994" s="2" t="s">
        <v>53</v>
      </c>
      <c r="B1994" s="2" t="s">
        <v>59</v>
      </c>
      <c r="C1994" s="2" t="s">
        <v>5</v>
      </c>
      <c r="D1994" s="2" t="s">
        <v>34</v>
      </c>
      <c r="E1994" s="1">
        <v>15</v>
      </c>
      <c r="F1994" s="1">
        <v>10</v>
      </c>
      <c r="G1994" s="1">
        <v>21</v>
      </c>
    </row>
    <row r="1995" spans="1:7" x14ac:dyDescent="0.35">
      <c r="A1995" s="2" t="s">
        <v>53</v>
      </c>
      <c r="B1995" s="2" t="s">
        <v>59</v>
      </c>
      <c r="C1995" s="2" t="s">
        <v>5</v>
      </c>
      <c r="D1995" s="2" t="s">
        <v>26</v>
      </c>
      <c r="E1995" s="1">
        <v>167</v>
      </c>
      <c r="F1995" s="1">
        <v>130</v>
      </c>
      <c r="G1995" s="1">
        <v>243</v>
      </c>
    </row>
    <row r="1996" spans="1:7" x14ac:dyDescent="0.35">
      <c r="A1996" s="2" t="s">
        <v>53</v>
      </c>
      <c r="B1996" s="2" t="s">
        <v>59</v>
      </c>
      <c r="C1996" s="2" t="s">
        <v>4</v>
      </c>
      <c r="D1996" s="2" t="s">
        <v>16</v>
      </c>
      <c r="E1996" s="1">
        <v>3256</v>
      </c>
      <c r="F1996" s="1">
        <v>2834</v>
      </c>
      <c r="G1996" s="1">
        <v>3915</v>
      </c>
    </row>
    <row r="1997" spans="1:7" x14ac:dyDescent="0.35">
      <c r="A1997" s="2" t="s">
        <v>53</v>
      </c>
      <c r="B1997" s="2" t="s">
        <v>59</v>
      </c>
      <c r="C1997" s="2" t="s">
        <v>4</v>
      </c>
      <c r="D1997" s="2" t="s">
        <v>21</v>
      </c>
      <c r="E1997" s="1">
        <v>375</v>
      </c>
      <c r="F1997" s="1">
        <v>330</v>
      </c>
      <c r="G1997" s="1">
        <v>283</v>
      </c>
    </row>
    <row r="1998" spans="1:7" x14ac:dyDescent="0.35">
      <c r="A1998" s="2" t="s">
        <v>53</v>
      </c>
      <c r="B1998" s="2" t="s">
        <v>59</v>
      </c>
      <c r="C1998" s="2" t="s">
        <v>4</v>
      </c>
      <c r="D1998" s="2" t="s">
        <v>35</v>
      </c>
      <c r="E1998" s="1">
        <v>1329</v>
      </c>
      <c r="F1998" s="1">
        <v>1096</v>
      </c>
      <c r="G1998" s="1">
        <v>1513</v>
      </c>
    </row>
    <row r="1999" spans="1:7" x14ac:dyDescent="0.35">
      <c r="A1999" s="2" t="s">
        <v>53</v>
      </c>
      <c r="B1999" s="2" t="s">
        <v>59</v>
      </c>
      <c r="C1999" s="2" t="s">
        <v>4</v>
      </c>
      <c r="D1999" s="2" t="s">
        <v>31</v>
      </c>
      <c r="E1999" s="1">
        <v>1997</v>
      </c>
      <c r="F1999" s="1">
        <v>1695</v>
      </c>
      <c r="G1999" s="1">
        <v>2392</v>
      </c>
    </row>
    <row r="2000" spans="1:7" x14ac:dyDescent="0.35">
      <c r="A2000" s="2" t="s">
        <v>53</v>
      </c>
      <c r="B2000" s="2" t="s">
        <v>59</v>
      </c>
      <c r="C2000" s="2" t="s">
        <v>4</v>
      </c>
      <c r="D2000" s="2" t="s">
        <v>17</v>
      </c>
      <c r="E2000" s="1">
        <v>9304</v>
      </c>
      <c r="F2000" s="1">
        <v>8111</v>
      </c>
      <c r="G2000" s="1">
        <v>10919</v>
      </c>
    </row>
    <row r="2001" spans="1:7" x14ac:dyDescent="0.35">
      <c r="A2001" s="2" t="s">
        <v>53</v>
      </c>
      <c r="B2001" s="2" t="s">
        <v>59</v>
      </c>
      <c r="C2001" s="2" t="s">
        <v>4</v>
      </c>
      <c r="D2001" s="2" t="s">
        <v>27</v>
      </c>
      <c r="E2001" s="1">
        <v>657</v>
      </c>
      <c r="F2001" s="1">
        <v>581</v>
      </c>
      <c r="G2001" s="1">
        <v>567</v>
      </c>
    </row>
    <row r="2002" spans="1:7" x14ac:dyDescent="0.35">
      <c r="A2002" s="2" t="s">
        <v>53</v>
      </c>
      <c r="B2002" s="2" t="s">
        <v>59</v>
      </c>
      <c r="C2002" s="2" t="s">
        <v>4</v>
      </c>
      <c r="D2002" s="2" t="s">
        <v>30</v>
      </c>
      <c r="E2002" s="1">
        <v>1105</v>
      </c>
      <c r="F2002" s="1">
        <v>955</v>
      </c>
      <c r="G2002" s="1">
        <v>1340</v>
      </c>
    </row>
    <row r="2003" spans="1:7" x14ac:dyDescent="0.35">
      <c r="A2003" s="2" t="s">
        <v>53</v>
      </c>
      <c r="B2003" s="2" t="s">
        <v>59</v>
      </c>
      <c r="C2003" s="2" t="s">
        <v>4</v>
      </c>
      <c r="D2003" s="2" t="s">
        <v>23</v>
      </c>
      <c r="E2003" s="1">
        <v>73</v>
      </c>
      <c r="F2003" s="1">
        <v>64</v>
      </c>
      <c r="G2003" s="1">
        <v>98</v>
      </c>
    </row>
    <row r="2004" spans="1:7" x14ac:dyDescent="0.35">
      <c r="A2004" s="2" t="s">
        <v>53</v>
      </c>
      <c r="B2004" s="2" t="s">
        <v>59</v>
      </c>
      <c r="C2004" s="2" t="s">
        <v>4</v>
      </c>
      <c r="D2004" s="2" t="s">
        <v>28</v>
      </c>
      <c r="E2004" s="1">
        <v>296</v>
      </c>
      <c r="F2004" s="1">
        <v>242</v>
      </c>
      <c r="G2004" s="1">
        <v>358</v>
      </c>
    </row>
    <row r="2005" spans="1:7" x14ac:dyDescent="0.35">
      <c r="A2005" s="2" t="s">
        <v>53</v>
      </c>
      <c r="B2005" s="2" t="s">
        <v>59</v>
      </c>
      <c r="C2005" s="2" t="s">
        <v>4</v>
      </c>
      <c r="D2005" s="2" t="s">
        <v>33</v>
      </c>
      <c r="E2005" s="1">
        <v>284</v>
      </c>
      <c r="F2005" s="1">
        <v>259</v>
      </c>
      <c r="G2005" s="1">
        <v>182</v>
      </c>
    </row>
    <row r="2006" spans="1:7" x14ac:dyDescent="0.35">
      <c r="A2006" s="2" t="s">
        <v>53</v>
      </c>
      <c r="B2006" s="2" t="s">
        <v>59</v>
      </c>
      <c r="C2006" s="2" t="s">
        <v>4</v>
      </c>
      <c r="D2006" s="2" t="s">
        <v>15</v>
      </c>
      <c r="E2006" s="1">
        <v>152</v>
      </c>
      <c r="F2006" s="1">
        <v>123</v>
      </c>
      <c r="G2006" s="1">
        <v>178</v>
      </c>
    </row>
    <row r="2007" spans="1:7" x14ac:dyDescent="0.35">
      <c r="A2007" s="2" t="s">
        <v>53</v>
      </c>
      <c r="B2007" s="2" t="s">
        <v>59</v>
      </c>
      <c r="C2007" s="2" t="s">
        <v>4</v>
      </c>
      <c r="D2007" s="2" t="s">
        <v>113</v>
      </c>
      <c r="E2007" s="1">
        <v>14</v>
      </c>
      <c r="F2007" s="1">
        <v>14</v>
      </c>
      <c r="G2007" s="1" t="s">
        <v>112</v>
      </c>
    </row>
    <row r="2008" spans="1:7" x14ac:dyDescent="0.35">
      <c r="A2008" s="2" t="s">
        <v>53</v>
      </c>
      <c r="B2008" s="2" t="s">
        <v>59</v>
      </c>
      <c r="C2008" s="2" t="s">
        <v>4</v>
      </c>
      <c r="D2008" s="2" t="s">
        <v>36</v>
      </c>
      <c r="E2008" s="1">
        <v>70</v>
      </c>
      <c r="F2008" s="1">
        <v>65</v>
      </c>
      <c r="G2008" s="1">
        <v>73</v>
      </c>
    </row>
    <row r="2009" spans="1:7" x14ac:dyDescent="0.35">
      <c r="A2009" s="2" t="s">
        <v>53</v>
      </c>
      <c r="B2009" s="2" t="s">
        <v>59</v>
      </c>
      <c r="C2009" s="2" t="s">
        <v>4</v>
      </c>
      <c r="D2009" s="2" t="s">
        <v>32</v>
      </c>
      <c r="E2009" s="1">
        <v>422</v>
      </c>
      <c r="F2009" s="1">
        <v>370</v>
      </c>
      <c r="G2009" s="1">
        <v>460</v>
      </c>
    </row>
    <row r="2010" spans="1:7" x14ac:dyDescent="0.35">
      <c r="A2010" s="2" t="s">
        <v>53</v>
      </c>
      <c r="B2010" s="2" t="s">
        <v>59</v>
      </c>
      <c r="C2010" s="2" t="s">
        <v>4</v>
      </c>
      <c r="D2010" s="2" t="s">
        <v>22</v>
      </c>
      <c r="E2010" s="1">
        <v>41</v>
      </c>
      <c r="F2010" s="1">
        <v>36</v>
      </c>
      <c r="G2010" s="1">
        <v>44</v>
      </c>
    </row>
    <row r="2011" spans="1:7" x14ac:dyDescent="0.35">
      <c r="A2011" s="2" t="s">
        <v>53</v>
      </c>
      <c r="B2011" s="2" t="s">
        <v>59</v>
      </c>
      <c r="C2011" s="2" t="s">
        <v>4</v>
      </c>
      <c r="D2011" s="2" t="s">
        <v>24</v>
      </c>
      <c r="E2011" s="1">
        <v>109</v>
      </c>
      <c r="F2011" s="1">
        <v>83</v>
      </c>
      <c r="G2011" s="1">
        <v>109</v>
      </c>
    </row>
    <row r="2012" spans="1:7" x14ac:dyDescent="0.35">
      <c r="A2012" s="2" t="s">
        <v>53</v>
      </c>
      <c r="B2012" s="2" t="s">
        <v>59</v>
      </c>
      <c r="C2012" s="2" t="s">
        <v>4</v>
      </c>
      <c r="D2012" s="2" t="s">
        <v>77</v>
      </c>
      <c r="E2012" s="1" t="s">
        <v>112</v>
      </c>
      <c r="F2012" s="1" t="s">
        <v>112</v>
      </c>
      <c r="G2012" s="1">
        <v>117</v>
      </c>
    </row>
    <row r="2013" spans="1:7" x14ac:dyDescent="0.35">
      <c r="A2013" s="2" t="s">
        <v>53</v>
      </c>
      <c r="B2013" s="2" t="s">
        <v>59</v>
      </c>
      <c r="C2013" s="2" t="s">
        <v>4</v>
      </c>
      <c r="D2013" s="2" t="s">
        <v>20</v>
      </c>
      <c r="E2013" s="1">
        <v>527</v>
      </c>
      <c r="F2013" s="1">
        <v>452</v>
      </c>
      <c r="G2013" s="1">
        <v>630</v>
      </c>
    </row>
    <row r="2014" spans="1:7" x14ac:dyDescent="0.35">
      <c r="A2014" s="2" t="s">
        <v>53</v>
      </c>
      <c r="B2014" s="2" t="s">
        <v>59</v>
      </c>
      <c r="C2014" s="2" t="s">
        <v>4</v>
      </c>
      <c r="D2014" s="2" t="s">
        <v>29</v>
      </c>
      <c r="E2014" s="1">
        <v>69</v>
      </c>
      <c r="F2014" s="1">
        <v>57</v>
      </c>
      <c r="G2014" s="1">
        <v>94</v>
      </c>
    </row>
    <row r="2015" spans="1:7" x14ac:dyDescent="0.35">
      <c r="A2015" s="2" t="s">
        <v>53</v>
      </c>
      <c r="B2015" s="2" t="s">
        <v>59</v>
      </c>
      <c r="C2015" s="2" t="s">
        <v>4</v>
      </c>
      <c r="D2015" s="2" t="s">
        <v>18</v>
      </c>
      <c r="E2015" s="1">
        <v>3200</v>
      </c>
      <c r="F2015" s="1">
        <v>2830</v>
      </c>
      <c r="G2015" s="1">
        <v>3773</v>
      </c>
    </row>
    <row r="2016" spans="1:7" x14ac:dyDescent="0.35">
      <c r="A2016" s="2" t="s">
        <v>53</v>
      </c>
      <c r="B2016" s="2" t="s">
        <v>59</v>
      </c>
      <c r="C2016" s="2" t="s">
        <v>4</v>
      </c>
      <c r="D2016" s="2" t="s">
        <v>34</v>
      </c>
      <c r="E2016" s="1">
        <v>8</v>
      </c>
      <c r="F2016" s="1">
        <v>7</v>
      </c>
      <c r="G2016" s="1">
        <v>19</v>
      </c>
    </row>
    <row r="2017" spans="1:7" x14ac:dyDescent="0.35">
      <c r="A2017" s="2" t="s">
        <v>53</v>
      </c>
      <c r="B2017" s="2" t="s">
        <v>59</v>
      </c>
      <c r="C2017" s="2" t="s">
        <v>4</v>
      </c>
      <c r="D2017" s="2" t="s">
        <v>26</v>
      </c>
      <c r="E2017" s="1">
        <v>135</v>
      </c>
      <c r="F2017" s="1">
        <v>121</v>
      </c>
      <c r="G2017" s="1">
        <v>161</v>
      </c>
    </row>
    <row r="2018" spans="1:7" x14ac:dyDescent="0.35">
      <c r="A2018" s="2" t="s">
        <v>53</v>
      </c>
      <c r="B2018" s="2" t="s">
        <v>59</v>
      </c>
      <c r="C2018" s="2" t="s">
        <v>3</v>
      </c>
      <c r="D2018" s="2" t="s">
        <v>16</v>
      </c>
      <c r="E2018" s="1">
        <v>3109</v>
      </c>
      <c r="F2018" s="1">
        <v>2885</v>
      </c>
      <c r="G2018" s="1">
        <v>3394</v>
      </c>
    </row>
    <row r="2019" spans="1:7" x14ac:dyDescent="0.35">
      <c r="A2019" s="2" t="s">
        <v>53</v>
      </c>
      <c r="B2019" s="2" t="s">
        <v>59</v>
      </c>
      <c r="C2019" s="2" t="s">
        <v>3</v>
      </c>
      <c r="D2019" s="2" t="s">
        <v>21</v>
      </c>
      <c r="E2019" s="1">
        <v>157</v>
      </c>
      <c r="F2019" s="1">
        <v>141</v>
      </c>
      <c r="G2019" s="1">
        <v>154</v>
      </c>
    </row>
    <row r="2020" spans="1:7" x14ac:dyDescent="0.35">
      <c r="A2020" s="2" t="s">
        <v>53</v>
      </c>
      <c r="B2020" s="2" t="s">
        <v>59</v>
      </c>
      <c r="C2020" s="2" t="s">
        <v>3</v>
      </c>
      <c r="D2020" s="2" t="s">
        <v>35</v>
      </c>
      <c r="E2020" s="1">
        <v>890</v>
      </c>
      <c r="F2020" s="1">
        <v>819</v>
      </c>
      <c r="G2020" s="1">
        <v>978</v>
      </c>
    </row>
    <row r="2021" spans="1:7" x14ac:dyDescent="0.35">
      <c r="A2021" s="2" t="s">
        <v>53</v>
      </c>
      <c r="B2021" s="2" t="s">
        <v>59</v>
      </c>
      <c r="C2021" s="2" t="s">
        <v>3</v>
      </c>
      <c r="D2021" s="2" t="s">
        <v>31</v>
      </c>
      <c r="E2021" s="1">
        <v>1802</v>
      </c>
      <c r="F2021" s="1">
        <v>1691</v>
      </c>
      <c r="G2021" s="1">
        <v>1945</v>
      </c>
    </row>
    <row r="2022" spans="1:7" x14ac:dyDescent="0.35">
      <c r="A2022" s="2" t="s">
        <v>53</v>
      </c>
      <c r="B2022" s="2" t="s">
        <v>59</v>
      </c>
      <c r="C2022" s="2" t="s">
        <v>3</v>
      </c>
      <c r="D2022" s="2" t="s">
        <v>17</v>
      </c>
      <c r="E2022" s="1">
        <v>7820</v>
      </c>
      <c r="F2022" s="1">
        <v>7376</v>
      </c>
      <c r="G2022" s="1">
        <v>8613</v>
      </c>
    </row>
    <row r="2023" spans="1:7" x14ac:dyDescent="0.35">
      <c r="A2023" s="2" t="s">
        <v>53</v>
      </c>
      <c r="B2023" s="2" t="s">
        <v>59</v>
      </c>
      <c r="C2023" s="2" t="s">
        <v>3</v>
      </c>
      <c r="D2023" s="2" t="s">
        <v>27</v>
      </c>
      <c r="E2023" s="1">
        <v>341</v>
      </c>
      <c r="F2023" s="1">
        <v>319</v>
      </c>
      <c r="G2023" s="1">
        <v>356</v>
      </c>
    </row>
    <row r="2024" spans="1:7" x14ac:dyDescent="0.35">
      <c r="A2024" s="2" t="s">
        <v>53</v>
      </c>
      <c r="B2024" s="2" t="s">
        <v>59</v>
      </c>
      <c r="C2024" s="2" t="s">
        <v>3</v>
      </c>
      <c r="D2024" s="2" t="s">
        <v>30</v>
      </c>
      <c r="E2024" s="1">
        <v>933</v>
      </c>
      <c r="F2024" s="1">
        <v>871</v>
      </c>
      <c r="G2024" s="1">
        <v>1019</v>
      </c>
    </row>
    <row r="2025" spans="1:7" x14ac:dyDescent="0.35">
      <c r="A2025" s="2" t="s">
        <v>53</v>
      </c>
      <c r="B2025" s="2" t="s">
        <v>59</v>
      </c>
      <c r="C2025" s="2" t="s">
        <v>3</v>
      </c>
      <c r="D2025" s="2" t="s">
        <v>23</v>
      </c>
      <c r="E2025" s="1">
        <v>94</v>
      </c>
      <c r="F2025" s="1">
        <v>79</v>
      </c>
      <c r="G2025" s="1">
        <v>105</v>
      </c>
    </row>
    <row r="2026" spans="1:7" x14ac:dyDescent="0.35">
      <c r="A2026" s="2" t="s">
        <v>53</v>
      </c>
      <c r="B2026" s="2" t="s">
        <v>59</v>
      </c>
      <c r="C2026" s="2" t="s">
        <v>3</v>
      </c>
      <c r="D2026" s="2" t="s">
        <v>28</v>
      </c>
      <c r="E2026" s="1">
        <v>236</v>
      </c>
      <c r="F2026" s="1">
        <v>211</v>
      </c>
      <c r="G2026" s="1">
        <v>268</v>
      </c>
    </row>
    <row r="2027" spans="1:7" x14ac:dyDescent="0.35">
      <c r="A2027" s="2" t="s">
        <v>53</v>
      </c>
      <c r="B2027" s="2" t="s">
        <v>59</v>
      </c>
      <c r="C2027" s="2" t="s">
        <v>3</v>
      </c>
      <c r="D2027" s="2" t="s">
        <v>33</v>
      </c>
      <c r="E2027" s="1">
        <v>87</v>
      </c>
      <c r="F2027" s="1">
        <v>79</v>
      </c>
      <c r="G2027" s="1">
        <v>82</v>
      </c>
    </row>
    <row r="2028" spans="1:7" x14ac:dyDescent="0.35">
      <c r="A2028" s="2" t="s">
        <v>53</v>
      </c>
      <c r="B2028" s="2" t="s">
        <v>59</v>
      </c>
      <c r="C2028" s="2" t="s">
        <v>3</v>
      </c>
      <c r="D2028" s="2" t="s">
        <v>15</v>
      </c>
      <c r="E2028" s="1">
        <v>151</v>
      </c>
      <c r="F2028" s="1">
        <v>137</v>
      </c>
      <c r="G2028" s="1">
        <v>153</v>
      </c>
    </row>
    <row r="2029" spans="1:7" x14ac:dyDescent="0.35">
      <c r="A2029" s="2" t="s">
        <v>53</v>
      </c>
      <c r="B2029" s="2" t="s">
        <v>59</v>
      </c>
      <c r="C2029" s="2" t="s">
        <v>3</v>
      </c>
      <c r="D2029" s="2" t="s">
        <v>113</v>
      </c>
      <c r="E2029" s="1">
        <v>16</v>
      </c>
      <c r="F2029" s="1">
        <v>14</v>
      </c>
      <c r="G2029" s="1" t="s">
        <v>112</v>
      </c>
    </row>
    <row r="2030" spans="1:7" x14ac:dyDescent="0.35">
      <c r="A2030" s="2" t="s">
        <v>53</v>
      </c>
      <c r="B2030" s="2" t="s">
        <v>59</v>
      </c>
      <c r="C2030" s="2" t="s">
        <v>3</v>
      </c>
      <c r="D2030" s="2" t="s">
        <v>36</v>
      </c>
      <c r="E2030" s="1">
        <v>25</v>
      </c>
      <c r="F2030" s="1">
        <v>24</v>
      </c>
      <c r="G2030" s="1">
        <v>25</v>
      </c>
    </row>
    <row r="2031" spans="1:7" x14ac:dyDescent="0.35">
      <c r="A2031" s="2" t="s">
        <v>53</v>
      </c>
      <c r="B2031" s="2" t="s">
        <v>59</v>
      </c>
      <c r="C2031" s="2" t="s">
        <v>3</v>
      </c>
      <c r="D2031" s="2" t="s">
        <v>32</v>
      </c>
      <c r="E2031" s="1">
        <v>236</v>
      </c>
      <c r="F2031" s="1">
        <v>213</v>
      </c>
      <c r="G2031" s="1">
        <v>242</v>
      </c>
    </row>
    <row r="2032" spans="1:7" x14ac:dyDescent="0.35">
      <c r="A2032" s="2" t="s">
        <v>53</v>
      </c>
      <c r="B2032" s="2" t="s">
        <v>59</v>
      </c>
      <c r="C2032" s="2" t="s">
        <v>3</v>
      </c>
      <c r="D2032" s="2" t="s">
        <v>22</v>
      </c>
      <c r="E2032" s="1">
        <v>38</v>
      </c>
      <c r="F2032" s="1">
        <v>35</v>
      </c>
      <c r="G2032" s="1">
        <v>49</v>
      </c>
    </row>
    <row r="2033" spans="1:7" x14ac:dyDescent="0.35">
      <c r="A2033" s="2" t="s">
        <v>53</v>
      </c>
      <c r="B2033" s="2" t="s">
        <v>59</v>
      </c>
      <c r="C2033" s="2" t="s">
        <v>3</v>
      </c>
      <c r="D2033" s="2" t="s">
        <v>24</v>
      </c>
      <c r="E2033" s="1">
        <v>49</v>
      </c>
      <c r="F2033" s="1">
        <v>44</v>
      </c>
      <c r="G2033" s="1">
        <v>57</v>
      </c>
    </row>
    <row r="2034" spans="1:7" x14ac:dyDescent="0.35">
      <c r="A2034" s="2" t="s">
        <v>53</v>
      </c>
      <c r="B2034" s="2" t="s">
        <v>59</v>
      </c>
      <c r="C2034" s="2" t="s">
        <v>3</v>
      </c>
      <c r="D2034" s="2" t="s">
        <v>77</v>
      </c>
      <c r="E2034" s="1" t="s">
        <v>112</v>
      </c>
      <c r="F2034" s="1" t="s">
        <v>112</v>
      </c>
      <c r="G2034" s="1">
        <v>77</v>
      </c>
    </row>
    <row r="2035" spans="1:7" x14ac:dyDescent="0.35">
      <c r="A2035" s="2" t="s">
        <v>53</v>
      </c>
      <c r="B2035" s="2" t="s">
        <v>59</v>
      </c>
      <c r="C2035" s="2" t="s">
        <v>3</v>
      </c>
      <c r="D2035" s="2" t="s">
        <v>20</v>
      </c>
      <c r="E2035" s="1">
        <v>406</v>
      </c>
      <c r="F2035" s="1">
        <v>383</v>
      </c>
      <c r="G2035" s="1">
        <v>449</v>
      </c>
    </row>
    <row r="2036" spans="1:7" x14ac:dyDescent="0.35">
      <c r="A2036" s="2" t="s">
        <v>53</v>
      </c>
      <c r="B2036" s="2" t="s">
        <v>59</v>
      </c>
      <c r="C2036" s="2" t="s">
        <v>3</v>
      </c>
      <c r="D2036" s="2" t="s">
        <v>29</v>
      </c>
      <c r="E2036" s="1">
        <v>79</v>
      </c>
      <c r="F2036" s="1">
        <v>70</v>
      </c>
      <c r="G2036" s="1">
        <v>80</v>
      </c>
    </row>
    <row r="2037" spans="1:7" x14ac:dyDescent="0.35">
      <c r="A2037" s="2" t="s">
        <v>53</v>
      </c>
      <c r="B2037" s="2" t="s">
        <v>59</v>
      </c>
      <c r="C2037" s="2" t="s">
        <v>3</v>
      </c>
      <c r="D2037" s="2" t="s">
        <v>18</v>
      </c>
      <c r="E2037" s="1">
        <v>2791</v>
      </c>
      <c r="F2037" s="1">
        <v>2600</v>
      </c>
      <c r="G2037" s="1">
        <v>3059</v>
      </c>
    </row>
    <row r="2038" spans="1:7" x14ac:dyDescent="0.35">
      <c r="A2038" s="2" t="s">
        <v>53</v>
      </c>
      <c r="B2038" s="2" t="s">
        <v>59</v>
      </c>
      <c r="C2038" s="2" t="s">
        <v>3</v>
      </c>
      <c r="D2038" s="2" t="s">
        <v>34</v>
      </c>
      <c r="E2038" s="1">
        <v>13</v>
      </c>
      <c r="F2038" s="1">
        <v>11</v>
      </c>
      <c r="G2038" s="1">
        <v>15</v>
      </c>
    </row>
    <row r="2039" spans="1:7" x14ac:dyDescent="0.35">
      <c r="A2039" s="2" t="s">
        <v>53</v>
      </c>
      <c r="B2039" s="2" t="s">
        <v>59</v>
      </c>
      <c r="C2039" s="2" t="s">
        <v>3</v>
      </c>
      <c r="D2039" s="2" t="s">
        <v>26</v>
      </c>
      <c r="E2039" s="1">
        <v>75</v>
      </c>
      <c r="F2039" s="1">
        <v>69</v>
      </c>
      <c r="G2039" s="1">
        <v>99</v>
      </c>
    </row>
    <row r="2040" spans="1:7" x14ac:dyDescent="0.35">
      <c r="A2040" s="2" t="s">
        <v>53</v>
      </c>
      <c r="B2040" s="2" t="s">
        <v>59</v>
      </c>
      <c r="C2040" s="2" t="s">
        <v>2</v>
      </c>
      <c r="D2040" s="2" t="s">
        <v>16</v>
      </c>
      <c r="E2040" s="1">
        <v>1667</v>
      </c>
      <c r="F2040" s="1">
        <v>1591</v>
      </c>
      <c r="G2040" s="1">
        <v>1803</v>
      </c>
    </row>
    <row r="2041" spans="1:7" x14ac:dyDescent="0.35">
      <c r="A2041" s="2" t="s">
        <v>53</v>
      </c>
      <c r="B2041" s="2" t="s">
        <v>59</v>
      </c>
      <c r="C2041" s="2" t="s">
        <v>2</v>
      </c>
      <c r="D2041" s="2" t="s">
        <v>21</v>
      </c>
      <c r="E2041" s="1">
        <v>82</v>
      </c>
      <c r="F2041" s="1">
        <v>78</v>
      </c>
      <c r="G2041" s="1">
        <v>92</v>
      </c>
    </row>
    <row r="2042" spans="1:7" x14ac:dyDescent="0.35">
      <c r="A2042" s="2" t="s">
        <v>53</v>
      </c>
      <c r="B2042" s="2" t="s">
        <v>59</v>
      </c>
      <c r="C2042" s="2" t="s">
        <v>2</v>
      </c>
      <c r="D2042" s="2" t="s">
        <v>35</v>
      </c>
      <c r="E2042" s="1">
        <v>504</v>
      </c>
      <c r="F2042" s="1">
        <v>468</v>
      </c>
      <c r="G2042" s="1">
        <v>525</v>
      </c>
    </row>
    <row r="2043" spans="1:7" x14ac:dyDescent="0.35">
      <c r="A2043" s="2" t="s">
        <v>53</v>
      </c>
      <c r="B2043" s="2" t="s">
        <v>59</v>
      </c>
      <c r="C2043" s="2" t="s">
        <v>2</v>
      </c>
      <c r="D2043" s="2" t="s">
        <v>31</v>
      </c>
      <c r="E2043" s="1">
        <v>1151</v>
      </c>
      <c r="F2043" s="1">
        <v>1104</v>
      </c>
      <c r="G2043" s="1">
        <v>1225</v>
      </c>
    </row>
    <row r="2044" spans="1:7" x14ac:dyDescent="0.35">
      <c r="A2044" s="2" t="s">
        <v>53</v>
      </c>
      <c r="B2044" s="2" t="s">
        <v>59</v>
      </c>
      <c r="C2044" s="2" t="s">
        <v>2</v>
      </c>
      <c r="D2044" s="2" t="s">
        <v>17</v>
      </c>
      <c r="E2044" s="1">
        <v>3989</v>
      </c>
      <c r="F2044" s="1">
        <v>3815</v>
      </c>
      <c r="G2044" s="1">
        <v>4455</v>
      </c>
    </row>
    <row r="2045" spans="1:7" x14ac:dyDescent="0.35">
      <c r="A2045" s="2" t="s">
        <v>53</v>
      </c>
      <c r="B2045" s="2" t="s">
        <v>59</v>
      </c>
      <c r="C2045" s="2" t="s">
        <v>2</v>
      </c>
      <c r="D2045" s="2" t="s">
        <v>27</v>
      </c>
      <c r="E2045" s="1">
        <v>134</v>
      </c>
      <c r="F2045" s="1">
        <v>125</v>
      </c>
      <c r="G2045" s="1">
        <v>150</v>
      </c>
    </row>
    <row r="2046" spans="1:7" x14ac:dyDescent="0.35">
      <c r="A2046" s="2" t="s">
        <v>53</v>
      </c>
      <c r="B2046" s="2" t="s">
        <v>59</v>
      </c>
      <c r="C2046" s="2" t="s">
        <v>2</v>
      </c>
      <c r="D2046" s="2" t="s">
        <v>30</v>
      </c>
      <c r="E2046" s="1">
        <v>581</v>
      </c>
      <c r="F2046" s="1">
        <v>554</v>
      </c>
      <c r="G2046" s="1">
        <v>633</v>
      </c>
    </row>
    <row r="2047" spans="1:7" x14ac:dyDescent="0.35">
      <c r="A2047" s="2" t="s">
        <v>53</v>
      </c>
      <c r="B2047" s="2" t="s">
        <v>59</v>
      </c>
      <c r="C2047" s="2" t="s">
        <v>2</v>
      </c>
      <c r="D2047" s="2" t="s">
        <v>23</v>
      </c>
      <c r="E2047" s="1">
        <v>34</v>
      </c>
      <c r="F2047" s="1">
        <v>34</v>
      </c>
      <c r="G2047" s="1">
        <v>35</v>
      </c>
    </row>
    <row r="2048" spans="1:7" x14ac:dyDescent="0.35">
      <c r="A2048" s="2" t="s">
        <v>53</v>
      </c>
      <c r="B2048" s="2" t="s">
        <v>59</v>
      </c>
      <c r="C2048" s="2" t="s">
        <v>2</v>
      </c>
      <c r="D2048" s="2" t="s">
        <v>28</v>
      </c>
      <c r="E2048" s="1">
        <v>148</v>
      </c>
      <c r="F2048" s="1">
        <v>138</v>
      </c>
      <c r="G2048" s="1">
        <v>146</v>
      </c>
    </row>
    <row r="2049" spans="1:7" x14ac:dyDescent="0.35">
      <c r="A2049" s="2" t="s">
        <v>53</v>
      </c>
      <c r="B2049" s="2" t="s">
        <v>59</v>
      </c>
      <c r="C2049" s="2" t="s">
        <v>2</v>
      </c>
      <c r="D2049" s="2" t="s">
        <v>33</v>
      </c>
      <c r="E2049" s="1">
        <v>39</v>
      </c>
      <c r="F2049" s="1">
        <v>39</v>
      </c>
      <c r="G2049" s="1">
        <v>34</v>
      </c>
    </row>
    <row r="2050" spans="1:7" x14ac:dyDescent="0.35">
      <c r="A2050" s="2" t="s">
        <v>53</v>
      </c>
      <c r="B2050" s="2" t="s">
        <v>59</v>
      </c>
      <c r="C2050" s="2" t="s">
        <v>2</v>
      </c>
      <c r="D2050" s="2" t="s">
        <v>15</v>
      </c>
      <c r="E2050" s="1">
        <v>89</v>
      </c>
      <c r="F2050" s="1">
        <v>84</v>
      </c>
      <c r="G2050" s="1">
        <v>95</v>
      </c>
    </row>
    <row r="2051" spans="1:7" x14ac:dyDescent="0.35">
      <c r="A2051" s="2" t="s">
        <v>53</v>
      </c>
      <c r="B2051" s="2" t="s">
        <v>59</v>
      </c>
      <c r="C2051" s="2" t="s">
        <v>2</v>
      </c>
      <c r="D2051" s="2" t="s">
        <v>36</v>
      </c>
      <c r="E2051" s="1">
        <v>11</v>
      </c>
      <c r="F2051" s="1">
        <v>11</v>
      </c>
      <c r="G2051" s="1">
        <v>12</v>
      </c>
    </row>
    <row r="2052" spans="1:7" x14ac:dyDescent="0.35">
      <c r="A2052" s="2" t="s">
        <v>53</v>
      </c>
      <c r="B2052" s="2" t="s">
        <v>59</v>
      </c>
      <c r="C2052" s="2" t="s">
        <v>2</v>
      </c>
      <c r="D2052" s="2" t="s">
        <v>32</v>
      </c>
      <c r="E2052" s="1">
        <v>133</v>
      </c>
      <c r="F2052" s="1">
        <v>133</v>
      </c>
      <c r="G2052" s="1">
        <v>144</v>
      </c>
    </row>
    <row r="2053" spans="1:7" x14ac:dyDescent="0.35">
      <c r="A2053" s="2" t="s">
        <v>53</v>
      </c>
      <c r="B2053" s="2" t="s">
        <v>59</v>
      </c>
      <c r="C2053" s="2" t="s">
        <v>2</v>
      </c>
      <c r="D2053" s="2" t="s">
        <v>22</v>
      </c>
      <c r="E2053" s="1">
        <v>17</v>
      </c>
      <c r="F2053" s="1">
        <v>18</v>
      </c>
      <c r="G2053" s="1">
        <v>13</v>
      </c>
    </row>
    <row r="2054" spans="1:7" x14ac:dyDescent="0.35">
      <c r="A2054" s="2" t="s">
        <v>53</v>
      </c>
      <c r="B2054" s="2" t="s">
        <v>59</v>
      </c>
      <c r="C2054" s="2" t="s">
        <v>2</v>
      </c>
      <c r="D2054" s="2" t="s">
        <v>24</v>
      </c>
      <c r="E2054" s="1">
        <v>43</v>
      </c>
      <c r="F2054" s="1">
        <v>37</v>
      </c>
      <c r="G2054" s="1">
        <v>41</v>
      </c>
    </row>
    <row r="2055" spans="1:7" x14ac:dyDescent="0.35">
      <c r="A2055" s="2" t="s">
        <v>53</v>
      </c>
      <c r="B2055" s="2" t="s">
        <v>59</v>
      </c>
      <c r="C2055" s="2" t="s">
        <v>2</v>
      </c>
      <c r="D2055" s="2" t="s">
        <v>77</v>
      </c>
      <c r="E2055" s="1" t="s">
        <v>112</v>
      </c>
      <c r="F2055" s="1" t="s">
        <v>112</v>
      </c>
      <c r="G2055" s="1">
        <v>34</v>
      </c>
    </row>
    <row r="2056" spans="1:7" x14ac:dyDescent="0.35">
      <c r="A2056" s="2" t="s">
        <v>53</v>
      </c>
      <c r="B2056" s="2" t="s">
        <v>59</v>
      </c>
      <c r="C2056" s="2" t="s">
        <v>2</v>
      </c>
      <c r="D2056" s="2" t="s">
        <v>20</v>
      </c>
      <c r="E2056" s="1">
        <v>241</v>
      </c>
      <c r="F2056" s="1">
        <v>224</v>
      </c>
      <c r="G2056" s="1">
        <v>260</v>
      </c>
    </row>
    <row r="2057" spans="1:7" x14ac:dyDescent="0.35">
      <c r="A2057" s="2" t="s">
        <v>53</v>
      </c>
      <c r="B2057" s="2" t="s">
        <v>59</v>
      </c>
      <c r="C2057" s="2" t="s">
        <v>2</v>
      </c>
      <c r="D2057" s="2" t="s">
        <v>29</v>
      </c>
      <c r="E2057" s="1">
        <v>39</v>
      </c>
      <c r="F2057" s="1">
        <v>39</v>
      </c>
      <c r="G2057" s="1">
        <v>38</v>
      </c>
    </row>
    <row r="2058" spans="1:7" x14ac:dyDescent="0.35">
      <c r="A2058" s="2" t="s">
        <v>53</v>
      </c>
      <c r="B2058" s="2" t="s">
        <v>59</v>
      </c>
      <c r="C2058" s="2" t="s">
        <v>2</v>
      </c>
      <c r="D2058" s="2" t="s">
        <v>18</v>
      </c>
      <c r="E2058" s="1">
        <v>1502</v>
      </c>
      <c r="F2058" s="1">
        <v>1441</v>
      </c>
      <c r="G2058" s="1">
        <v>1713</v>
      </c>
    </row>
    <row r="2059" spans="1:7" x14ac:dyDescent="0.35">
      <c r="A2059" s="2" t="s">
        <v>53</v>
      </c>
      <c r="B2059" s="2" t="s">
        <v>59</v>
      </c>
      <c r="C2059" s="2" t="s">
        <v>2</v>
      </c>
      <c r="D2059" s="2" t="s">
        <v>26</v>
      </c>
      <c r="E2059" s="1">
        <v>46</v>
      </c>
      <c r="F2059" s="1">
        <v>44</v>
      </c>
      <c r="G2059" s="1">
        <v>48</v>
      </c>
    </row>
    <row r="2060" spans="1:7" x14ac:dyDescent="0.35">
      <c r="A2060" s="2" t="s">
        <v>53</v>
      </c>
      <c r="B2060" s="2" t="s">
        <v>54</v>
      </c>
      <c r="C2060" s="2" t="s">
        <v>6</v>
      </c>
      <c r="D2060" s="2" t="s">
        <v>16</v>
      </c>
      <c r="E2060" s="1">
        <v>42</v>
      </c>
      <c r="F2060" s="1">
        <v>32</v>
      </c>
      <c r="G2060" s="1">
        <v>56</v>
      </c>
    </row>
    <row r="2061" spans="1:7" x14ac:dyDescent="0.35">
      <c r="A2061" s="2" t="s">
        <v>53</v>
      </c>
      <c r="B2061" s="2" t="s">
        <v>54</v>
      </c>
      <c r="C2061" s="2" t="s">
        <v>6</v>
      </c>
      <c r="D2061" s="2" t="s">
        <v>21</v>
      </c>
      <c r="E2061" s="1">
        <v>10</v>
      </c>
      <c r="F2061" s="1" t="s">
        <v>112</v>
      </c>
      <c r="G2061" s="1">
        <v>17</v>
      </c>
    </row>
    <row r="2062" spans="1:7" x14ac:dyDescent="0.35">
      <c r="A2062" s="2" t="s">
        <v>53</v>
      </c>
      <c r="B2062" s="2" t="s">
        <v>54</v>
      </c>
      <c r="C2062" s="2" t="s">
        <v>6</v>
      </c>
      <c r="D2062" s="2" t="s">
        <v>35</v>
      </c>
      <c r="E2062" s="1">
        <v>17</v>
      </c>
      <c r="F2062" s="1">
        <v>10</v>
      </c>
      <c r="G2062" s="1">
        <v>19</v>
      </c>
    </row>
    <row r="2063" spans="1:7" x14ac:dyDescent="0.35">
      <c r="A2063" s="2" t="s">
        <v>53</v>
      </c>
      <c r="B2063" s="2" t="s">
        <v>54</v>
      </c>
      <c r="C2063" s="2" t="s">
        <v>6</v>
      </c>
      <c r="D2063" s="2" t="s">
        <v>31</v>
      </c>
      <c r="E2063" s="1">
        <v>272</v>
      </c>
      <c r="F2063" s="1">
        <v>205</v>
      </c>
      <c r="G2063" s="1">
        <v>385</v>
      </c>
    </row>
    <row r="2064" spans="1:7" x14ac:dyDescent="0.35">
      <c r="A2064" s="2" t="s">
        <v>53</v>
      </c>
      <c r="B2064" s="2" t="s">
        <v>54</v>
      </c>
      <c r="C2064" s="2" t="s">
        <v>6</v>
      </c>
      <c r="D2064" s="2" t="s">
        <v>17</v>
      </c>
      <c r="E2064" s="1">
        <v>117</v>
      </c>
      <c r="F2064" s="1">
        <v>84</v>
      </c>
      <c r="G2064" s="1">
        <v>164</v>
      </c>
    </row>
    <row r="2065" spans="1:7" x14ac:dyDescent="0.35">
      <c r="A2065" s="2" t="s">
        <v>53</v>
      </c>
      <c r="B2065" s="2" t="s">
        <v>54</v>
      </c>
      <c r="C2065" s="2" t="s">
        <v>6</v>
      </c>
      <c r="D2065" s="2" t="s">
        <v>27</v>
      </c>
      <c r="E2065" s="1">
        <v>15</v>
      </c>
      <c r="F2065" s="1">
        <v>7</v>
      </c>
      <c r="G2065" s="1">
        <v>15</v>
      </c>
    </row>
    <row r="2066" spans="1:7" x14ac:dyDescent="0.35">
      <c r="A2066" s="2" t="s">
        <v>53</v>
      </c>
      <c r="B2066" s="2" t="s">
        <v>54</v>
      </c>
      <c r="C2066" s="2" t="s">
        <v>6</v>
      </c>
      <c r="D2066" s="2" t="s">
        <v>30</v>
      </c>
      <c r="E2066" s="1">
        <v>140</v>
      </c>
      <c r="F2066" s="1">
        <v>110</v>
      </c>
      <c r="G2066" s="1">
        <v>175</v>
      </c>
    </row>
    <row r="2067" spans="1:7" x14ac:dyDescent="0.35">
      <c r="A2067" s="2" t="s">
        <v>53</v>
      </c>
      <c r="B2067" s="2" t="s">
        <v>54</v>
      </c>
      <c r="C2067" s="2" t="s">
        <v>6</v>
      </c>
      <c r="D2067" s="2" t="s">
        <v>23</v>
      </c>
      <c r="E2067" s="1">
        <v>35</v>
      </c>
      <c r="F2067" s="1">
        <v>28</v>
      </c>
      <c r="G2067" s="1">
        <v>39</v>
      </c>
    </row>
    <row r="2068" spans="1:7" x14ac:dyDescent="0.35">
      <c r="A2068" s="2" t="s">
        <v>53</v>
      </c>
      <c r="B2068" s="2" t="s">
        <v>54</v>
      </c>
      <c r="C2068" s="2" t="s">
        <v>6</v>
      </c>
      <c r="D2068" s="2" t="s">
        <v>28</v>
      </c>
      <c r="E2068" s="1">
        <v>30</v>
      </c>
      <c r="F2068" s="1">
        <v>27</v>
      </c>
      <c r="G2068" s="1">
        <v>27</v>
      </c>
    </row>
    <row r="2069" spans="1:7" x14ac:dyDescent="0.35">
      <c r="A2069" s="2" t="s">
        <v>53</v>
      </c>
      <c r="B2069" s="2" t="s">
        <v>54</v>
      </c>
      <c r="C2069" s="2" t="s">
        <v>6</v>
      </c>
      <c r="D2069" s="2" t="s">
        <v>15</v>
      </c>
      <c r="E2069" s="1">
        <v>7</v>
      </c>
      <c r="F2069" s="1" t="s">
        <v>112</v>
      </c>
      <c r="G2069" s="1" t="s">
        <v>112</v>
      </c>
    </row>
    <row r="2070" spans="1:7" x14ac:dyDescent="0.35">
      <c r="A2070" s="2" t="s">
        <v>53</v>
      </c>
      <c r="B2070" s="2" t="s">
        <v>54</v>
      </c>
      <c r="C2070" s="2" t="s">
        <v>6</v>
      </c>
      <c r="D2070" s="2" t="s">
        <v>32</v>
      </c>
      <c r="E2070" s="1">
        <v>20</v>
      </c>
      <c r="F2070" s="1">
        <v>11</v>
      </c>
      <c r="G2070" s="1">
        <v>26</v>
      </c>
    </row>
    <row r="2071" spans="1:7" x14ac:dyDescent="0.35">
      <c r="A2071" s="2" t="s">
        <v>53</v>
      </c>
      <c r="B2071" s="2" t="s">
        <v>54</v>
      </c>
      <c r="C2071" s="2" t="s">
        <v>6</v>
      </c>
      <c r="D2071" s="2" t="s">
        <v>24</v>
      </c>
      <c r="E2071" s="1">
        <v>6</v>
      </c>
      <c r="F2071" s="1" t="s">
        <v>112</v>
      </c>
      <c r="G2071" s="1" t="s">
        <v>112</v>
      </c>
    </row>
    <row r="2072" spans="1:7" x14ac:dyDescent="0.35">
      <c r="A2072" s="2" t="s">
        <v>53</v>
      </c>
      <c r="B2072" s="2" t="s">
        <v>54</v>
      </c>
      <c r="C2072" s="2" t="s">
        <v>6</v>
      </c>
      <c r="D2072" s="2" t="s">
        <v>20</v>
      </c>
      <c r="E2072" s="1">
        <v>14</v>
      </c>
      <c r="F2072" s="1">
        <v>9</v>
      </c>
      <c r="G2072" s="1">
        <v>13</v>
      </c>
    </row>
    <row r="2073" spans="1:7" x14ac:dyDescent="0.35">
      <c r="A2073" s="2" t="s">
        <v>53</v>
      </c>
      <c r="B2073" s="2" t="s">
        <v>54</v>
      </c>
      <c r="C2073" s="2" t="s">
        <v>6</v>
      </c>
      <c r="D2073" s="2" t="s">
        <v>18</v>
      </c>
      <c r="E2073" s="1">
        <v>79</v>
      </c>
      <c r="F2073" s="1">
        <v>61</v>
      </c>
      <c r="G2073" s="1">
        <v>111</v>
      </c>
    </row>
    <row r="2074" spans="1:7" x14ac:dyDescent="0.35">
      <c r="A2074" s="2" t="s">
        <v>53</v>
      </c>
      <c r="B2074" s="2" t="s">
        <v>54</v>
      </c>
      <c r="C2074" s="2" t="s">
        <v>5</v>
      </c>
      <c r="D2074" s="2" t="s">
        <v>16</v>
      </c>
      <c r="E2074" s="1">
        <v>61</v>
      </c>
      <c r="F2074" s="1">
        <v>48</v>
      </c>
      <c r="G2074" s="1">
        <v>72</v>
      </c>
    </row>
    <row r="2075" spans="1:7" x14ac:dyDescent="0.35">
      <c r="A2075" s="2" t="s">
        <v>53</v>
      </c>
      <c r="B2075" s="2" t="s">
        <v>54</v>
      </c>
      <c r="C2075" s="2" t="s">
        <v>5</v>
      </c>
      <c r="D2075" s="2" t="s">
        <v>21</v>
      </c>
      <c r="E2075" s="1">
        <v>13</v>
      </c>
      <c r="F2075" s="1">
        <v>9</v>
      </c>
      <c r="G2075" s="1">
        <v>30</v>
      </c>
    </row>
    <row r="2076" spans="1:7" x14ac:dyDescent="0.35">
      <c r="A2076" s="2" t="s">
        <v>53</v>
      </c>
      <c r="B2076" s="2" t="s">
        <v>54</v>
      </c>
      <c r="C2076" s="2" t="s">
        <v>5</v>
      </c>
      <c r="D2076" s="2" t="s">
        <v>35</v>
      </c>
      <c r="E2076" s="1">
        <v>34</v>
      </c>
      <c r="F2076" s="1">
        <v>24</v>
      </c>
      <c r="G2076" s="1">
        <v>47</v>
      </c>
    </row>
    <row r="2077" spans="1:7" x14ac:dyDescent="0.35">
      <c r="A2077" s="2" t="s">
        <v>53</v>
      </c>
      <c r="B2077" s="2" t="s">
        <v>54</v>
      </c>
      <c r="C2077" s="2" t="s">
        <v>5</v>
      </c>
      <c r="D2077" s="2" t="s">
        <v>31</v>
      </c>
      <c r="E2077" s="1">
        <v>408</v>
      </c>
      <c r="F2077" s="1">
        <v>255</v>
      </c>
      <c r="G2077" s="1">
        <v>570</v>
      </c>
    </row>
    <row r="2078" spans="1:7" x14ac:dyDescent="0.35">
      <c r="A2078" s="2" t="s">
        <v>53</v>
      </c>
      <c r="B2078" s="2" t="s">
        <v>54</v>
      </c>
      <c r="C2078" s="2" t="s">
        <v>5</v>
      </c>
      <c r="D2078" s="2" t="s">
        <v>17</v>
      </c>
      <c r="E2078" s="1">
        <v>172</v>
      </c>
      <c r="F2078" s="1">
        <v>113</v>
      </c>
      <c r="G2078" s="1">
        <v>245</v>
      </c>
    </row>
    <row r="2079" spans="1:7" x14ac:dyDescent="0.35">
      <c r="A2079" s="2" t="s">
        <v>53</v>
      </c>
      <c r="B2079" s="2" t="s">
        <v>54</v>
      </c>
      <c r="C2079" s="2" t="s">
        <v>5</v>
      </c>
      <c r="D2079" s="2" t="s">
        <v>27</v>
      </c>
      <c r="E2079" s="1">
        <v>15</v>
      </c>
      <c r="F2079" s="1">
        <v>7</v>
      </c>
      <c r="G2079" s="1">
        <v>21</v>
      </c>
    </row>
    <row r="2080" spans="1:7" x14ac:dyDescent="0.35">
      <c r="A2080" s="2" t="s">
        <v>53</v>
      </c>
      <c r="B2080" s="2" t="s">
        <v>54</v>
      </c>
      <c r="C2080" s="2" t="s">
        <v>5</v>
      </c>
      <c r="D2080" s="2" t="s">
        <v>30</v>
      </c>
      <c r="E2080" s="1">
        <v>153</v>
      </c>
      <c r="F2080" s="1">
        <v>108</v>
      </c>
      <c r="G2080" s="1">
        <v>237</v>
      </c>
    </row>
    <row r="2081" spans="1:7" x14ac:dyDescent="0.35">
      <c r="A2081" s="2" t="s">
        <v>53</v>
      </c>
      <c r="B2081" s="2" t="s">
        <v>54</v>
      </c>
      <c r="C2081" s="2" t="s">
        <v>5</v>
      </c>
      <c r="D2081" s="2" t="s">
        <v>23</v>
      </c>
      <c r="E2081" s="1">
        <v>71</v>
      </c>
      <c r="F2081" s="1">
        <v>59</v>
      </c>
      <c r="G2081" s="1">
        <v>97</v>
      </c>
    </row>
    <row r="2082" spans="1:7" x14ac:dyDescent="0.35">
      <c r="A2082" s="2" t="s">
        <v>53</v>
      </c>
      <c r="B2082" s="2" t="s">
        <v>54</v>
      </c>
      <c r="C2082" s="2" t="s">
        <v>5</v>
      </c>
      <c r="D2082" s="2" t="s">
        <v>28</v>
      </c>
      <c r="E2082" s="1">
        <v>33</v>
      </c>
      <c r="F2082" s="1">
        <v>25</v>
      </c>
      <c r="G2082" s="1">
        <v>44</v>
      </c>
    </row>
    <row r="2083" spans="1:7" x14ac:dyDescent="0.35">
      <c r="A2083" s="2" t="s">
        <v>53</v>
      </c>
      <c r="B2083" s="2" t="s">
        <v>54</v>
      </c>
      <c r="C2083" s="2" t="s">
        <v>5</v>
      </c>
      <c r="D2083" s="2" t="s">
        <v>15</v>
      </c>
      <c r="E2083" s="1" t="s">
        <v>112</v>
      </c>
      <c r="F2083" s="1" t="s">
        <v>112</v>
      </c>
      <c r="G2083" s="1">
        <v>12</v>
      </c>
    </row>
    <row r="2084" spans="1:7" x14ac:dyDescent="0.35">
      <c r="A2084" s="2" t="s">
        <v>53</v>
      </c>
      <c r="B2084" s="2" t="s">
        <v>54</v>
      </c>
      <c r="C2084" s="2" t="s">
        <v>5</v>
      </c>
      <c r="D2084" s="2" t="s">
        <v>32</v>
      </c>
      <c r="E2084" s="1">
        <v>30</v>
      </c>
      <c r="F2084" s="1">
        <v>23</v>
      </c>
      <c r="G2084" s="1">
        <v>32</v>
      </c>
    </row>
    <row r="2085" spans="1:7" x14ac:dyDescent="0.35">
      <c r="A2085" s="2" t="s">
        <v>53</v>
      </c>
      <c r="B2085" s="2" t="s">
        <v>54</v>
      </c>
      <c r="C2085" s="2" t="s">
        <v>5</v>
      </c>
      <c r="D2085" s="2" t="s">
        <v>22</v>
      </c>
      <c r="E2085" s="1">
        <v>7</v>
      </c>
      <c r="F2085" s="1" t="s">
        <v>112</v>
      </c>
      <c r="G2085" s="1">
        <v>10</v>
      </c>
    </row>
    <row r="2086" spans="1:7" x14ac:dyDescent="0.35">
      <c r="A2086" s="2" t="s">
        <v>53</v>
      </c>
      <c r="B2086" s="2" t="s">
        <v>54</v>
      </c>
      <c r="C2086" s="2" t="s">
        <v>5</v>
      </c>
      <c r="D2086" s="2" t="s">
        <v>77</v>
      </c>
      <c r="E2086" s="1" t="s">
        <v>112</v>
      </c>
      <c r="F2086" s="1" t="s">
        <v>112</v>
      </c>
      <c r="G2086" s="1">
        <v>11</v>
      </c>
    </row>
    <row r="2087" spans="1:7" x14ac:dyDescent="0.35">
      <c r="A2087" s="2" t="s">
        <v>53</v>
      </c>
      <c r="B2087" s="2" t="s">
        <v>54</v>
      </c>
      <c r="C2087" s="2" t="s">
        <v>5</v>
      </c>
      <c r="D2087" s="2" t="s">
        <v>20</v>
      </c>
      <c r="E2087" s="1">
        <v>23</v>
      </c>
      <c r="F2087" s="1">
        <v>18</v>
      </c>
      <c r="G2087" s="1">
        <v>30</v>
      </c>
    </row>
    <row r="2088" spans="1:7" x14ac:dyDescent="0.35">
      <c r="A2088" s="2" t="s">
        <v>53</v>
      </c>
      <c r="B2088" s="2" t="s">
        <v>54</v>
      </c>
      <c r="C2088" s="2" t="s">
        <v>5</v>
      </c>
      <c r="D2088" s="2" t="s">
        <v>29</v>
      </c>
      <c r="E2088" s="1">
        <v>6</v>
      </c>
      <c r="F2088" s="1">
        <v>6</v>
      </c>
      <c r="G2088" s="1" t="s">
        <v>112</v>
      </c>
    </row>
    <row r="2089" spans="1:7" x14ac:dyDescent="0.35">
      <c r="A2089" s="2" t="s">
        <v>53</v>
      </c>
      <c r="B2089" s="2" t="s">
        <v>54</v>
      </c>
      <c r="C2089" s="2" t="s">
        <v>5</v>
      </c>
      <c r="D2089" s="2" t="s">
        <v>18</v>
      </c>
      <c r="E2089" s="1">
        <v>114</v>
      </c>
      <c r="F2089" s="1">
        <v>80</v>
      </c>
      <c r="G2089" s="1">
        <v>153</v>
      </c>
    </row>
    <row r="2090" spans="1:7" x14ac:dyDescent="0.35">
      <c r="A2090" s="2" t="s">
        <v>53</v>
      </c>
      <c r="B2090" s="2" t="s">
        <v>54</v>
      </c>
      <c r="C2090" s="2" t="s">
        <v>5</v>
      </c>
      <c r="D2090" s="2" t="s">
        <v>26</v>
      </c>
      <c r="E2090" s="1" t="s">
        <v>112</v>
      </c>
      <c r="F2090" s="1" t="s">
        <v>112</v>
      </c>
      <c r="G2090" s="1">
        <v>6</v>
      </c>
    </row>
    <row r="2091" spans="1:7" x14ac:dyDescent="0.35">
      <c r="A2091" s="2" t="s">
        <v>53</v>
      </c>
      <c r="B2091" s="2" t="s">
        <v>54</v>
      </c>
      <c r="C2091" s="2" t="s">
        <v>4</v>
      </c>
      <c r="D2091" s="2" t="s">
        <v>16</v>
      </c>
      <c r="E2091" s="1">
        <v>59</v>
      </c>
      <c r="F2091" s="1">
        <v>50</v>
      </c>
      <c r="G2091" s="1">
        <v>72</v>
      </c>
    </row>
    <row r="2092" spans="1:7" x14ac:dyDescent="0.35">
      <c r="A2092" s="2" t="s">
        <v>53</v>
      </c>
      <c r="B2092" s="2" t="s">
        <v>54</v>
      </c>
      <c r="C2092" s="2" t="s">
        <v>4</v>
      </c>
      <c r="D2092" s="2" t="s">
        <v>21</v>
      </c>
      <c r="E2092" s="1">
        <v>9</v>
      </c>
      <c r="F2092" s="1" t="s">
        <v>112</v>
      </c>
      <c r="G2092" s="1">
        <v>16</v>
      </c>
    </row>
    <row r="2093" spans="1:7" x14ac:dyDescent="0.35">
      <c r="A2093" s="2" t="s">
        <v>53</v>
      </c>
      <c r="B2093" s="2" t="s">
        <v>54</v>
      </c>
      <c r="C2093" s="2" t="s">
        <v>4</v>
      </c>
      <c r="D2093" s="2" t="s">
        <v>35</v>
      </c>
      <c r="E2093" s="1">
        <v>15</v>
      </c>
      <c r="F2093" s="1">
        <v>11</v>
      </c>
      <c r="G2093" s="1">
        <v>22</v>
      </c>
    </row>
    <row r="2094" spans="1:7" x14ac:dyDescent="0.35">
      <c r="A2094" s="2" t="s">
        <v>53</v>
      </c>
      <c r="B2094" s="2" t="s">
        <v>54</v>
      </c>
      <c r="C2094" s="2" t="s">
        <v>4</v>
      </c>
      <c r="D2094" s="2" t="s">
        <v>31</v>
      </c>
      <c r="E2094" s="1">
        <v>335</v>
      </c>
      <c r="F2094" s="1">
        <v>266</v>
      </c>
      <c r="G2094" s="1">
        <v>426</v>
      </c>
    </row>
    <row r="2095" spans="1:7" x14ac:dyDescent="0.35">
      <c r="A2095" s="2" t="s">
        <v>53</v>
      </c>
      <c r="B2095" s="2" t="s">
        <v>54</v>
      </c>
      <c r="C2095" s="2" t="s">
        <v>4</v>
      </c>
      <c r="D2095" s="2" t="s">
        <v>17</v>
      </c>
      <c r="E2095" s="1">
        <v>132</v>
      </c>
      <c r="F2095" s="1">
        <v>104</v>
      </c>
      <c r="G2095" s="1">
        <v>161</v>
      </c>
    </row>
    <row r="2096" spans="1:7" x14ac:dyDescent="0.35">
      <c r="A2096" s="2" t="s">
        <v>53</v>
      </c>
      <c r="B2096" s="2" t="s">
        <v>54</v>
      </c>
      <c r="C2096" s="2" t="s">
        <v>4</v>
      </c>
      <c r="D2096" s="2" t="s">
        <v>27</v>
      </c>
      <c r="E2096" s="1">
        <v>12</v>
      </c>
      <c r="F2096" s="1">
        <v>8</v>
      </c>
      <c r="G2096" s="1">
        <v>19</v>
      </c>
    </row>
    <row r="2097" spans="1:7" x14ac:dyDescent="0.35">
      <c r="A2097" s="2" t="s">
        <v>53</v>
      </c>
      <c r="B2097" s="2" t="s">
        <v>54</v>
      </c>
      <c r="C2097" s="2" t="s">
        <v>4</v>
      </c>
      <c r="D2097" s="2" t="s">
        <v>30</v>
      </c>
      <c r="E2097" s="1">
        <v>193</v>
      </c>
      <c r="F2097" s="1">
        <v>161</v>
      </c>
      <c r="G2097" s="1">
        <v>245</v>
      </c>
    </row>
    <row r="2098" spans="1:7" x14ac:dyDescent="0.35">
      <c r="A2098" s="2" t="s">
        <v>53</v>
      </c>
      <c r="B2098" s="2" t="s">
        <v>54</v>
      </c>
      <c r="C2098" s="2" t="s">
        <v>4</v>
      </c>
      <c r="D2098" s="2" t="s">
        <v>23</v>
      </c>
      <c r="E2098" s="1">
        <v>47</v>
      </c>
      <c r="F2098" s="1">
        <v>41</v>
      </c>
      <c r="G2098" s="1">
        <v>64</v>
      </c>
    </row>
    <row r="2099" spans="1:7" x14ac:dyDescent="0.35">
      <c r="A2099" s="2" t="s">
        <v>53</v>
      </c>
      <c r="B2099" s="2" t="s">
        <v>54</v>
      </c>
      <c r="C2099" s="2" t="s">
        <v>4</v>
      </c>
      <c r="D2099" s="2" t="s">
        <v>28</v>
      </c>
      <c r="E2099" s="1">
        <v>32</v>
      </c>
      <c r="F2099" s="1">
        <v>26</v>
      </c>
      <c r="G2099" s="1">
        <v>31</v>
      </c>
    </row>
    <row r="2100" spans="1:7" x14ac:dyDescent="0.35">
      <c r="A2100" s="2" t="s">
        <v>53</v>
      </c>
      <c r="B2100" s="2" t="s">
        <v>54</v>
      </c>
      <c r="C2100" s="2" t="s">
        <v>4</v>
      </c>
      <c r="D2100" s="2" t="s">
        <v>15</v>
      </c>
      <c r="E2100" s="1">
        <v>12</v>
      </c>
      <c r="F2100" s="1">
        <v>10</v>
      </c>
      <c r="G2100" s="1">
        <v>13</v>
      </c>
    </row>
    <row r="2101" spans="1:7" x14ac:dyDescent="0.35">
      <c r="A2101" s="2" t="s">
        <v>53</v>
      </c>
      <c r="B2101" s="2" t="s">
        <v>54</v>
      </c>
      <c r="C2101" s="2" t="s">
        <v>4</v>
      </c>
      <c r="D2101" s="2" t="s">
        <v>32</v>
      </c>
      <c r="E2101" s="1">
        <v>23</v>
      </c>
      <c r="F2101" s="1">
        <v>21</v>
      </c>
      <c r="G2101" s="1">
        <v>24</v>
      </c>
    </row>
    <row r="2102" spans="1:7" x14ac:dyDescent="0.35">
      <c r="A2102" s="2" t="s">
        <v>53</v>
      </c>
      <c r="B2102" s="2" t="s">
        <v>54</v>
      </c>
      <c r="C2102" s="2" t="s">
        <v>4</v>
      </c>
      <c r="D2102" s="2" t="s">
        <v>20</v>
      </c>
      <c r="E2102" s="1">
        <v>15</v>
      </c>
      <c r="F2102" s="1">
        <v>12</v>
      </c>
      <c r="G2102" s="1">
        <v>22</v>
      </c>
    </row>
    <row r="2103" spans="1:7" x14ac:dyDescent="0.35">
      <c r="A2103" s="2" t="s">
        <v>53</v>
      </c>
      <c r="B2103" s="2" t="s">
        <v>54</v>
      </c>
      <c r="C2103" s="2" t="s">
        <v>4</v>
      </c>
      <c r="D2103" s="2" t="s">
        <v>29</v>
      </c>
      <c r="E2103" s="1">
        <v>9</v>
      </c>
      <c r="F2103" s="1">
        <v>7</v>
      </c>
      <c r="G2103" s="1">
        <v>11</v>
      </c>
    </row>
    <row r="2104" spans="1:7" x14ac:dyDescent="0.35">
      <c r="A2104" s="2" t="s">
        <v>53</v>
      </c>
      <c r="B2104" s="2" t="s">
        <v>54</v>
      </c>
      <c r="C2104" s="2" t="s">
        <v>4</v>
      </c>
      <c r="D2104" s="2" t="s">
        <v>18</v>
      </c>
      <c r="E2104" s="1">
        <v>70</v>
      </c>
      <c r="F2104" s="1">
        <v>65</v>
      </c>
      <c r="G2104" s="1">
        <v>99</v>
      </c>
    </row>
    <row r="2105" spans="1:7" x14ac:dyDescent="0.35">
      <c r="A2105" s="2" t="s">
        <v>53</v>
      </c>
      <c r="B2105" s="2" t="s">
        <v>54</v>
      </c>
      <c r="C2105" s="2" t="s">
        <v>3</v>
      </c>
      <c r="D2105" s="2" t="s">
        <v>16</v>
      </c>
      <c r="E2105" s="1">
        <v>33</v>
      </c>
      <c r="F2105" s="1">
        <v>31</v>
      </c>
      <c r="G2105" s="1">
        <v>33</v>
      </c>
    </row>
    <row r="2106" spans="1:7" x14ac:dyDescent="0.35">
      <c r="A2106" s="2" t="s">
        <v>53</v>
      </c>
      <c r="B2106" s="2" t="s">
        <v>54</v>
      </c>
      <c r="C2106" s="2" t="s">
        <v>3</v>
      </c>
      <c r="D2106" s="2" t="s">
        <v>21</v>
      </c>
      <c r="E2106" s="1" t="s">
        <v>112</v>
      </c>
      <c r="F2106" s="1" t="s">
        <v>112</v>
      </c>
      <c r="G2106" s="1">
        <v>13</v>
      </c>
    </row>
    <row r="2107" spans="1:7" x14ac:dyDescent="0.35">
      <c r="A2107" s="2" t="s">
        <v>53</v>
      </c>
      <c r="B2107" s="2" t="s">
        <v>54</v>
      </c>
      <c r="C2107" s="2" t="s">
        <v>3</v>
      </c>
      <c r="D2107" s="2" t="s">
        <v>35</v>
      </c>
      <c r="E2107" s="1">
        <v>17</v>
      </c>
      <c r="F2107" s="1">
        <v>13</v>
      </c>
      <c r="G2107" s="1">
        <v>19</v>
      </c>
    </row>
    <row r="2108" spans="1:7" x14ac:dyDescent="0.35">
      <c r="A2108" s="2" t="s">
        <v>53</v>
      </c>
      <c r="B2108" s="2" t="s">
        <v>54</v>
      </c>
      <c r="C2108" s="2" t="s">
        <v>3</v>
      </c>
      <c r="D2108" s="2" t="s">
        <v>31</v>
      </c>
      <c r="E2108" s="1">
        <v>280</v>
      </c>
      <c r="F2108" s="1">
        <v>264</v>
      </c>
      <c r="G2108" s="1">
        <v>337</v>
      </c>
    </row>
    <row r="2109" spans="1:7" x14ac:dyDescent="0.35">
      <c r="A2109" s="2" t="s">
        <v>53</v>
      </c>
      <c r="B2109" s="2" t="s">
        <v>54</v>
      </c>
      <c r="C2109" s="2" t="s">
        <v>3</v>
      </c>
      <c r="D2109" s="2" t="s">
        <v>17</v>
      </c>
      <c r="E2109" s="1">
        <v>86</v>
      </c>
      <c r="F2109" s="1">
        <v>74</v>
      </c>
      <c r="G2109" s="1">
        <v>103</v>
      </c>
    </row>
    <row r="2110" spans="1:7" x14ac:dyDescent="0.35">
      <c r="A2110" s="2" t="s">
        <v>53</v>
      </c>
      <c r="B2110" s="2" t="s">
        <v>54</v>
      </c>
      <c r="C2110" s="2" t="s">
        <v>3</v>
      </c>
      <c r="D2110" s="2" t="s">
        <v>27</v>
      </c>
      <c r="E2110" s="1">
        <v>10</v>
      </c>
      <c r="F2110" s="1">
        <v>6</v>
      </c>
      <c r="G2110" s="1">
        <v>11</v>
      </c>
    </row>
    <row r="2111" spans="1:7" x14ac:dyDescent="0.35">
      <c r="A2111" s="2" t="s">
        <v>53</v>
      </c>
      <c r="B2111" s="2" t="s">
        <v>54</v>
      </c>
      <c r="C2111" s="2" t="s">
        <v>3</v>
      </c>
      <c r="D2111" s="2" t="s">
        <v>30</v>
      </c>
      <c r="E2111" s="1">
        <v>136</v>
      </c>
      <c r="F2111" s="1">
        <v>126</v>
      </c>
      <c r="G2111" s="1">
        <v>151</v>
      </c>
    </row>
    <row r="2112" spans="1:7" x14ac:dyDescent="0.35">
      <c r="A2112" s="2" t="s">
        <v>53</v>
      </c>
      <c r="B2112" s="2" t="s">
        <v>54</v>
      </c>
      <c r="C2112" s="2" t="s">
        <v>3</v>
      </c>
      <c r="D2112" s="2" t="s">
        <v>23</v>
      </c>
      <c r="E2112" s="1">
        <v>64</v>
      </c>
      <c r="F2112" s="1">
        <v>63</v>
      </c>
      <c r="G2112" s="1">
        <v>72</v>
      </c>
    </row>
    <row r="2113" spans="1:7" x14ac:dyDescent="0.35">
      <c r="A2113" s="2" t="s">
        <v>53</v>
      </c>
      <c r="B2113" s="2" t="s">
        <v>54</v>
      </c>
      <c r="C2113" s="2" t="s">
        <v>3</v>
      </c>
      <c r="D2113" s="2" t="s">
        <v>28</v>
      </c>
      <c r="E2113" s="1">
        <v>19</v>
      </c>
      <c r="F2113" s="1">
        <v>18</v>
      </c>
      <c r="G2113" s="1">
        <v>21</v>
      </c>
    </row>
    <row r="2114" spans="1:7" x14ac:dyDescent="0.35">
      <c r="A2114" s="2" t="s">
        <v>53</v>
      </c>
      <c r="B2114" s="2" t="s">
        <v>54</v>
      </c>
      <c r="C2114" s="2" t="s">
        <v>3</v>
      </c>
      <c r="D2114" s="2" t="s">
        <v>15</v>
      </c>
      <c r="E2114" s="1">
        <v>6</v>
      </c>
      <c r="F2114" s="1" t="s">
        <v>112</v>
      </c>
      <c r="G2114" s="1">
        <v>6</v>
      </c>
    </row>
    <row r="2115" spans="1:7" x14ac:dyDescent="0.35">
      <c r="A2115" s="2" t="s">
        <v>53</v>
      </c>
      <c r="B2115" s="2" t="s">
        <v>54</v>
      </c>
      <c r="C2115" s="2" t="s">
        <v>3</v>
      </c>
      <c r="D2115" s="2" t="s">
        <v>32</v>
      </c>
      <c r="E2115" s="1">
        <v>9</v>
      </c>
      <c r="F2115" s="1">
        <v>8</v>
      </c>
      <c r="G2115" s="1">
        <v>10</v>
      </c>
    </row>
    <row r="2116" spans="1:7" x14ac:dyDescent="0.35">
      <c r="A2116" s="2" t="s">
        <v>53</v>
      </c>
      <c r="B2116" s="2" t="s">
        <v>54</v>
      </c>
      <c r="C2116" s="2" t="s">
        <v>3</v>
      </c>
      <c r="D2116" s="2" t="s">
        <v>22</v>
      </c>
      <c r="E2116" s="1" t="s">
        <v>112</v>
      </c>
      <c r="F2116" s="1" t="s">
        <v>112</v>
      </c>
      <c r="G2116" s="1">
        <v>6</v>
      </c>
    </row>
    <row r="2117" spans="1:7" x14ac:dyDescent="0.35">
      <c r="A2117" s="2" t="s">
        <v>53</v>
      </c>
      <c r="B2117" s="2" t="s">
        <v>54</v>
      </c>
      <c r="C2117" s="2" t="s">
        <v>3</v>
      </c>
      <c r="D2117" s="2" t="s">
        <v>20</v>
      </c>
      <c r="E2117" s="1">
        <v>21</v>
      </c>
      <c r="F2117" s="1">
        <v>20</v>
      </c>
      <c r="G2117" s="1">
        <v>20</v>
      </c>
    </row>
    <row r="2118" spans="1:7" x14ac:dyDescent="0.35">
      <c r="A2118" s="2" t="s">
        <v>53</v>
      </c>
      <c r="B2118" s="2" t="s">
        <v>54</v>
      </c>
      <c r="C2118" s="2" t="s">
        <v>3</v>
      </c>
      <c r="D2118" s="2" t="s">
        <v>18</v>
      </c>
      <c r="E2118" s="1">
        <v>53</v>
      </c>
      <c r="F2118" s="1">
        <v>51</v>
      </c>
      <c r="G2118" s="1">
        <v>61</v>
      </c>
    </row>
    <row r="2119" spans="1:7" x14ac:dyDescent="0.35">
      <c r="A2119" s="2" t="s">
        <v>53</v>
      </c>
      <c r="B2119" s="2" t="s">
        <v>54</v>
      </c>
      <c r="C2119" s="2" t="s">
        <v>2</v>
      </c>
      <c r="D2119" s="2" t="s">
        <v>16</v>
      </c>
      <c r="E2119" s="1">
        <v>21</v>
      </c>
      <c r="F2119" s="1">
        <v>19</v>
      </c>
      <c r="G2119" s="1">
        <v>25</v>
      </c>
    </row>
    <row r="2120" spans="1:7" x14ac:dyDescent="0.35">
      <c r="A2120" s="2" t="s">
        <v>53</v>
      </c>
      <c r="B2120" s="2" t="s">
        <v>54</v>
      </c>
      <c r="C2120" s="2" t="s">
        <v>2</v>
      </c>
      <c r="D2120" s="2" t="s">
        <v>35</v>
      </c>
      <c r="E2120" s="1">
        <v>7</v>
      </c>
      <c r="F2120" s="1">
        <v>6</v>
      </c>
      <c r="G2120" s="1">
        <v>7</v>
      </c>
    </row>
    <row r="2121" spans="1:7" x14ac:dyDescent="0.35">
      <c r="A2121" s="2" t="s">
        <v>53</v>
      </c>
      <c r="B2121" s="2" t="s">
        <v>54</v>
      </c>
      <c r="C2121" s="2" t="s">
        <v>2</v>
      </c>
      <c r="D2121" s="2" t="s">
        <v>31</v>
      </c>
      <c r="E2121" s="1">
        <v>149</v>
      </c>
      <c r="F2121" s="1">
        <v>141</v>
      </c>
      <c r="G2121" s="1">
        <v>173</v>
      </c>
    </row>
    <row r="2122" spans="1:7" x14ac:dyDescent="0.35">
      <c r="A2122" s="2" t="s">
        <v>53</v>
      </c>
      <c r="B2122" s="2" t="s">
        <v>54</v>
      </c>
      <c r="C2122" s="2" t="s">
        <v>2</v>
      </c>
      <c r="D2122" s="2" t="s">
        <v>17</v>
      </c>
      <c r="E2122" s="1">
        <v>35</v>
      </c>
      <c r="F2122" s="1">
        <v>31</v>
      </c>
      <c r="G2122" s="1">
        <v>45</v>
      </c>
    </row>
    <row r="2123" spans="1:7" x14ac:dyDescent="0.35">
      <c r="A2123" s="2" t="s">
        <v>53</v>
      </c>
      <c r="B2123" s="2" t="s">
        <v>54</v>
      </c>
      <c r="C2123" s="2" t="s">
        <v>2</v>
      </c>
      <c r="D2123" s="2" t="s">
        <v>30</v>
      </c>
      <c r="E2123" s="1">
        <v>78</v>
      </c>
      <c r="F2123" s="1">
        <v>76</v>
      </c>
      <c r="G2123" s="1">
        <v>90</v>
      </c>
    </row>
    <row r="2124" spans="1:7" x14ac:dyDescent="0.35">
      <c r="A2124" s="2" t="s">
        <v>53</v>
      </c>
      <c r="B2124" s="2" t="s">
        <v>54</v>
      </c>
      <c r="C2124" s="2" t="s">
        <v>2</v>
      </c>
      <c r="D2124" s="2" t="s">
        <v>23</v>
      </c>
      <c r="E2124" s="1">
        <v>37</v>
      </c>
      <c r="F2124" s="1">
        <v>36</v>
      </c>
      <c r="G2124" s="1">
        <v>39</v>
      </c>
    </row>
    <row r="2125" spans="1:7" x14ac:dyDescent="0.35">
      <c r="A2125" s="2" t="s">
        <v>53</v>
      </c>
      <c r="B2125" s="2" t="s">
        <v>54</v>
      </c>
      <c r="C2125" s="2" t="s">
        <v>2</v>
      </c>
      <c r="D2125" s="2" t="s">
        <v>28</v>
      </c>
      <c r="E2125" s="1">
        <v>12</v>
      </c>
      <c r="F2125" s="1">
        <v>11</v>
      </c>
      <c r="G2125" s="1">
        <v>14</v>
      </c>
    </row>
    <row r="2126" spans="1:7" x14ac:dyDescent="0.35">
      <c r="A2126" s="2" t="s">
        <v>53</v>
      </c>
      <c r="B2126" s="2" t="s">
        <v>54</v>
      </c>
      <c r="C2126" s="2" t="s">
        <v>2</v>
      </c>
      <c r="D2126" s="2" t="s">
        <v>32</v>
      </c>
      <c r="E2126" s="1">
        <v>11</v>
      </c>
      <c r="F2126" s="1">
        <v>11</v>
      </c>
      <c r="G2126" s="1">
        <v>12</v>
      </c>
    </row>
    <row r="2127" spans="1:7" x14ac:dyDescent="0.35">
      <c r="A2127" s="2" t="s">
        <v>53</v>
      </c>
      <c r="B2127" s="2" t="s">
        <v>54</v>
      </c>
      <c r="C2127" s="2" t="s">
        <v>2</v>
      </c>
      <c r="D2127" s="2" t="s">
        <v>18</v>
      </c>
      <c r="E2127" s="1">
        <v>25</v>
      </c>
      <c r="F2127" s="1">
        <v>24</v>
      </c>
      <c r="G2127" s="1">
        <v>36</v>
      </c>
    </row>
    <row r="2128" spans="1:7" x14ac:dyDescent="0.35">
      <c r="A2128" s="2" t="s">
        <v>53</v>
      </c>
      <c r="B2128" s="2" t="s">
        <v>57</v>
      </c>
      <c r="C2128" s="2" t="s">
        <v>6</v>
      </c>
      <c r="D2128" s="2" t="s">
        <v>16</v>
      </c>
      <c r="E2128" s="1">
        <v>2363</v>
      </c>
      <c r="F2128" s="1">
        <v>1880</v>
      </c>
      <c r="G2128" s="1">
        <v>2852</v>
      </c>
    </row>
    <row r="2129" spans="1:7" x14ac:dyDescent="0.35">
      <c r="A2129" s="2" t="s">
        <v>53</v>
      </c>
      <c r="B2129" s="2" t="s">
        <v>57</v>
      </c>
      <c r="C2129" s="2" t="s">
        <v>6</v>
      </c>
      <c r="D2129" s="2" t="s">
        <v>21</v>
      </c>
      <c r="E2129" s="1">
        <v>99</v>
      </c>
      <c r="F2129" s="1">
        <v>63</v>
      </c>
      <c r="G2129" s="1">
        <v>134</v>
      </c>
    </row>
    <row r="2130" spans="1:7" x14ac:dyDescent="0.35">
      <c r="A2130" s="2" t="s">
        <v>53</v>
      </c>
      <c r="B2130" s="2" t="s">
        <v>57</v>
      </c>
      <c r="C2130" s="2" t="s">
        <v>6</v>
      </c>
      <c r="D2130" s="2" t="s">
        <v>35</v>
      </c>
      <c r="E2130" s="1">
        <v>350</v>
      </c>
      <c r="F2130" s="1">
        <v>264</v>
      </c>
      <c r="G2130" s="1">
        <v>401</v>
      </c>
    </row>
    <row r="2131" spans="1:7" x14ac:dyDescent="0.35">
      <c r="A2131" s="2" t="s">
        <v>53</v>
      </c>
      <c r="B2131" s="2" t="s">
        <v>57</v>
      </c>
      <c r="C2131" s="2" t="s">
        <v>6</v>
      </c>
      <c r="D2131" s="2" t="s">
        <v>31</v>
      </c>
      <c r="E2131" s="1">
        <v>127</v>
      </c>
      <c r="F2131" s="1">
        <v>103</v>
      </c>
      <c r="G2131" s="1">
        <v>150</v>
      </c>
    </row>
    <row r="2132" spans="1:7" x14ac:dyDescent="0.35">
      <c r="A2132" s="2" t="s">
        <v>53</v>
      </c>
      <c r="B2132" s="2" t="s">
        <v>57</v>
      </c>
      <c r="C2132" s="2" t="s">
        <v>6</v>
      </c>
      <c r="D2132" s="2" t="s">
        <v>17</v>
      </c>
      <c r="E2132" s="1">
        <v>4362</v>
      </c>
      <c r="F2132" s="1">
        <v>3387</v>
      </c>
      <c r="G2132" s="1">
        <v>5309</v>
      </c>
    </row>
    <row r="2133" spans="1:7" x14ac:dyDescent="0.35">
      <c r="A2133" s="2" t="s">
        <v>53</v>
      </c>
      <c r="B2133" s="2" t="s">
        <v>57</v>
      </c>
      <c r="C2133" s="2" t="s">
        <v>6</v>
      </c>
      <c r="D2133" s="2" t="s">
        <v>27</v>
      </c>
      <c r="E2133" s="1">
        <v>69</v>
      </c>
      <c r="F2133" s="1">
        <v>57</v>
      </c>
      <c r="G2133" s="1">
        <v>85</v>
      </c>
    </row>
    <row r="2134" spans="1:7" x14ac:dyDescent="0.35">
      <c r="A2134" s="2" t="s">
        <v>53</v>
      </c>
      <c r="B2134" s="2" t="s">
        <v>57</v>
      </c>
      <c r="C2134" s="2" t="s">
        <v>6</v>
      </c>
      <c r="D2134" s="2" t="s">
        <v>30</v>
      </c>
      <c r="E2134" s="1">
        <v>151</v>
      </c>
      <c r="F2134" s="1">
        <v>99</v>
      </c>
      <c r="G2134" s="1">
        <v>173</v>
      </c>
    </row>
    <row r="2135" spans="1:7" x14ac:dyDescent="0.35">
      <c r="A2135" s="2" t="s">
        <v>53</v>
      </c>
      <c r="B2135" s="2" t="s">
        <v>57</v>
      </c>
      <c r="C2135" s="2" t="s">
        <v>6</v>
      </c>
      <c r="D2135" s="2" t="s">
        <v>23</v>
      </c>
      <c r="E2135" s="1">
        <v>22</v>
      </c>
      <c r="F2135" s="1">
        <v>15</v>
      </c>
      <c r="G2135" s="1">
        <v>32</v>
      </c>
    </row>
    <row r="2136" spans="1:7" x14ac:dyDescent="0.35">
      <c r="A2136" s="2" t="s">
        <v>53</v>
      </c>
      <c r="B2136" s="2" t="s">
        <v>57</v>
      </c>
      <c r="C2136" s="2" t="s">
        <v>6</v>
      </c>
      <c r="D2136" s="2" t="s">
        <v>28</v>
      </c>
      <c r="E2136" s="1">
        <v>180</v>
      </c>
      <c r="F2136" s="1">
        <v>140</v>
      </c>
      <c r="G2136" s="1">
        <v>210</v>
      </c>
    </row>
    <row r="2137" spans="1:7" x14ac:dyDescent="0.35">
      <c r="A2137" s="2" t="s">
        <v>53</v>
      </c>
      <c r="B2137" s="2" t="s">
        <v>57</v>
      </c>
      <c r="C2137" s="2" t="s">
        <v>6</v>
      </c>
      <c r="D2137" s="2" t="s">
        <v>33</v>
      </c>
      <c r="E2137" s="1">
        <v>104</v>
      </c>
      <c r="F2137" s="1">
        <v>77</v>
      </c>
      <c r="G2137" s="1">
        <v>118</v>
      </c>
    </row>
    <row r="2138" spans="1:7" x14ac:dyDescent="0.35">
      <c r="A2138" s="2" t="s">
        <v>53</v>
      </c>
      <c r="B2138" s="2" t="s">
        <v>57</v>
      </c>
      <c r="C2138" s="2" t="s">
        <v>6</v>
      </c>
      <c r="D2138" s="2" t="s">
        <v>15</v>
      </c>
      <c r="E2138" s="1">
        <v>50</v>
      </c>
      <c r="F2138" s="1">
        <v>31</v>
      </c>
      <c r="G2138" s="1">
        <v>70</v>
      </c>
    </row>
    <row r="2139" spans="1:7" x14ac:dyDescent="0.35">
      <c r="A2139" s="2" t="s">
        <v>53</v>
      </c>
      <c r="B2139" s="2" t="s">
        <v>57</v>
      </c>
      <c r="C2139" s="2" t="s">
        <v>6</v>
      </c>
      <c r="D2139" s="2" t="s">
        <v>36</v>
      </c>
      <c r="E2139" s="1">
        <v>40</v>
      </c>
      <c r="F2139" s="1">
        <v>30</v>
      </c>
      <c r="G2139" s="1">
        <v>39</v>
      </c>
    </row>
    <row r="2140" spans="1:7" x14ac:dyDescent="0.35">
      <c r="A2140" s="2" t="s">
        <v>53</v>
      </c>
      <c r="B2140" s="2" t="s">
        <v>57</v>
      </c>
      <c r="C2140" s="2" t="s">
        <v>6</v>
      </c>
      <c r="D2140" s="2" t="s">
        <v>32</v>
      </c>
      <c r="E2140" s="1">
        <v>200</v>
      </c>
      <c r="F2140" s="1">
        <v>156</v>
      </c>
      <c r="G2140" s="1">
        <v>255</v>
      </c>
    </row>
    <row r="2141" spans="1:7" x14ac:dyDescent="0.35">
      <c r="A2141" s="2" t="s">
        <v>53</v>
      </c>
      <c r="B2141" s="2" t="s">
        <v>57</v>
      </c>
      <c r="C2141" s="2" t="s">
        <v>6</v>
      </c>
      <c r="D2141" s="2" t="s">
        <v>22</v>
      </c>
      <c r="E2141" s="1">
        <v>74</v>
      </c>
      <c r="F2141" s="1">
        <v>52</v>
      </c>
      <c r="G2141" s="1">
        <v>84</v>
      </c>
    </row>
    <row r="2142" spans="1:7" x14ac:dyDescent="0.35">
      <c r="A2142" s="2" t="s">
        <v>53</v>
      </c>
      <c r="B2142" s="2" t="s">
        <v>57</v>
      </c>
      <c r="C2142" s="2" t="s">
        <v>6</v>
      </c>
      <c r="D2142" s="2" t="s">
        <v>24</v>
      </c>
      <c r="E2142" s="1">
        <v>20</v>
      </c>
      <c r="F2142" s="1">
        <v>16</v>
      </c>
      <c r="G2142" s="1">
        <v>29</v>
      </c>
    </row>
    <row r="2143" spans="1:7" x14ac:dyDescent="0.35">
      <c r="A2143" s="2" t="s">
        <v>53</v>
      </c>
      <c r="B2143" s="2" t="s">
        <v>57</v>
      </c>
      <c r="C2143" s="2" t="s">
        <v>6</v>
      </c>
      <c r="D2143" s="2" t="s">
        <v>77</v>
      </c>
      <c r="E2143" s="1" t="s">
        <v>112</v>
      </c>
      <c r="F2143" s="1" t="s">
        <v>112</v>
      </c>
      <c r="G2143" s="1">
        <v>28</v>
      </c>
    </row>
    <row r="2144" spans="1:7" x14ac:dyDescent="0.35">
      <c r="A2144" s="2" t="s">
        <v>53</v>
      </c>
      <c r="B2144" s="2" t="s">
        <v>57</v>
      </c>
      <c r="C2144" s="2" t="s">
        <v>6</v>
      </c>
      <c r="D2144" s="2" t="s">
        <v>20</v>
      </c>
      <c r="E2144" s="1">
        <v>305</v>
      </c>
      <c r="F2144" s="1">
        <v>229</v>
      </c>
      <c r="G2144" s="1">
        <v>342</v>
      </c>
    </row>
    <row r="2145" spans="1:7" x14ac:dyDescent="0.35">
      <c r="A2145" s="2" t="s">
        <v>53</v>
      </c>
      <c r="B2145" s="2" t="s">
        <v>57</v>
      </c>
      <c r="C2145" s="2" t="s">
        <v>6</v>
      </c>
      <c r="D2145" s="2" t="s">
        <v>29</v>
      </c>
      <c r="E2145" s="1" t="s">
        <v>112</v>
      </c>
      <c r="F2145" s="1" t="s">
        <v>112</v>
      </c>
      <c r="G2145" s="1">
        <v>8</v>
      </c>
    </row>
    <row r="2146" spans="1:7" x14ac:dyDescent="0.35">
      <c r="A2146" s="2" t="s">
        <v>53</v>
      </c>
      <c r="B2146" s="2" t="s">
        <v>57</v>
      </c>
      <c r="C2146" s="2" t="s">
        <v>6</v>
      </c>
      <c r="D2146" s="2" t="s">
        <v>18</v>
      </c>
      <c r="E2146" s="1">
        <v>1112</v>
      </c>
      <c r="F2146" s="1">
        <v>825</v>
      </c>
      <c r="G2146" s="1">
        <v>1232</v>
      </c>
    </row>
    <row r="2147" spans="1:7" x14ac:dyDescent="0.35">
      <c r="A2147" s="2" t="s">
        <v>53</v>
      </c>
      <c r="B2147" s="2" t="s">
        <v>57</v>
      </c>
      <c r="C2147" s="2" t="s">
        <v>6</v>
      </c>
      <c r="D2147" s="2" t="s">
        <v>34</v>
      </c>
      <c r="E2147" s="1" t="s">
        <v>112</v>
      </c>
      <c r="F2147" s="1" t="s">
        <v>112</v>
      </c>
      <c r="G2147" s="1">
        <v>7</v>
      </c>
    </row>
    <row r="2148" spans="1:7" x14ac:dyDescent="0.35">
      <c r="A2148" s="2" t="s">
        <v>53</v>
      </c>
      <c r="B2148" s="2" t="s">
        <v>57</v>
      </c>
      <c r="C2148" s="2" t="s">
        <v>6</v>
      </c>
      <c r="D2148" s="2" t="s">
        <v>26</v>
      </c>
      <c r="E2148" s="1">
        <v>8</v>
      </c>
      <c r="F2148" s="1">
        <v>8</v>
      </c>
      <c r="G2148" s="1" t="s">
        <v>112</v>
      </c>
    </row>
    <row r="2149" spans="1:7" x14ac:dyDescent="0.35">
      <c r="A2149" s="2" t="s">
        <v>53</v>
      </c>
      <c r="B2149" s="2" t="s">
        <v>57</v>
      </c>
      <c r="C2149" s="2" t="s">
        <v>5</v>
      </c>
      <c r="D2149" s="2" t="s">
        <v>16</v>
      </c>
      <c r="E2149" s="1">
        <v>3402</v>
      </c>
      <c r="F2149" s="1">
        <v>2543</v>
      </c>
      <c r="G2149" s="1">
        <v>4171</v>
      </c>
    </row>
    <row r="2150" spans="1:7" x14ac:dyDescent="0.35">
      <c r="A2150" s="2" t="s">
        <v>53</v>
      </c>
      <c r="B2150" s="2" t="s">
        <v>57</v>
      </c>
      <c r="C2150" s="2" t="s">
        <v>5</v>
      </c>
      <c r="D2150" s="2" t="s">
        <v>21</v>
      </c>
      <c r="E2150" s="1">
        <v>200</v>
      </c>
      <c r="F2150" s="1">
        <v>129</v>
      </c>
      <c r="G2150" s="1">
        <v>200</v>
      </c>
    </row>
    <row r="2151" spans="1:7" x14ac:dyDescent="0.35">
      <c r="A2151" s="2" t="s">
        <v>53</v>
      </c>
      <c r="B2151" s="2" t="s">
        <v>57</v>
      </c>
      <c r="C2151" s="2" t="s">
        <v>5</v>
      </c>
      <c r="D2151" s="2" t="s">
        <v>35</v>
      </c>
      <c r="E2151" s="1">
        <v>462</v>
      </c>
      <c r="F2151" s="1">
        <v>298</v>
      </c>
      <c r="G2151" s="1">
        <v>573</v>
      </c>
    </row>
    <row r="2152" spans="1:7" x14ac:dyDescent="0.35">
      <c r="A2152" s="2" t="s">
        <v>53</v>
      </c>
      <c r="B2152" s="2" t="s">
        <v>57</v>
      </c>
      <c r="C2152" s="2" t="s">
        <v>5</v>
      </c>
      <c r="D2152" s="2" t="s">
        <v>31</v>
      </c>
      <c r="E2152" s="1">
        <v>267</v>
      </c>
      <c r="F2152" s="1">
        <v>213</v>
      </c>
      <c r="G2152" s="1">
        <v>307</v>
      </c>
    </row>
    <row r="2153" spans="1:7" x14ac:dyDescent="0.35">
      <c r="A2153" s="2" t="s">
        <v>53</v>
      </c>
      <c r="B2153" s="2" t="s">
        <v>57</v>
      </c>
      <c r="C2153" s="2" t="s">
        <v>5</v>
      </c>
      <c r="D2153" s="2" t="s">
        <v>17</v>
      </c>
      <c r="E2153" s="1">
        <v>6433</v>
      </c>
      <c r="F2153" s="1">
        <v>4672</v>
      </c>
      <c r="G2153" s="1">
        <v>7984</v>
      </c>
    </row>
    <row r="2154" spans="1:7" x14ac:dyDescent="0.35">
      <c r="A2154" s="2" t="s">
        <v>53</v>
      </c>
      <c r="B2154" s="2" t="s">
        <v>57</v>
      </c>
      <c r="C2154" s="2" t="s">
        <v>5</v>
      </c>
      <c r="D2154" s="2" t="s">
        <v>27</v>
      </c>
      <c r="E2154" s="1">
        <v>229</v>
      </c>
      <c r="F2154" s="1">
        <v>196</v>
      </c>
      <c r="G2154" s="1">
        <v>161</v>
      </c>
    </row>
    <row r="2155" spans="1:7" x14ac:dyDescent="0.35">
      <c r="A2155" s="2" t="s">
        <v>53</v>
      </c>
      <c r="B2155" s="2" t="s">
        <v>57</v>
      </c>
      <c r="C2155" s="2" t="s">
        <v>5</v>
      </c>
      <c r="D2155" s="2" t="s">
        <v>30</v>
      </c>
      <c r="E2155" s="1">
        <v>201</v>
      </c>
      <c r="F2155" s="1">
        <v>143</v>
      </c>
      <c r="G2155" s="1">
        <v>261</v>
      </c>
    </row>
    <row r="2156" spans="1:7" x14ac:dyDescent="0.35">
      <c r="A2156" s="2" t="s">
        <v>53</v>
      </c>
      <c r="B2156" s="2" t="s">
        <v>57</v>
      </c>
      <c r="C2156" s="2" t="s">
        <v>5</v>
      </c>
      <c r="D2156" s="2" t="s">
        <v>23</v>
      </c>
      <c r="E2156" s="1">
        <v>34</v>
      </c>
      <c r="F2156" s="1">
        <v>24</v>
      </c>
      <c r="G2156" s="1">
        <v>57</v>
      </c>
    </row>
    <row r="2157" spans="1:7" x14ac:dyDescent="0.35">
      <c r="A2157" s="2" t="s">
        <v>53</v>
      </c>
      <c r="B2157" s="2" t="s">
        <v>57</v>
      </c>
      <c r="C2157" s="2" t="s">
        <v>5</v>
      </c>
      <c r="D2157" s="2" t="s">
        <v>28</v>
      </c>
      <c r="E2157" s="1">
        <v>200</v>
      </c>
      <c r="F2157" s="1">
        <v>147</v>
      </c>
      <c r="G2157" s="1">
        <v>219</v>
      </c>
    </row>
    <row r="2158" spans="1:7" x14ac:dyDescent="0.35">
      <c r="A2158" s="2" t="s">
        <v>53</v>
      </c>
      <c r="B2158" s="2" t="s">
        <v>57</v>
      </c>
      <c r="C2158" s="2" t="s">
        <v>5</v>
      </c>
      <c r="D2158" s="2" t="s">
        <v>33</v>
      </c>
      <c r="E2158" s="1">
        <v>446</v>
      </c>
      <c r="F2158" s="1">
        <v>387</v>
      </c>
      <c r="G2158" s="1">
        <v>202</v>
      </c>
    </row>
    <row r="2159" spans="1:7" x14ac:dyDescent="0.35">
      <c r="A2159" s="2" t="s">
        <v>53</v>
      </c>
      <c r="B2159" s="2" t="s">
        <v>57</v>
      </c>
      <c r="C2159" s="2" t="s">
        <v>5</v>
      </c>
      <c r="D2159" s="2" t="s">
        <v>15</v>
      </c>
      <c r="E2159" s="1">
        <v>110</v>
      </c>
      <c r="F2159" s="1">
        <v>55</v>
      </c>
      <c r="G2159" s="1">
        <v>152</v>
      </c>
    </row>
    <row r="2160" spans="1:7" x14ac:dyDescent="0.35">
      <c r="A2160" s="2" t="s">
        <v>53</v>
      </c>
      <c r="B2160" s="2" t="s">
        <v>57</v>
      </c>
      <c r="C2160" s="2" t="s">
        <v>5</v>
      </c>
      <c r="D2160" s="2" t="s">
        <v>113</v>
      </c>
      <c r="E2160" s="1">
        <v>24</v>
      </c>
      <c r="F2160" s="1">
        <v>22</v>
      </c>
      <c r="G2160" s="1" t="s">
        <v>112</v>
      </c>
    </row>
    <row r="2161" spans="1:7" x14ac:dyDescent="0.35">
      <c r="A2161" s="2" t="s">
        <v>53</v>
      </c>
      <c r="B2161" s="2" t="s">
        <v>57</v>
      </c>
      <c r="C2161" s="2" t="s">
        <v>5</v>
      </c>
      <c r="D2161" s="2" t="s">
        <v>36</v>
      </c>
      <c r="E2161" s="1">
        <v>71</v>
      </c>
      <c r="F2161" s="1">
        <v>52</v>
      </c>
      <c r="G2161" s="1">
        <v>65</v>
      </c>
    </row>
    <row r="2162" spans="1:7" x14ac:dyDescent="0.35">
      <c r="A2162" s="2" t="s">
        <v>53</v>
      </c>
      <c r="B2162" s="2" t="s">
        <v>57</v>
      </c>
      <c r="C2162" s="2" t="s">
        <v>5</v>
      </c>
      <c r="D2162" s="2" t="s">
        <v>32</v>
      </c>
      <c r="E2162" s="1">
        <v>376</v>
      </c>
      <c r="F2162" s="1">
        <v>283</v>
      </c>
      <c r="G2162" s="1">
        <v>366</v>
      </c>
    </row>
    <row r="2163" spans="1:7" x14ac:dyDescent="0.35">
      <c r="A2163" s="2" t="s">
        <v>53</v>
      </c>
      <c r="B2163" s="2" t="s">
        <v>57</v>
      </c>
      <c r="C2163" s="2" t="s">
        <v>5</v>
      </c>
      <c r="D2163" s="2" t="s">
        <v>22</v>
      </c>
      <c r="E2163" s="1">
        <v>109</v>
      </c>
      <c r="F2163" s="1">
        <v>76</v>
      </c>
      <c r="G2163" s="1">
        <v>112</v>
      </c>
    </row>
    <row r="2164" spans="1:7" x14ac:dyDescent="0.35">
      <c r="A2164" s="2" t="s">
        <v>53</v>
      </c>
      <c r="B2164" s="2" t="s">
        <v>57</v>
      </c>
      <c r="C2164" s="2" t="s">
        <v>5</v>
      </c>
      <c r="D2164" s="2" t="s">
        <v>24</v>
      </c>
      <c r="E2164" s="1">
        <v>28</v>
      </c>
      <c r="F2164" s="1">
        <v>20</v>
      </c>
      <c r="G2164" s="1">
        <v>33</v>
      </c>
    </row>
    <row r="2165" spans="1:7" x14ac:dyDescent="0.35">
      <c r="A2165" s="2" t="s">
        <v>53</v>
      </c>
      <c r="B2165" s="2" t="s">
        <v>57</v>
      </c>
      <c r="C2165" s="2" t="s">
        <v>5</v>
      </c>
      <c r="D2165" s="2" t="s">
        <v>77</v>
      </c>
      <c r="E2165" s="1" t="s">
        <v>112</v>
      </c>
      <c r="F2165" s="1" t="s">
        <v>112</v>
      </c>
      <c r="G2165" s="1">
        <v>95</v>
      </c>
    </row>
    <row r="2166" spans="1:7" x14ac:dyDescent="0.35">
      <c r="A2166" s="2" t="s">
        <v>53</v>
      </c>
      <c r="B2166" s="2" t="s">
        <v>57</v>
      </c>
      <c r="C2166" s="2" t="s">
        <v>5</v>
      </c>
      <c r="D2166" s="2" t="s">
        <v>20</v>
      </c>
      <c r="E2166" s="1">
        <v>475</v>
      </c>
      <c r="F2166" s="1">
        <v>334</v>
      </c>
      <c r="G2166" s="1">
        <v>550</v>
      </c>
    </row>
    <row r="2167" spans="1:7" x14ac:dyDescent="0.35">
      <c r="A2167" s="2" t="s">
        <v>53</v>
      </c>
      <c r="B2167" s="2" t="s">
        <v>57</v>
      </c>
      <c r="C2167" s="2" t="s">
        <v>5</v>
      </c>
      <c r="D2167" s="2" t="s">
        <v>29</v>
      </c>
      <c r="E2167" s="1">
        <v>10</v>
      </c>
      <c r="F2167" s="1">
        <v>6</v>
      </c>
      <c r="G2167" s="1">
        <v>14</v>
      </c>
    </row>
    <row r="2168" spans="1:7" x14ac:dyDescent="0.35">
      <c r="A2168" s="2" t="s">
        <v>53</v>
      </c>
      <c r="B2168" s="2" t="s">
        <v>57</v>
      </c>
      <c r="C2168" s="2" t="s">
        <v>5</v>
      </c>
      <c r="D2168" s="2" t="s">
        <v>18</v>
      </c>
      <c r="E2168" s="1">
        <v>1548</v>
      </c>
      <c r="F2168" s="1">
        <v>1149</v>
      </c>
      <c r="G2168" s="1">
        <v>1849</v>
      </c>
    </row>
    <row r="2169" spans="1:7" x14ac:dyDescent="0.35">
      <c r="A2169" s="2" t="s">
        <v>53</v>
      </c>
      <c r="B2169" s="2" t="s">
        <v>57</v>
      </c>
      <c r="C2169" s="2" t="s">
        <v>5</v>
      </c>
      <c r="D2169" s="2" t="s">
        <v>34</v>
      </c>
      <c r="E2169" s="1">
        <v>6</v>
      </c>
      <c r="F2169" s="1" t="s">
        <v>112</v>
      </c>
      <c r="G2169" s="1" t="s">
        <v>112</v>
      </c>
    </row>
    <row r="2170" spans="1:7" x14ac:dyDescent="0.35">
      <c r="A2170" s="2" t="s">
        <v>53</v>
      </c>
      <c r="B2170" s="2" t="s">
        <v>57</v>
      </c>
      <c r="C2170" s="2" t="s">
        <v>5</v>
      </c>
      <c r="D2170" s="2" t="s">
        <v>26</v>
      </c>
      <c r="E2170" s="1">
        <v>13</v>
      </c>
      <c r="F2170" s="1">
        <v>9</v>
      </c>
      <c r="G2170" s="1">
        <v>19</v>
      </c>
    </row>
    <row r="2171" spans="1:7" x14ac:dyDescent="0.35">
      <c r="A2171" s="2" t="s">
        <v>53</v>
      </c>
      <c r="B2171" s="2" t="s">
        <v>57</v>
      </c>
      <c r="C2171" s="2" t="s">
        <v>4</v>
      </c>
      <c r="D2171" s="2" t="s">
        <v>16</v>
      </c>
      <c r="E2171" s="1">
        <v>2535</v>
      </c>
      <c r="F2171" s="1">
        <v>2186</v>
      </c>
      <c r="G2171" s="1">
        <v>2815</v>
      </c>
    </row>
    <row r="2172" spans="1:7" x14ac:dyDescent="0.35">
      <c r="A2172" s="2" t="s">
        <v>53</v>
      </c>
      <c r="B2172" s="2" t="s">
        <v>57</v>
      </c>
      <c r="C2172" s="2" t="s">
        <v>4</v>
      </c>
      <c r="D2172" s="2" t="s">
        <v>21</v>
      </c>
      <c r="E2172" s="1">
        <v>167</v>
      </c>
      <c r="F2172" s="1">
        <v>127</v>
      </c>
      <c r="G2172" s="1">
        <v>164</v>
      </c>
    </row>
    <row r="2173" spans="1:7" x14ac:dyDescent="0.35">
      <c r="A2173" s="2" t="s">
        <v>53</v>
      </c>
      <c r="B2173" s="2" t="s">
        <v>57</v>
      </c>
      <c r="C2173" s="2" t="s">
        <v>4</v>
      </c>
      <c r="D2173" s="2" t="s">
        <v>35</v>
      </c>
      <c r="E2173" s="1">
        <v>432</v>
      </c>
      <c r="F2173" s="1">
        <v>351</v>
      </c>
      <c r="G2173" s="1">
        <v>454</v>
      </c>
    </row>
    <row r="2174" spans="1:7" x14ac:dyDescent="0.35">
      <c r="A2174" s="2" t="s">
        <v>53</v>
      </c>
      <c r="B2174" s="2" t="s">
        <v>57</v>
      </c>
      <c r="C2174" s="2" t="s">
        <v>4</v>
      </c>
      <c r="D2174" s="2" t="s">
        <v>31</v>
      </c>
      <c r="E2174" s="1">
        <v>162</v>
      </c>
      <c r="F2174" s="1">
        <v>141</v>
      </c>
      <c r="G2174" s="1">
        <v>220</v>
      </c>
    </row>
    <row r="2175" spans="1:7" x14ac:dyDescent="0.35">
      <c r="A2175" s="2" t="s">
        <v>53</v>
      </c>
      <c r="B2175" s="2" t="s">
        <v>57</v>
      </c>
      <c r="C2175" s="2" t="s">
        <v>4</v>
      </c>
      <c r="D2175" s="2" t="s">
        <v>17</v>
      </c>
      <c r="E2175" s="1">
        <v>4702</v>
      </c>
      <c r="F2175" s="1">
        <v>4008</v>
      </c>
      <c r="G2175" s="1">
        <v>5188</v>
      </c>
    </row>
    <row r="2176" spans="1:7" x14ac:dyDescent="0.35">
      <c r="A2176" s="2" t="s">
        <v>53</v>
      </c>
      <c r="B2176" s="2" t="s">
        <v>57</v>
      </c>
      <c r="C2176" s="2" t="s">
        <v>4</v>
      </c>
      <c r="D2176" s="2" t="s">
        <v>27</v>
      </c>
      <c r="E2176" s="1">
        <v>113</v>
      </c>
      <c r="F2176" s="1">
        <v>104</v>
      </c>
      <c r="G2176" s="1">
        <v>73</v>
      </c>
    </row>
    <row r="2177" spans="1:7" x14ac:dyDescent="0.35">
      <c r="A2177" s="2" t="s">
        <v>53</v>
      </c>
      <c r="B2177" s="2" t="s">
        <v>57</v>
      </c>
      <c r="C2177" s="2" t="s">
        <v>4</v>
      </c>
      <c r="D2177" s="2" t="s">
        <v>30</v>
      </c>
      <c r="E2177" s="1">
        <v>183</v>
      </c>
      <c r="F2177" s="1">
        <v>154</v>
      </c>
      <c r="G2177" s="1">
        <v>222</v>
      </c>
    </row>
    <row r="2178" spans="1:7" x14ac:dyDescent="0.35">
      <c r="A2178" s="2" t="s">
        <v>53</v>
      </c>
      <c r="B2178" s="2" t="s">
        <v>57</v>
      </c>
      <c r="C2178" s="2" t="s">
        <v>4</v>
      </c>
      <c r="D2178" s="2" t="s">
        <v>23</v>
      </c>
      <c r="E2178" s="1">
        <v>47</v>
      </c>
      <c r="F2178" s="1">
        <v>40</v>
      </c>
      <c r="G2178" s="1">
        <v>57</v>
      </c>
    </row>
    <row r="2179" spans="1:7" x14ac:dyDescent="0.35">
      <c r="A2179" s="2" t="s">
        <v>53</v>
      </c>
      <c r="B2179" s="2" t="s">
        <v>57</v>
      </c>
      <c r="C2179" s="2" t="s">
        <v>4</v>
      </c>
      <c r="D2179" s="2" t="s">
        <v>28</v>
      </c>
      <c r="E2179" s="1">
        <v>166</v>
      </c>
      <c r="F2179" s="1">
        <v>136</v>
      </c>
      <c r="G2179" s="1">
        <v>191</v>
      </c>
    </row>
    <row r="2180" spans="1:7" x14ac:dyDescent="0.35">
      <c r="A2180" s="2" t="s">
        <v>53</v>
      </c>
      <c r="B2180" s="2" t="s">
        <v>57</v>
      </c>
      <c r="C2180" s="2" t="s">
        <v>4</v>
      </c>
      <c r="D2180" s="2" t="s">
        <v>33</v>
      </c>
      <c r="E2180" s="1">
        <v>215</v>
      </c>
      <c r="F2180" s="1">
        <v>198</v>
      </c>
      <c r="G2180" s="1">
        <v>126</v>
      </c>
    </row>
    <row r="2181" spans="1:7" x14ac:dyDescent="0.35">
      <c r="A2181" s="2" t="s">
        <v>53</v>
      </c>
      <c r="B2181" s="2" t="s">
        <v>57</v>
      </c>
      <c r="C2181" s="2" t="s">
        <v>4</v>
      </c>
      <c r="D2181" s="2" t="s">
        <v>15</v>
      </c>
      <c r="E2181" s="1">
        <v>106</v>
      </c>
      <c r="F2181" s="1">
        <v>75</v>
      </c>
      <c r="G2181" s="1">
        <v>109</v>
      </c>
    </row>
    <row r="2182" spans="1:7" x14ac:dyDescent="0.35">
      <c r="A2182" s="2" t="s">
        <v>53</v>
      </c>
      <c r="B2182" s="2" t="s">
        <v>57</v>
      </c>
      <c r="C2182" s="2" t="s">
        <v>4</v>
      </c>
      <c r="D2182" s="2" t="s">
        <v>113</v>
      </c>
      <c r="E2182" s="1">
        <v>12</v>
      </c>
      <c r="F2182" s="1">
        <v>10</v>
      </c>
      <c r="G2182" s="1" t="s">
        <v>112</v>
      </c>
    </row>
    <row r="2183" spans="1:7" x14ac:dyDescent="0.35">
      <c r="A2183" s="2" t="s">
        <v>53</v>
      </c>
      <c r="B2183" s="2" t="s">
        <v>57</v>
      </c>
      <c r="C2183" s="2" t="s">
        <v>4</v>
      </c>
      <c r="D2183" s="2" t="s">
        <v>36</v>
      </c>
      <c r="E2183" s="1">
        <v>54</v>
      </c>
      <c r="F2183" s="1">
        <v>48</v>
      </c>
      <c r="G2183" s="1">
        <v>59</v>
      </c>
    </row>
    <row r="2184" spans="1:7" x14ac:dyDescent="0.35">
      <c r="A2184" s="2" t="s">
        <v>53</v>
      </c>
      <c r="B2184" s="2" t="s">
        <v>57</v>
      </c>
      <c r="C2184" s="2" t="s">
        <v>4</v>
      </c>
      <c r="D2184" s="2" t="s">
        <v>32</v>
      </c>
      <c r="E2184" s="1">
        <v>270</v>
      </c>
      <c r="F2184" s="1">
        <v>225</v>
      </c>
      <c r="G2184" s="1">
        <v>272</v>
      </c>
    </row>
    <row r="2185" spans="1:7" x14ac:dyDescent="0.35">
      <c r="A2185" s="2" t="s">
        <v>53</v>
      </c>
      <c r="B2185" s="2" t="s">
        <v>57</v>
      </c>
      <c r="C2185" s="2" t="s">
        <v>4</v>
      </c>
      <c r="D2185" s="2" t="s">
        <v>22</v>
      </c>
      <c r="E2185" s="1">
        <v>91</v>
      </c>
      <c r="F2185" s="1">
        <v>77</v>
      </c>
      <c r="G2185" s="1">
        <v>104</v>
      </c>
    </row>
    <row r="2186" spans="1:7" x14ac:dyDescent="0.35">
      <c r="A2186" s="2" t="s">
        <v>53</v>
      </c>
      <c r="B2186" s="2" t="s">
        <v>57</v>
      </c>
      <c r="C2186" s="2" t="s">
        <v>4</v>
      </c>
      <c r="D2186" s="2" t="s">
        <v>24</v>
      </c>
      <c r="E2186" s="1">
        <v>22</v>
      </c>
      <c r="F2186" s="1">
        <v>20</v>
      </c>
      <c r="G2186" s="1">
        <v>25</v>
      </c>
    </row>
    <row r="2187" spans="1:7" x14ac:dyDescent="0.35">
      <c r="A2187" s="2" t="s">
        <v>53</v>
      </c>
      <c r="B2187" s="2" t="s">
        <v>57</v>
      </c>
      <c r="C2187" s="2" t="s">
        <v>4</v>
      </c>
      <c r="D2187" s="2" t="s">
        <v>77</v>
      </c>
      <c r="E2187" s="1" t="s">
        <v>112</v>
      </c>
      <c r="F2187" s="1" t="s">
        <v>112</v>
      </c>
      <c r="G2187" s="1">
        <v>40</v>
      </c>
    </row>
    <row r="2188" spans="1:7" x14ac:dyDescent="0.35">
      <c r="A2188" s="2" t="s">
        <v>53</v>
      </c>
      <c r="B2188" s="2" t="s">
        <v>57</v>
      </c>
      <c r="C2188" s="2" t="s">
        <v>4</v>
      </c>
      <c r="D2188" s="2" t="s">
        <v>20</v>
      </c>
      <c r="E2188" s="1">
        <v>366</v>
      </c>
      <c r="F2188" s="1">
        <v>313</v>
      </c>
      <c r="G2188" s="1">
        <v>401</v>
      </c>
    </row>
    <row r="2189" spans="1:7" x14ac:dyDescent="0.35">
      <c r="A2189" s="2" t="s">
        <v>53</v>
      </c>
      <c r="B2189" s="2" t="s">
        <v>57</v>
      </c>
      <c r="C2189" s="2" t="s">
        <v>4</v>
      </c>
      <c r="D2189" s="2" t="s">
        <v>29</v>
      </c>
      <c r="E2189" s="1">
        <v>7</v>
      </c>
      <c r="F2189" s="1">
        <v>6</v>
      </c>
      <c r="G2189" s="1">
        <v>8</v>
      </c>
    </row>
    <row r="2190" spans="1:7" x14ac:dyDescent="0.35">
      <c r="A2190" s="2" t="s">
        <v>53</v>
      </c>
      <c r="B2190" s="2" t="s">
        <v>57</v>
      </c>
      <c r="C2190" s="2" t="s">
        <v>4</v>
      </c>
      <c r="D2190" s="2" t="s">
        <v>18</v>
      </c>
      <c r="E2190" s="1">
        <v>1117</v>
      </c>
      <c r="F2190" s="1">
        <v>987</v>
      </c>
      <c r="G2190" s="1">
        <v>1251</v>
      </c>
    </row>
    <row r="2191" spans="1:7" x14ac:dyDescent="0.35">
      <c r="A2191" s="2" t="s">
        <v>53</v>
      </c>
      <c r="B2191" s="2" t="s">
        <v>57</v>
      </c>
      <c r="C2191" s="2" t="s">
        <v>4</v>
      </c>
      <c r="D2191" s="2" t="s">
        <v>34</v>
      </c>
      <c r="E2191" s="1">
        <v>6</v>
      </c>
      <c r="F2191" s="1">
        <v>6</v>
      </c>
      <c r="G2191" s="1">
        <v>10</v>
      </c>
    </row>
    <row r="2192" spans="1:7" x14ac:dyDescent="0.35">
      <c r="A2192" s="2" t="s">
        <v>53</v>
      </c>
      <c r="B2192" s="2" t="s">
        <v>57</v>
      </c>
      <c r="C2192" s="2" t="s">
        <v>4</v>
      </c>
      <c r="D2192" s="2" t="s">
        <v>26</v>
      </c>
      <c r="E2192" s="1">
        <v>15</v>
      </c>
      <c r="F2192" s="1">
        <v>13</v>
      </c>
      <c r="G2192" s="1">
        <v>15</v>
      </c>
    </row>
    <row r="2193" spans="1:7" x14ac:dyDescent="0.35">
      <c r="A2193" s="2" t="s">
        <v>53</v>
      </c>
      <c r="B2193" s="2" t="s">
        <v>57</v>
      </c>
      <c r="C2193" s="2" t="s">
        <v>3</v>
      </c>
      <c r="D2193" s="2" t="s">
        <v>16</v>
      </c>
      <c r="E2193" s="1">
        <v>2161</v>
      </c>
      <c r="F2193" s="1">
        <v>1996</v>
      </c>
      <c r="G2193" s="1">
        <v>2264</v>
      </c>
    </row>
    <row r="2194" spans="1:7" x14ac:dyDescent="0.35">
      <c r="A2194" s="2" t="s">
        <v>53</v>
      </c>
      <c r="B2194" s="2" t="s">
        <v>57</v>
      </c>
      <c r="C2194" s="2" t="s">
        <v>3</v>
      </c>
      <c r="D2194" s="2" t="s">
        <v>21</v>
      </c>
      <c r="E2194" s="1">
        <v>87</v>
      </c>
      <c r="F2194" s="1">
        <v>77</v>
      </c>
      <c r="G2194" s="1">
        <v>95</v>
      </c>
    </row>
    <row r="2195" spans="1:7" x14ac:dyDescent="0.35">
      <c r="A2195" s="2" t="s">
        <v>53</v>
      </c>
      <c r="B2195" s="2" t="s">
        <v>57</v>
      </c>
      <c r="C2195" s="2" t="s">
        <v>3</v>
      </c>
      <c r="D2195" s="2" t="s">
        <v>35</v>
      </c>
      <c r="E2195" s="1">
        <v>208</v>
      </c>
      <c r="F2195" s="1">
        <v>188</v>
      </c>
      <c r="G2195" s="1">
        <v>193</v>
      </c>
    </row>
    <row r="2196" spans="1:7" x14ac:dyDescent="0.35">
      <c r="A2196" s="2" t="s">
        <v>53</v>
      </c>
      <c r="B2196" s="2" t="s">
        <v>57</v>
      </c>
      <c r="C2196" s="2" t="s">
        <v>3</v>
      </c>
      <c r="D2196" s="2" t="s">
        <v>31</v>
      </c>
      <c r="E2196" s="1">
        <v>119</v>
      </c>
      <c r="F2196" s="1">
        <v>109</v>
      </c>
      <c r="G2196" s="1">
        <v>126</v>
      </c>
    </row>
    <row r="2197" spans="1:7" x14ac:dyDescent="0.35">
      <c r="A2197" s="2" t="s">
        <v>53</v>
      </c>
      <c r="B2197" s="2" t="s">
        <v>57</v>
      </c>
      <c r="C2197" s="2" t="s">
        <v>3</v>
      </c>
      <c r="D2197" s="2" t="s">
        <v>17</v>
      </c>
      <c r="E2197" s="1">
        <v>3612</v>
      </c>
      <c r="F2197" s="1">
        <v>3302</v>
      </c>
      <c r="G2197" s="1">
        <v>3746</v>
      </c>
    </row>
    <row r="2198" spans="1:7" x14ac:dyDescent="0.35">
      <c r="A2198" s="2" t="s">
        <v>53</v>
      </c>
      <c r="B2198" s="2" t="s">
        <v>57</v>
      </c>
      <c r="C2198" s="2" t="s">
        <v>3</v>
      </c>
      <c r="D2198" s="2" t="s">
        <v>27</v>
      </c>
      <c r="E2198" s="1">
        <v>58</v>
      </c>
      <c r="F2198" s="1">
        <v>53</v>
      </c>
      <c r="G2198" s="1">
        <v>52</v>
      </c>
    </row>
    <row r="2199" spans="1:7" x14ac:dyDescent="0.35">
      <c r="A2199" s="2" t="s">
        <v>53</v>
      </c>
      <c r="B2199" s="2" t="s">
        <v>57</v>
      </c>
      <c r="C2199" s="2" t="s">
        <v>3</v>
      </c>
      <c r="D2199" s="2" t="s">
        <v>30</v>
      </c>
      <c r="E2199" s="1">
        <v>138</v>
      </c>
      <c r="F2199" s="1">
        <v>125</v>
      </c>
      <c r="G2199" s="1">
        <v>151</v>
      </c>
    </row>
    <row r="2200" spans="1:7" x14ac:dyDescent="0.35">
      <c r="A2200" s="2" t="s">
        <v>53</v>
      </c>
      <c r="B2200" s="2" t="s">
        <v>57</v>
      </c>
      <c r="C2200" s="2" t="s">
        <v>3</v>
      </c>
      <c r="D2200" s="2" t="s">
        <v>23</v>
      </c>
      <c r="E2200" s="1">
        <v>30</v>
      </c>
      <c r="F2200" s="1">
        <v>29</v>
      </c>
      <c r="G2200" s="1">
        <v>37</v>
      </c>
    </row>
    <row r="2201" spans="1:7" x14ac:dyDescent="0.35">
      <c r="A2201" s="2" t="s">
        <v>53</v>
      </c>
      <c r="B2201" s="2" t="s">
        <v>57</v>
      </c>
      <c r="C2201" s="2" t="s">
        <v>3</v>
      </c>
      <c r="D2201" s="2" t="s">
        <v>28</v>
      </c>
      <c r="E2201" s="1">
        <v>108</v>
      </c>
      <c r="F2201" s="1">
        <v>103</v>
      </c>
      <c r="G2201" s="1">
        <v>110</v>
      </c>
    </row>
    <row r="2202" spans="1:7" x14ac:dyDescent="0.35">
      <c r="A2202" s="2" t="s">
        <v>53</v>
      </c>
      <c r="B2202" s="2" t="s">
        <v>57</v>
      </c>
      <c r="C2202" s="2" t="s">
        <v>3</v>
      </c>
      <c r="D2202" s="2" t="s">
        <v>33</v>
      </c>
      <c r="E2202" s="1">
        <v>84</v>
      </c>
      <c r="F2202" s="1">
        <v>74</v>
      </c>
      <c r="G2202" s="1">
        <v>74</v>
      </c>
    </row>
    <row r="2203" spans="1:7" x14ac:dyDescent="0.35">
      <c r="A2203" s="2" t="s">
        <v>53</v>
      </c>
      <c r="B2203" s="2" t="s">
        <v>57</v>
      </c>
      <c r="C2203" s="2" t="s">
        <v>3</v>
      </c>
      <c r="D2203" s="2" t="s">
        <v>15</v>
      </c>
      <c r="E2203" s="1">
        <v>71</v>
      </c>
      <c r="F2203" s="1">
        <v>58</v>
      </c>
      <c r="G2203" s="1">
        <v>64</v>
      </c>
    </row>
    <row r="2204" spans="1:7" x14ac:dyDescent="0.35">
      <c r="A2204" s="2" t="s">
        <v>53</v>
      </c>
      <c r="B2204" s="2" t="s">
        <v>57</v>
      </c>
      <c r="C2204" s="2" t="s">
        <v>3</v>
      </c>
      <c r="D2204" s="2" t="s">
        <v>36</v>
      </c>
      <c r="E2204" s="1">
        <v>19</v>
      </c>
      <c r="F2204" s="1">
        <v>15</v>
      </c>
      <c r="G2204" s="1">
        <v>21</v>
      </c>
    </row>
    <row r="2205" spans="1:7" x14ac:dyDescent="0.35">
      <c r="A2205" s="2" t="s">
        <v>53</v>
      </c>
      <c r="B2205" s="2" t="s">
        <v>57</v>
      </c>
      <c r="C2205" s="2" t="s">
        <v>3</v>
      </c>
      <c r="D2205" s="2" t="s">
        <v>32</v>
      </c>
      <c r="E2205" s="1">
        <v>104</v>
      </c>
      <c r="F2205" s="1">
        <v>100</v>
      </c>
      <c r="G2205" s="1">
        <v>110</v>
      </c>
    </row>
    <row r="2206" spans="1:7" x14ac:dyDescent="0.35">
      <c r="A2206" s="2" t="s">
        <v>53</v>
      </c>
      <c r="B2206" s="2" t="s">
        <v>57</v>
      </c>
      <c r="C2206" s="2" t="s">
        <v>3</v>
      </c>
      <c r="D2206" s="2" t="s">
        <v>22</v>
      </c>
      <c r="E2206" s="1">
        <v>76</v>
      </c>
      <c r="F2206" s="1">
        <v>69</v>
      </c>
      <c r="G2206" s="1">
        <v>73</v>
      </c>
    </row>
    <row r="2207" spans="1:7" x14ac:dyDescent="0.35">
      <c r="A2207" s="2" t="s">
        <v>53</v>
      </c>
      <c r="B2207" s="2" t="s">
        <v>57</v>
      </c>
      <c r="C2207" s="2" t="s">
        <v>3</v>
      </c>
      <c r="D2207" s="2" t="s">
        <v>24</v>
      </c>
      <c r="E2207" s="1">
        <v>10</v>
      </c>
      <c r="F2207" s="1">
        <v>8</v>
      </c>
      <c r="G2207" s="1">
        <v>12</v>
      </c>
    </row>
    <row r="2208" spans="1:7" x14ac:dyDescent="0.35">
      <c r="A2208" s="2" t="s">
        <v>53</v>
      </c>
      <c r="B2208" s="2" t="s">
        <v>57</v>
      </c>
      <c r="C2208" s="2" t="s">
        <v>3</v>
      </c>
      <c r="D2208" s="2" t="s">
        <v>77</v>
      </c>
      <c r="E2208" s="1" t="s">
        <v>112</v>
      </c>
      <c r="F2208" s="1" t="s">
        <v>112</v>
      </c>
      <c r="G2208" s="1">
        <v>26</v>
      </c>
    </row>
    <row r="2209" spans="1:7" x14ac:dyDescent="0.35">
      <c r="A2209" s="2" t="s">
        <v>53</v>
      </c>
      <c r="B2209" s="2" t="s">
        <v>57</v>
      </c>
      <c r="C2209" s="2" t="s">
        <v>3</v>
      </c>
      <c r="D2209" s="2" t="s">
        <v>20</v>
      </c>
      <c r="E2209" s="1">
        <v>239</v>
      </c>
      <c r="F2209" s="1">
        <v>219</v>
      </c>
      <c r="G2209" s="1">
        <v>244</v>
      </c>
    </row>
    <row r="2210" spans="1:7" x14ac:dyDescent="0.35">
      <c r="A2210" s="2" t="s">
        <v>53</v>
      </c>
      <c r="B2210" s="2" t="s">
        <v>57</v>
      </c>
      <c r="C2210" s="2" t="s">
        <v>3</v>
      </c>
      <c r="D2210" s="2" t="s">
        <v>29</v>
      </c>
      <c r="E2210" s="1" t="s">
        <v>112</v>
      </c>
      <c r="F2210" s="1" t="s">
        <v>112</v>
      </c>
      <c r="G2210" s="1">
        <v>7</v>
      </c>
    </row>
    <row r="2211" spans="1:7" x14ac:dyDescent="0.35">
      <c r="A2211" s="2" t="s">
        <v>53</v>
      </c>
      <c r="B2211" s="2" t="s">
        <v>57</v>
      </c>
      <c r="C2211" s="2" t="s">
        <v>3</v>
      </c>
      <c r="D2211" s="2" t="s">
        <v>18</v>
      </c>
      <c r="E2211" s="1">
        <v>897</v>
      </c>
      <c r="F2211" s="1">
        <v>834</v>
      </c>
      <c r="G2211" s="1">
        <v>928</v>
      </c>
    </row>
    <row r="2212" spans="1:7" x14ac:dyDescent="0.35">
      <c r="A2212" s="2" t="s">
        <v>53</v>
      </c>
      <c r="B2212" s="2" t="s">
        <v>57</v>
      </c>
      <c r="C2212" s="2" t="s">
        <v>3</v>
      </c>
      <c r="D2212" s="2" t="s">
        <v>26</v>
      </c>
      <c r="E2212" s="1">
        <v>6</v>
      </c>
      <c r="F2212" s="1" t="s">
        <v>112</v>
      </c>
      <c r="G2212" s="1">
        <v>6</v>
      </c>
    </row>
    <row r="2213" spans="1:7" x14ac:dyDescent="0.35">
      <c r="A2213" s="2" t="s">
        <v>53</v>
      </c>
      <c r="B2213" s="2" t="s">
        <v>57</v>
      </c>
      <c r="C2213" s="2" t="s">
        <v>2</v>
      </c>
      <c r="D2213" s="2" t="s">
        <v>16</v>
      </c>
      <c r="E2213" s="1">
        <v>1122</v>
      </c>
      <c r="F2213" s="1">
        <v>1060</v>
      </c>
      <c r="G2213" s="1">
        <v>1230</v>
      </c>
    </row>
    <row r="2214" spans="1:7" x14ac:dyDescent="0.35">
      <c r="A2214" s="2" t="s">
        <v>53</v>
      </c>
      <c r="B2214" s="2" t="s">
        <v>57</v>
      </c>
      <c r="C2214" s="2" t="s">
        <v>2</v>
      </c>
      <c r="D2214" s="2" t="s">
        <v>21</v>
      </c>
      <c r="E2214" s="1">
        <v>32</v>
      </c>
      <c r="F2214" s="1">
        <v>28</v>
      </c>
      <c r="G2214" s="1">
        <v>38</v>
      </c>
    </row>
    <row r="2215" spans="1:7" x14ac:dyDescent="0.35">
      <c r="A2215" s="2" t="s">
        <v>53</v>
      </c>
      <c r="B2215" s="2" t="s">
        <v>57</v>
      </c>
      <c r="C2215" s="2" t="s">
        <v>2</v>
      </c>
      <c r="D2215" s="2" t="s">
        <v>35</v>
      </c>
      <c r="E2215" s="1">
        <v>81</v>
      </c>
      <c r="F2215" s="1">
        <v>79</v>
      </c>
      <c r="G2215" s="1">
        <v>88</v>
      </c>
    </row>
    <row r="2216" spans="1:7" x14ac:dyDescent="0.35">
      <c r="A2216" s="2" t="s">
        <v>53</v>
      </c>
      <c r="B2216" s="2" t="s">
        <v>57</v>
      </c>
      <c r="C2216" s="2" t="s">
        <v>2</v>
      </c>
      <c r="D2216" s="2" t="s">
        <v>31</v>
      </c>
      <c r="E2216" s="1">
        <v>64</v>
      </c>
      <c r="F2216" s="1">
        <v>62</v>
      </c>
      <c r="G2216" s="1">
        <v>69</v>
      </c>
    </row>
    <row r="2217" spans="1:7" x14ac:dyDescent="0.35">
      <c r="A2217" s="2" t="s">
        <v>53</v>
      </c>
      <c r="B2217" s="2" t="s">
        <v>57</v>
      </c>
      <c r="C2217" s="2" t="s">
        <v>2</v>
      </c>
      <c r="D2217" s="2" t="s">
        <v>17</v>
      </c>
      <c r="E2217" s="1">
        <v>1631</v>
      </c>
      <c r="F2217" s="1">
        <v>1536</v>
      </c>
      <c r="G2217" s="1">
        <v>1790</v>
      </c>
    </row>
    <row r="2218" spans="1:7" x14ac:dyDescent="0.35">
      <c r="A2218" s="2" t="s">
        <v>53</v>
      </c>
      <c r="B2218" s="2" t="s">
        <v>57</v>
      </c>
      <c r="C2218" s="2" t="s">
        <v>2</v>
      </c>
      <c r="D2218" s="2" t="s">
        <v>27</v>
      </c>
      <c r="E2218" s="1">
        <v>16</v>
      </c>
      <c r="F2218" s="1">
        <v>15</v>
      </c>
      <c r="G2218" s="1">
        <v>18</v>
      </c>
    </row>
    <row r="2219" spans="1:7" x14ac:dyDescent="0.35">
      <c r="A2219" s="2" t="s">
        <v>53</v>
      </c>
      <c r="B2219" s="2" t="s">
        <v>57</v>
      </c>
      <c r="C2219" s="2" t="s">
        <v>2</v>
      </c>
      <c r="D2219" s="2" t="s">
        <v>30</v>
      </c>
      <c r="E2219" s="1">
        <v>76</v>
      </c>
      <c r="F2219" s="1">
        <v>72</v>
      </c>
      <c r="G2219" s="1">
        <v>89</v>
      </c>
    </row>
    <row r="2220" spans="1:7" x14ac:dyDescent="0.35">
      <c r="A2220" s="2" t="s">
        <v>53</v>
      </c>
      <c r="B2220" s="2" t="s">
        <v>57</v>
      </c>
      <c r="C2220" s="2" t="s">
        <v>2</v>
      </c>
      <c r="D2220" s="2" t="s">
        <v>23</v>
      </c>
      <c r="E2220" s="1">
        <v>25</v>
      </c>
      <c r="F2220" s="1">
        <v>24</v>
      </c>
      <c r="G2220" s="1">
        <v>25</v>
      </c>
    </row>
    <row r="2221" spans="1:7" x14ac:dyDescent="0.35">
      <c r="A2221" s="2" t="s">
        <v>53</v>
      </c>
      <c r="B2221" s="2" t="s">
        <v>57</v>
      </c>
      <c r="C2221" s="2" t="s">
        <v>2</v>
      </c>
      <c r="D2221" s="2" t="s">
        <v>28</v>
      </c>
      <c r="E2221" s="1">
        <v>65</v>
      </c>
      <c r="F2221" s="1">
        <v>60</v>
      </c>
      <c r="G2221" s="1">
        <v>69</v>
      </c>
    </row>
    <row r="2222" spans="1:7" x14ac:dyDescent="0.35">
      <c r="A2222" s="2" t="s">
        <v>53</v>
      </c>
      <c r="B2222" s="2" t="s">
        <v>57</v>
      </c>
      <c r="C2222" s="2" t="s">
        <v>2</v>
      </c>
      <c r="D2222" s="2" t="s">
        <v>33</v>
      </c>
      <c r="E2222" s="1">
        <v>21</v>
      </c>
      <c r="F2222" s="1">
        <v>20</v>
      </c>
      <c r="G2222" s="1">
        <v>22</v>
      </c>
    </row>
    <row r="2223" spans="1:7" x14ac:dyDescent="0.35">
      <c r="A2223" s="2" t="s">
        <v>53</v>
      </c>
      <c r="B2223" s="2" t="s">
        <v>57</v>
      </c>
      <c r="C2223" s="2" t="s">
        <v>2</v>
      </c>
      <c r="D2223" s="2" t="s">
        <v>15</v>
      </c>
      <c r="E2223" s="1">
        <v>38</v>
      </c>
      <c r="F2223" s="1">
        <v>37</v>
      </c>
      <c r="G2223" s="1">
        <v>45</v>
      </c>
    </row>
    <row r="2224" spans="1:7" x14ac:dyDescent="0.35">
      <c r="A2224" s="2" t="s">
        <v>53</v>
      </c>
      <c r="B2224" s="2" t="s">
        <v>57</v>
      </c>
      <c r="C2224" s="2" t="s">
        <v>2</v>
      </c>
      <c r="D2224" s="2" t="s">
        <v>32</v>
      </c>
      <c r="E2224" s="1">
        <v>44</v>
      </c>
      <c r="F2224" s="1">
        <v>42</v>
      </c>
      <c r="G2224" s="1">
        <v>47</v>
      </c>
    </row>
    <row r="2225" spans="1:7" x14ac:dyDescent="0.35">
      <c r="A2225" s="2" t="s">
        <v>53</v>
      </c>
      <c r="B2225" s="2" t="s">
        <v>57</v>
      </c>
      <c r="C2225" s="2" t="s">
        <v>2</v>
      </c>
      <c r="D2225" s="2" t="s">
        <v>22</v>
      </c>
      <c r="E2225" s="1">
        <v>30</v>
      </c>
      <c r="F2225" s="1">
        <v>27</v>
      </c>
      <c r="G2225" s="1">
        <v>32</v>
      </c>
    </row>
    <row r="2226" spans="1:7" x14ac:dyDescent="0.35">
      <c r="A2226" s="2" t="s">
        <v>53</v>
      </c>
      <c r="B2226" s="2" t="s">
        <v>57</v>
      </c>
      <c r="C2226" s="2" t="s">
        <v>2</v>
      </c>
      <c r="D2226" s="2" t="s">
        <v>24</v>
      </c>
      <c r="E2226" s="1" t="s">
        <v>112</v>
      </c>
      <c r="F2226" s="1" t="s">
        <v>112</v>
      </c>
      <c r="G2226" s="1">
        <v>6</v>
      </c>
    </row>
    <row r="2227" spans="1:7" x14ac:dyDescent="0.35">
      <c r="A2227" s="2" t="s">
        <v>53</v>
      </c>
      <c r="B2227" s="2" t="s">
        <v>57</v>
      </c>
      <c r="C2227" s="2" t="s">
        <v>2</v>
      </c>
      <c r="D2227" s="2" t="s">
        <v>77</v>
      </c>
      <c r="E2227" s="1" t="s">
        <v>112</v>
      </c>
      <c r="F2227" s="1" t="s">
        <v>112</v>
      </c>
      <c r="G2227" s="1">
        <v>20</v>
      </c>
    </row>
    <row r="2228" spans="1:7" x14ac:dyDescent="0.35">
      <c r="A2228" s="2" t="s">
        <v>53</v>
      </c>
      <c r="B2228" s="2" t="s">
        <v>57</v>
      </c>
      <c r="C2228" s="2" t="s">
        <v>2</v>
      </c>
      <c r="D2228" s="2" t="s">
        <v>20</v>
      </c>
      <c r="E2228" s="1">
        <v>106</v>
      </c>
      <c r="F2228" s="1">
        <v>92</v>
      </c>
      <c r="G2228" s="1">
        <v>109</v>
      </c>
    </row>
    <row r="2229" spans="1:7" x14ac:dyDescent="0.35">
      <c r="A2229" s="2" t="s">
        <v>53</v>
      </c>
      <c r="B2229" s="2" t="s">
        <v>57</v>
      </c>
      <c r="C2229" s="2" t="s">
        <v>2</v>
      </c>
      <c r="D2229" s="2" t="s">
        <v>29</v>
      </c>
      <c r="E2229" s="1">
        <v>6</v>
      </c>
      <c r="F2229" s="1">
        <v>6</v>
      </c>
      <c r="G2229" s="1" t="s">
        <v>112</v>
      </c>
    </row>
    <row r="2230" spans="1:7" x14ac:dyDescent="0.35">
      <c r="A2230" s="2" t="s">
        <v>53</v>
      </c>
      <c r="B2230" s="2" t="s">
        <v>57</v>
      </c>
      <c r="C2230" s="2" t="s">
        <v>2</v>
      </c>
      <c r="D2230" s="2" t="s">
        <v>18</v>
      </c>
      <c r="E2230" s="1">
        <v>398</v>
      </c>
      <c r="F2230" s="1">
        <v>371</v>
      </c>
      <c r="G2230" s="1">
        <v>435</v>
      </c>
    </row>
    <row r="2231" spans="1:7" x14ac:dyDescent="0.35">
      <c r="A2231" s="2" t="s">
        <v>77</v>
      </c>
      <c r="B2231" s="2" t="s">
        <v>121</v>
      </c>
      <c r="C2231" s="2" t="s">
        <v>6</v>
      </c>
      <c r="D2231" s="2" t="s">
        <v>16</v>
      </c>
      <c r="E2231" s="1" t="s">
        <v>112</v>
      </c>
      <c r="F2231" s="1" t="s">
        <v>112</v>
      </c>
      <c r="G2231" s="1">
        <v>15</v>
      </c>
    </row>
    <row r="2232" spans="1:7" x14ac:dyDescent="0.35">
      <c r="A2232" s="2" t="s">
        <v>77</v>
      </c>
      <c r="B2232" s="2" t="s">
        <v>121</v>
      </c>
      <c r="C2232" s="2" t="s">
        <v>6</v>
      </c>
      <c r="D2232" s="2" t="s">
        <v>35</v>
      </c>
      <c r="E2232" s="1" t="s">
        <v>112</v>
      </c>
      <c r="F2232" s="1" t="s">
        <v>112</v>
      </c>
      <c r="G2232" s="1">
        <v>6</v>
      </c>
    </row>
    <row r="2233" spans="1:7" x14ac:dyDescent="0.35">
      <c r="A2233" s="2" t="s">
        <v>77</v>
      </c>
      <c r="B2233" s="2" t="s">
        <v>121</v>
      </c>
      <c r="C2233" s="2" t="s">
        <v>6</v>
      </c>
      <c r="D2233" s="2" t="s">
        <v>31</v>
      </c>
      <c r="E2233" s="1" t="s">
        <v>112</v>
      </c>
      <c r="F2233" s="1" t="s">
        <v>112</v>
      </c>
      <c r="G2233" s="1">
        <v>22</v>
      </c>
    </row>
    <row r="2234" spans="1:7" x14ac:dyDescent="0.35">
      <c r="A2234" s="2" t="s">
        <v>77</v>
      </c>
      <c r="B2234" s="2" t="s">
        <v>121</v>
      </c>
      <c r="C2234" s="2" t="s">
        <v>6</v>
      </c>
      <c r="D2234" s="2" t="s">
        <v>17</v>
      </c>
      <c r="E2234" s="1" t="s">
        <v>112</v>
      </c>
      <c r="F2234" s="1" t="s">
        <v>112</v>
      </c>
      <c r="G2234" s="1">
        <v>9</v>
      </c>
    </row>
    <row r="2235" spans="1:7" x14ac:dyDescent="0.35">
      <c r="A2235" s="2" t="s">
        <v>77</v>
      </c>
      <c r="B2235" s="2" t="s">
        <v>121</v>
      </c>
      <c r="C2235" s="2" t="s">
        <v>6</v>
      </c>
      <c r="D2235" s="2" t="s">
        <v>28</v>
      </c>
      <c r="E2235" s="1" t="s">
        <v>112</v>
      </c>
      <c r="F2235" s="1" t="s">
        <v>112</v>
      </c>
      <c r="G2235" s="1">
        <v>10</v>
      </c>
    </row>
    <row r="2236" spans="1:7" x14ac:dyDescent="0.35">
      <c r="A2236" s="2" t="s">
        <v>77</v>
      </c>
      <c r="B2236" s="2" t="s">
        <v>121</v>
      </c>
      <c r="C2236" s="2" t="s">
        <v>6</v>
      </c>
      <c r="D2236" s="2" t="s">
        <v>77</v>
      </c>
      <c r="E2236" s="1" t="s">
        <v>112</v>
      </c>
      <c r="F2236" s="1" t="s">
        <v>112</v>
      </c>
      <c r="G2236" s="1">
        <v>6</v>
      </c>
    </row>
    <row r="2237" spans="1:7" x14ac:dyDescent="0.35">
      <c r="A2237" s="2" t="s">
        <v>77</v>
      </c>
      <c r="B2237" s="2" t="s">
        <v>121</v>
      </c>
      <c r="C2237" s="2" t="s">
        <v>6</v>
      </c>
      <c r="D2237" s="2" t="s">
        <v>18</v>
      </c>
      <c r="E2237" s="1" t="s">
        <v>112</v>
      </c>
      <c r="F2237" s="1" t="s">
        <v>112</v>
      </c>
      <c r="G2237" s="1">
        <v>6</v>
      </c>
    </row>
    <row r="2238" spans="1:7" x14ac:dyDescent="0.35">
      <c r="A2238" s="2" t="s">
        <v>77</v>
      </c>
      <c r="B2238" s="2" t="s">
        <v>121</v>
      </c>
      <c r="C2238" s="2" t="s">
        <v>5</v>
      </c>
      <c r="D2238" s="2" t="s">
        <v>16</v>
      </c>
      <c r="E2238" s="1" t="s">
        <v>112</v>
      </c>
      <c r="F2238" s="1" t="s">
        <v>112</v>
      </c>
      <c r="G2238" s="1">
        <v>21</v>
      </c>
    </row>
    <row r="2239" spans="1:7" x14ac:dyDescent="0.35">
      <c r="A2239" s="2" t="s">
        <v>77</v>
      </c>
      <c r="B2239" s="2" t="s">
        <v>121</v>
      </c>
      <c r="C2239" s="2" t="s">
        <v>5</v>
      </c>
      <c r="D2239" s="2" t="s">
        <v>35</v>
      </c>
      <c r="E2239" s="1" t="s">
        <v>112</v>
      </c>
      <c r="F2239" s="1" t="s">
        <v>112</v>
      </c>
      <c r="G2239" s="1">
        <v>24</v>
      </c>
    </row>
    <row r="2240" spans="1:7" x14ac:dyDescent="0.35">
      <c r="A2240" s="2" t="s">
        <v>77</v>
      </c>
      <c r="B2240" s="2" t="s">
        <v>121</v>
      </c>
      <c r="C2240" s="2" t="s">
        <v>5</v>
      </c>
      <c r="D2240" s="2" t="s">
        <v>31</v>
      </c>
      <c r="E2240" s="1" t="s">
        <v>112</v>
      </c>
      <c r="F2240" s="1" t="s">
        <v>112</v>
      </c>
      <c r="G2240" s="1">
        <v>68</v>
      </c>
    </row>
    <row r="2241" spans="1:7" x14ac:dyDescent="0.35">
      <c r="A2241" s="2" t="s">
        <v>77</v>
      </c>
      <c r="B2241" s="2" t="s">
        <v>121</v>
      </c>
      <c r="C2241" s="2" t="s">
        <v>5</v>
      </c>
      <c r="D2241" s="2" t="s">
        <v>17</v>
      </c>
      <c r="E2241" s="1" t="s">
        <v>112</v>
      </c>
      <c r="F2241" s="1" t="s">
        <v>112</v>
      </c>
      <c r="G2241" s="1">
        <v>11</v>
      </c>
    </row>
    <row r="2242" spans="1:7" x14ac:dyDescent="0.35">
      <c r="A2242" s="2" t="s">
        <v>77</v>
      </c>
      <c r="B2242" s="2" t="s">
        <v>121</v>
      </c>
      <c r="C2242" s="2" t="s">
        <v>5</v>
      </c>
      <c r="D2242" s="2" t="s">
        <v>30</v>
      </c>
      <c r="E2242" s="1" t="s">
        <v>112</v>
      </c>
      <c r="F2242" s="1" t="s">
        <v>112</v>
      </c>
      <c r="G2242" s="1">
        <v>7</v>
      </c>
    </row>
    <row r="2243" spans="1:7" x14ac:dyDescent="0.35">
      <c r="A2243" s="2" t="s">
        <v>77</v>
      </c>
      <c r="B2243" s="2" t="s">
        <v>121</v>
      </c>
      <c r="C2243" s="2" t="s">
        <v>5</v>
      </c>
      <c r="D2243" s="2" t="s">
        <v>28</v>
      </c>
      <c r="E2243" s="1" t="s">
        <v>112</v>
      </c>
      <c r="F2243" s="1" t="s">
        <v>112</v>
      </c>
      <c r="G2243" s="1">
        <v>35</v>
      </c>
    </row>
    <row r="2244" spans="1:7" x14ac:dyDescent="0.35">
      <c r="A2244" s="2" t="s">
        <v>77</v>
      </c>
      <c r="B2244" s="2" t="s">
        <v>121</v>
      </c>
      <c r="C2244" s="2" t="s">
        <v>5</v>
      </c>
      <c r="D2244" s="2" t="s">
        <v>32</v>
      </c>
      <c r="E2244" s="1" t="s">
        <v>112</v>
      </c>
      <c r="F2244" s="1" t="s">
        <v>112</v>
      </c>
      <c r="G2244" s="1">
        <v>15</v>
      </c>
    </row>
    <row r="2245" spans="1:7" x14ac:dyDescent="0.35">
      <c r="A2245" s="2" t="s">
        <v>77</v>
      </c>
      <c r="B2245" s="2" t="s">
        <v>121</v>
      </c>
      <c r="C2245" s="2" t="s">
        <v>5</v>
      </c>
      <c r="D2245" s="2" t="s">
        <v>24</v>
      </c>
      <c r="E2245" s="1" t="s">
        <v>112</v>
      </c>
      <c r="F2245" s="1" t="s">
        <v>112</v>
      </c>
      <c r="G2245" s="1">
        <v>7</v>
      </c>
    </row>
    <row r="2246" spans="1:7" x14ac:dyDescent="0.35">
      <c r="A2246" s="2" t="s">
        <v>77</v>
      </c>
      <c r="B2246" s="2" t="s">
        <v>121</v>
      </c>
      <c r="C2246" s="2" t="s">
        <v>5</v>
      </c>
      <c r="D2246" s="2" t="s">
        <v>77</v>
      </c>
      <c r="E2246" s="1" t="s">
        <v>112</v>
      </c>
      <c r="F2246" s="1" t="s">
        <v>112</v>
      </c>
      <c r="G2246" s="1">
        <v>52</v>
      </c>
    </row>
    <row r="2247" spans="1:7" x14ac:dyDescent="0.35">
      <c r="A2247" s="2" t="s">
        <v>77</v>
      </c>
      <c r="B2247" s="2" t="s">
        <v>121</v>
      </c>
      <c r="C2247" s="2" t="s">
        <v>5</v>
      </c>
      <c r="D2247" s="2" t="s">
        <v>20</v>
      </c>
      <c r="E2247" s="1" t="s">
        <v>112</v>
      </c>
      <c r="F2247" s="1" t="s">
        <v>112</v>
      </c>
      <c r="G2247" s="1">
        <v>8</v>
      </c>
    </row>
    <row r="2248" spans="1:7" x14ac:dyDescent="0.35">
      <c r="A2248" s="2" t="s">
        <v>77</v>
      </c>
      <c r="B2248" s="2" t="s">
        <v>121</v>
      </c>
      <c r="C2248" s="2" t="s">
        <v>5</v>
      </c>
      <c r="D2248" s="2" t="s">
        <v>18</v>
      </c>
      <c r="E2248" s="1" t="s">
        <v>112</v>
      </c>
      <c r="F2248" s="1" t="s">
        <v>112</v>
      </c>
      <c r="G2248" s="1">
        <v>38</v>
      </c>
    </row>
    <row r="2249" spans="1:7" x14ac:dyDescent="0.35">
      <c r="A2249" s="2" t="s">
        <v>77</v>
      </c>
      <c r="B2249" s="2" t="s">
        <v>121</v>
      </c>
      <c r="C2249" s="2" t="s">
        <v>5</v>
      </c>
      <c r="D2249" s="2" t="s">
        <v>26</v>
      </c>
      <c r="E2249" s="1" t="s">
        <v>112</v>
      </c>
      <c r="F2249" s="1" t="s">
        <v>112</v>
      </c>
      <c r="G2249" s="1">
        <v>13</v>
      </c>
    </row>
    <row r="2250" spans="1:7" x14ac:dyDescent="0.35">
      <c r="A2250" s="2" t="s">
        <v>77</v>
      </c>
      <c r="B2250" s="2" t="s">
        <v>121</v>
      </c>
      <c r="C2250" s="2" t="s">
        <v>4</v>
      </c>
      <c r="D2250" s="2" t="s">
        <v>16</v>
      </c>
      <c r="E2250" s="1" t="s">
        <v>112</v>
      </c>
      <c r="F2250" s="1" t="s">
        <v>112</v>
      </c>
      <c r="G2250" s="1">
        <v>19</v>
      </c>
    </row>
    <row r="2251" spans="1:7" x14ac:dyDescent="0.35">
      <c r="A2251" s="2" t="s">
        <v>77</v>
      </c>
      <c r="B2251" s="2" t="s">
        <v>121</v>
      </c>
      <c r="C2251" s="2" t="s">
        <v>4</v>
      </c>
      <c r="D2251" s="2" t="s">
        <v>35</v>
      </c>
      <c r="E2251" s="1" t="s">
        <v>112</v>
      </c>
      <c r="F2251" s="1" t="s">
        <v>112</v>
      </c>
      <c r="G2251" s="1">
        <v>22</v>
      </c>
    </row>
    <row r="2252" spans="1:7" x14ac:dyDescent="0.35">
      <c r="A2252" s="2" t="s">
        <v>77</v>
      </c>
      <c r="B2252" s="2" t="s">
        <v>121</v>
      </c>
      <c r="C2252" s="2" t="s">
        <v>4</v>
      </c>
      <c r="D2252" s="2" t="s">
        <v>31</v>
      </c>
      <c r="E2252" s="1" t="s">
        <v>112</v>
      </c>
      <c r="F2252" s="1" t="s">
        <v>112</v>
      </c>
      <c r="G2252" s="1">
        <v>63</v>
      </c>
    </row>
    <row r="2253" spans="1:7" x14ac:dyDescent="0.35">
      <c r="A2253" s="2" t="s">
        <v>77</v>
      </c>
      <c r="B2253" s="2" t="s">
        <v>121</v>
      </c>
      <c r="C2253" s="2" t="s">
        <v>4</v>
      </c>
      <c r="D2253" s="2" t="s">
        <v>17</v>
      </c>
      <c r="E2253" s="1" t="s">
        <v>112</v>
      </c>
      <c r="F2253" s="1" t="s">
        <v>112</v>
      </c>
      <c r="G2253" s="1">
        <v>11</v>
      </c>
    </row>
    <row r="2254" spans="1:7" x14ac:dyDescent="0.35">
      <c r="A2254" s="2" t="s">
        <v>77</v>
      </c>
      <c r="B2254" s="2" t="s">
        <v>121</v>
      </c>
      <c r="C2254" s="2" t="s">
        <v>4</v>
      </c>
      <c r="D2254" s="2" t="s">
        <v>27</v>
      </c>
      <c r="E2254" s="1" t="s">
        <v>112</v>
      </c>
      <c r="F2254" s="1" t="s">
        <v>112</v>
      </c>
      <c r="G2254" s="1">
        <v>6</v>
      </c>
    </row>
    <row r="2255" spans="1:7" x14ac:dyDescent="0.35">
      <c r="A2255" s="2" t="s">
        <v>77</v>
      </c>
      <c r="B2255" s="2" t="s">
        <v>121</v>
      </c>
      <c r="C2255" s="2" t="s">
        <v>4</v>
      </c>
      <c r="D2255" s="2" t="s">
        <v>30</v>
      </c>
      <c r="E2255" s="1" t="s">
        <v>112</v>
      </c>
      <c r="F2255" s="1" t="s">
        <v>112</v>
      </c>
      <c r="G2255" s="1">
        <v>8</v>
      </c>
    </row>
    <row r="2256" spans="1:7" x14ac:dyDescent="0.35">
      <c r="A2256" s="2" t="s">
        <v>77</v>
      </c>
      <c r="B2256" s="2" t="s">
        <v>121</v>
      </c>
      <c r="C2256" s="2" t="s">
        <v>4</v>
      </c>
      <c r="D2256" s="2" t="s">
        <v>28</v>
      </c>
      <c r="E2256" s="1" t="s">
        <v>112</v>
      </c>
      <c r="F2256" s="1" t="s">
        <v>112</v>
      </c>
      <c r="G2256" s="1">
        <v>50</v>
      </c>
    </row>
    <row r="2257" spans="1:7" x14ac:dyDescent="0.35">
      <c r="A2257" s="2" t="s">
        <v>77</v>
      </c>
      <c r="B2257" s="2" t="s">
        <v>121</v>
      </c>
      <c r="C2257" s="2" t="s">
        <v>4</v>
      </c>
      <c r="D2257" s="2" t="s">
        <v>33</v>
      </c>
      <c r="E2257" s="1" t="s">
        <v>112</v>
      </c>
      <c r="F2257" s="1" t="s">
        <v>112</v>
      </c>
      <c r="G2257" s="1">
        <v>10</v>
      </c>
    </row>
    <row r="2258" spans="1:7" x14ac:dyDescent="0.35">
      <c r="A2258" s="2" t="s">
        <v>77</v>
      </c>
      <c r="B2258" s="2" t="s">
        <v>121</v>
      </c>
      <c r="C2258" s="2" t="s">
        <v>4</v>
      </c>
      <c r="D2258" s="2" t="s">
        <v>32</v>
      </c>
      <c r="E2258" s="1" t="s">
        <v>112</v>
      </c>
      <c r="F2258" s="1" t="s">
        <v>112</v>
      </c>
      <c r="G2258" s="1">
        <v>9</v>
      </c>
    </row>
    <row r="2259" spans="1:7" x14ac:dyDescent="0.35">
      <c r="A2259" s="2" t="s">
        <v>77</v>
      </c>
      <c r="B2259" s="2" t="s">
        <v>121</v>
      </c>
      <c r="C2259" s="2" t="s">
        <v>4</v>
      </c>
      <c r="D2259" s="2" t="s">
        <v>24</v>
      </c>
      <c r="E2259" s="1" t="s">
        <v>112</v>
      </c>
      <c r="F2259" s="1" t="s">
        <v>112</v>
      </c>
      <c r="G2259" s="1">
        <v>11</v>
      </c>
    </row>
    <row r="2260" spans="1:7" x14ac:dyDescent="0.35">
      <c r="A2260" s="2" t="s">
        <v>77</v>
      </c>
      <c r="B2260" s="2" t="s">
        <v>121</v>
      </c>
      <c r="C2260" s="2" t="s">
        <v>4</v>
      </c>
      <c r="D2260" s="2" t="s">
        <v>77</v>
      </c>
      <c r="E2260" s="1" t="s">
        <v>112</v>
      </c>
      <c r="F2260" s="1" t="s">
        <v>112</v>
      </c>
      <c r="G2260" s="1">
        <v>26</v>
      </c>
    </row>
    <row r="2261" spans="1:7" x14ac:dyDescent="0.35">
      <c r="A2261" s="2" t="s">
        <v>77</v>
      </c>
      <c r="B2261" s="2" t="s">
        <v>121</v>
      </c>
      <c r="C2261" s="2" t="s">
        <v>4</v>
      </c>
      <c r="D2261" s="2" t="s">
        <v>20</v>
      </c>
      <c r="E2261" s="1" t="s">
        <v>112</v>
      </c>
      <c r="F2261" s="1" t="s">
        <v>112</v>
      </c>
      <c r="G2261" s="1">
        <v>10</v>
      </c>
    </row>
    <row r="2262" spans="1:7" x14ac:dyDescent="0.35">
      <c r="A2262" s="2" t="s">
        <v>77</v>
      </c>
      <c r="B2262" s="2" t="s">
        <v>121</v>
      </c>
      <c r="C2262" s="2" t="s">
        <v>4</v>
      </c>
      <c r="D2262" s="2" t="s">
        <v>18</v>
      </c>
      <c r="E2262" s="1" t="s">
        <v>112</v>
      </c>
      <c r="F2262" s="1" t="s">
        <v>112</v>
      </c>
      <c r="G2262" s="1">
        <v>29</v>
      </c>
    </row>
    <row r="2263" spans="1:7" x14ac:dyDescent="0.35">
      <c r="A2263" s="2" t="s">
        <v>77</v>
      </c>
      <c r="B2263" s="2" t="s">
        <v>121</v>
      </c>
      <c r="C2263" s="2" t="s">
        <v>4</v>
      </c>
      <c r="D2263" s="2" t="s">
        <v>26</v>
      </c>
      <c r="E2263" s="1" t="s">
        <v>112</v>
      </c>
      <c r="F2263" s="1" t="s">
        <v>112</v>
      </c>
      <c r="G2263" s="1">
        <v>22</v>
      </c>
    </row>
    <row r="2264" spans="1:7" x14ac:dyDescent="0.35">
      <c r="A2264" s="2" t="s">
        <v>77</v>
      </c>
      <c r="B2264" s="2" t="s">
        <v>121</v>
      </c>
      <c r="C2264" s="2" t="s">
        <v>3</v>
      </c>
      <c r="D2264" s="2" t="s">
        <v>35</v>
      </c>
      <c r="E2264" s="1" t="s">
        <v>112</v>
      </c>
      <c r="F2264" s="1" t="s">
        <v>112</v>
      </c>
      <c r="G2264" s="1">
        <v>16</v>
      </c>
    </row>
    <row r="2265" spans="1:7" x14ac:dyDescent="0.35">
      <c r="A2265" s="2" t="s">
        <v>77</v>
      </c>
      <c r="B2265" s="2" t="s">
        <v>121</v>
      </c>
      <c r="C2265" s="2" t="s">
        <v>3</v>
      </c>
      <c r="D2265" s="2" t="s">
        <v>31</v>
      </c>
      <c r="E2265" s="1" t="s">
        <v>112</v>
      </c>
      <c r="F2265" s="1" t="s">
        <v>112</v>
      </c>
      <c r="G2265" s="1">
        <v>59</v>
      </c>
    </row>
    <row r="2266" spans="1:7" x14ac:dyDescent="0.35">
      <c r="A2266" s="2" t="s">
        <v>77</v>
      </c>
      <c r="B2266" s="2" t="s">
        <v>121</v>
      </c>
      <c r="C2266" s="2" t="s">
        <v>3</v>
      </c>
      <c r="D2266" s="2" t="s">
        <v>17</v>
      </c>
      <c r="E2266" s="1" t="s">
        <v>112</v>
      </c>
      <c r="F2266" s="1" t="s">
        <v>112</v>
      </c>
      <c r="G2266" s="1">
        <v>10</v>
      </c>
    </row>
    <row r="2267" spans="1:7" x14ac:dyDescent="0.35">
      <c r="A2267" s="2" t="s">
        <v>77</v>
      </c>
      <c r="B2267" s="2" t="s">
        <v>121</v>
      </c>
      <c r="C2267" s="2" t="s">
        <v>3</v>
      </c>
      <c r="D2267" s="2" t="s">
        <v>30</v>
      </c>
      <c r="E2267" s="1" t="s">
        <v>112</v>
      </c>
      <c r="F2267" s="1" t="s">
        <v>112</v>
      </c>
      <c r="G2267" s="1">
        <v>12</v>
      </c>
    </row>
    <row r="2268" spans="1:7" x14ac:dyDescent="0.35">
      <c r="A2268" s="2" t="s">
        <v>77</v>
      </c>
      <c r="B2268" s="2" t="s">
        <v>121</v>
      </c>
      <c r="C2268" s="2" t="s">
        <v>3</v>
      </c>
      <c r="D2268" s="2" t="s">
        <v>28</v>
      </c>
      <c r="E2268" s="1" t="s">
        <v>112</v>
      </c>
      <c r="F2268" s="1" t="s">
        <v>112</v>
      </c>
      <c r="G2268" s="1">
        <v>39</v>
      </c>
    </row>
    <row r="2269" spans="1:7" x14ac:dyDescent="0.35">
      <c r="A2269" s="2" t="s">
        <v>77</v>
      </c>
      <c r="B2269" s="2" t="s">
        <v>121</v>
      </c>
      <c r="C2269" s="2" t="s">
        <v>3</v>
      </c>
      <c r="D2269" s="2" t="s">
        <v>24</v>
      </c>
      <c r="E2269" s="1" t="s">
        <v>112</v>
      </c>
      <c r="F2269" s="1" t="s">
        <v>112</v>
      </c>
      <c r="G2269" s="1">
        <v>6</v>
      </c>
    </row>
    <row r="2270" spans="1:7" x14ac:dyDescent="0.35">
      <c r="A2270" s="2" t="s">
        <v>77</v>
      </c>
      <c r="B2270" s="2" t="s">
        <v>121</v>
      </c>
      <c r="C2270" s="2" t="s">
        <v>3</v>
      </c>
      <c r="D2270" s="2" t="s">
        <v>77</v>
      </c>
      <c r="E2270" s="1" t="s">
        <v>112</v>
      </c>
      <c r="F2270" s="1" t="s">
        <v>112</v>
      </c>
      <c r="G2270" s="1">
        <v>23</v>
      </c>
    </row>
    <row r="2271" spans="1:7" x14ac:dyDescent="0.35">
      <c r="A2271" s="2" t="s">
        <v>77</v>
      </c>
      <c r="B2271" s="2" t="s">
        <v>121</v>
      </c>
      <c r="C2271" s="2" t="s">
        <v>3</v>
      </c>
      <c r="D2271" s="2" t="s">
        <v>20</v>
      </c>
      <c r="E2271" s="1" t="s">
        <v>112</v>
      </c>
      <c r="F2271" s="1" t="s">
        <v>112</v>
      </c>
      <c r="G2271" s="1">
        <v>7</v>
      </c>
    </row>
    <row r="2272" spans="1:7" x14ac:dyDescent="0.35">
      <c r="A2272" s="2" t="s">
        <v>77</v>
      </c>
      <c r="B2272" s="2" t="s">
        <v>121</v>
      </c>
      <c r="C2272" s="2" t="s">
        <v>3</v>
      </c>
      <c r="D2272" s="2" t="s">
        <v>18</v>
      </c>
      <c r="E2272" s="1" t="s">
        <v>112</v>
      </c>
      <c r="F2272" s="1" t="s">
        <v>112</v>
      </c>
      <c r="G2272" s="1">
        <v>37</v>
      </c>
    </row>
    <row r="2273" spans="1:7" x14ac:dyDescent="0.35">
      <c r="A2273" s="2" t="s">
        <v>77</v>
      </c>
      <c r="B2273" s="2" t="s">
        <v>121</v>
      </c>
      <c r="C2273" s="2" t="s">
        <v>3</v>
      </c>
      <c r="D2273" s="2" t="s">
        <v>26</v>
      </c>
      <c r="E2273" s="1" t="s">
        <v>112</v>
      </c>
      <c r="F2273" s="1" t="s">
        <v>112</v>
      </c>
      <c r="G2273" s="1">
        <v>23</v>
      </c>
    </row>
    <row r="2274" spans="1:7" x14ac:dyDescent="0.35">
      <c r="A2274" s="2" t="s">
        <v>77</v>
      </c>
      <c r="B2274" s="2" t="s">
        <v>121</v>
      </c>
      <c r="C2274" s="2" t="s">
        <v>2</v>
      </c>
      <c r="D2274" s="2" t="s">
        <v>16</v>
      </c>
      <c r="E2274" s="1" t="s">
        <v>112</v>
      </c>
      <c r="F2274" s="1" t="s">
        <v>112</v>
      </c>
      <c r="G2274" s="1">
        <v>7</v>
      </c>
    </row>
    <row r="2275" spans="1:7" x14ac:dyDescent="0.35">
      <c r="A2275" s="2" t="s">
        <v>77</v>
      </c>
      <c r="B2275" s="2" t="s">
        <v>121</v>
      </c>
      <c r="C2275" s="2" t="s">
        <v>2</v>
      </c>
      <c r="D2275" s="2" t="s">
        <v>35</v>
      </c>
      <c r="E2275" s="1" t="s">
        <v>112</v>
      </c>
      <c r="F2275" s="1" t="s">
        <v>112</v>
      </c>
      <c r="G2275" s="1">
        <v>9</v>
      </c>
    </row>
    <row r="2276" spans="1:7" x14ac:dyDescent="0.35">
      <c r="A2276" s="2" t="s">
        <v>77</v>
      </c>
      <c r="B2276" s="2" t="s">
        <v>121</v>
      </c>
      <c r="C2276" s="2" t="s">
        <v>2</v>
      </c>
      <c r="D2276" s="2" t="s">
        <v>31</v>
      </c>
      <c r="E2276" s="1" t="s">
        <v>112</v>
      </c>
      <c r="F2276" s="1" t="s">
        <v>112</v>
      </c>
      <c r="G2276" s="1">
        <v>41</v>
      </c>
    </row>
    <row r="2277" spans="1:7" x14ac:dyDescent="0.35">
      <c r="A2277" s="2" t="s">
        <v>77</v>
      </c>
      <c r="B2277" s="2" t="s">
        <v>121</v>
      </c>
      <c r="C2277" s="2" t="s">
        <v>2</v>
      </c>
      <c r="D2277" s="2" t="s">
        <v>17</v>
      </c>
      <c r="E2277" s="1" t="s">
        <v>112</v>
      </c>
      <c r="F2277" s="1" t="s">
        <v>112</v>
      </c>
      <c r="G2277" s="1">
        <v>10</v>
      </c>
    </row>
    <row r="2278" spans="1:7" x14ac:dyDescent="0.35">
      <c r="A2278" s="2" t="s">
        <v>77</v>
      </c>
      <c r="B2278" s="2" t="s">
        <v>121</v>
      </c>
      <c r="C2278" s="2" t="s">
        <v>2</v>
      </c>
      <c r="D2278" s="2" t="s">
        <v>28</v>
      </c>
      <c r="E2278" s="1" t="s">
        <v>112</v>
      </c>
      <c r="F2278" s="1" t="s">
        <v>112</v>
      </c>
      <c r="G2278" s="1">
        <v>24</v>
      </c>
    </row>
    <row r="2279" spans="1:7" x14ac:dyDescent="0.35">
      <c r="A2279" s="2" t="s">
        <v>77</v>
      </c>
      <c r="B2279" s="2" t="s">
        <v>121</v>
      </c>
      <c r="C2279" s="2" t="s">
        <v>2</v>
      </c>
      <c r="D2279" s="2" t="s">
        <v>32</v>
      </c>
      <c r="E2279" s="1" t="s">
        <v>112</v>
      </c>
      <c r="F2279" s="1" t="s">
        <v>112</v>
      </c>
      <c r="G2279" s="1">
        <v>14</v>
      </c>
    </row>
    <row r="2280" spans="1:7" x14ac:dyDescent="0.35">
      <c r="A2280" s="2" t="s">
        <v>77</v>
      </c>
      <c r="B2280" s="2" t="s">
        <v>121</v>
      </c>
      <c r="C2280" s="2" t="s">
        <v>2</v>
      </c>
      <c r="D2280" s="2" t="s">
        <v>77</v>
      </c>
      <c r="E2280" s="1" t="s">
        <v>112</v>
      </c>
      <c r="F2280" s="1" t="s">
        <v>112</v>
      </c>
      <c r="G2280" s="1">
        <v>10</v>
      </c>
    </row>
    <row r="2281" spans="1:7" x14ac:dyDescent="0.35">
      <c r="A2281" s="2" t="s">
        <v>77</v>
      </c>
      <c r="B2281" s="2" t="s">
        <v>121</v>
      </c>
      <c r="C2281" s="2" t="s">
        <v>2</v>
      </c>
      <c r="D2281" s="2" t="s">
        <v>20</v>
      </c>
      <c r="E2281" s="1" t="s">
        <v>112</v>
      </c>
      <c r="F2281" s="1" t="s">
        <v>112</v>
      </c>
      <c r="G2281" s="1">
        <v>6</v>
      </c>
    </row>
    <row r="2282" spans="1:7" x14ac:dyDescent="0.35">
      <c r="A2282" s="2" t="s">
        <v>77</v>
      </c>
      <c r="B2282" s="2" t="s">
        <v>121</v>
      </c>
      <c r="C2282" s="2" t="s">
        <v>2</v>
      </c>
      <c r="D2282" s="2" t="s">
        <v>29</v>
      </c>
      <c r="E2282" s="1" t="s">
        <v>112</v>
      </c>
      <c r="F2282" s="1" t="s">
        <v>112</v>
      </c>
      <c r="G2282" s="1">
        <v>6</v>
      </c>
    </row>
    <row r="2283" spans="1:7" x14ac:dyDescent="0.35">
      <c r="A2283" s="2" t="s">
        <v>77</v>
      </c>
      <c r="B2283" s="2" t="s">
        <v>121</v>
      </c>
      <c r="C2283" s="2" t="s">
        <v>2</v>
      </c>
      <c r="D2283" s="2" t="s">
        <v>18</v>
      </c>
      <c r="E2283" s="1" t="s">
        <v>112</v>
      </c>
      <c r="F2283" s="1" t="s">
        <v>112</v>
      </c>
      <c r="G2283" s="1">
        <v>34</v>
      </c>
    </row>
    <row r="2284" spans="1:7" x14ac:dyDescent="0.35">
      <c r="A2284" s="2" t="s">
        <v>77</v>
      </c>
      <c r="B2284" s="2" t="s">
        <v>121</v>
      </c>
      <c r="C2284" s="2" t="s">
        <v>2</v>
      </c>
      <c r="D2284" s="2" t="s">
        <v>26</v>
      </c>
      <c r="E2284" s="1" t="s">
        <v>112</v>
      </c>
      <c r="F2284" s="1" t="s">
        <v>112</v>
      </c>
      <c r="G2284" s="1">
        <v>21</v>
      </c>
    </row>
    <row r="2285" spans="1:7" x14ac:dyDescent="0.35">
      <c r="A2285" s="2" t="s">
        <v>77</v>
      </c>
      <c r="B2285" s="2" t="s">
        <v>81</v>
      </c>
      <c r="C2285" s="2" t="s">
        <v>6</v>
      </c>
      <c r="D2285" s="2" t="s">
        <v>16</v>
      </c>
      <c r="E2285" s="1" t="s">
        <v>112</v>
      </c>
      <c r="F2285" s="1" t="s">
        <v>112</v>
      </c>
      <c r="G2285" s="1">
        <v>38</v>
      </c>
    </row>
    <row r="2286" spans="1:7" x14ac:dyDescent="0.35">
      <c r="A2286" s="2" t="s">
        <v>77</v>
      </c>
      <c r="B2286" s="2" t="s">
        <v>81</v>
      </c>
      <c r="C2286" s="2" t="s">
        <v>6</v>
      </c>
      <c r="D2286" s="2" t="s">
        <v>21</v>
      </c>
      <c r="E2286" s="1" t="s">
        <v>112</v>
      </c>
      <c r="F2286" s="1" t="s">
        <v>112</v>
      </c>
      <c r="G2286" s="1">
        <v>10</v>
      </c>
    </row>
    <row r="2287" spans="1:7" x14ac:dyDescent="0.35">
      <c r="A2287" s="2" t="s">
        <v>77</v>
      </c>
      <c r="B2287" s="2" t="s">
        <v>81</v>
      </c>
      <c r="C2287" s="2" t="s">
        <v>6</v>
      </c>
      <c r="D2287" s="2" t="s">
        <v>35</v>
      </c>
      <c r="E2287" s="1" t="s">
        <v>112</v>
      </c>
      <c r="F2287" s="1" t="s">
        <v>112</v>
      </c>
      <c r="G2287" s="1">
        <v>46</v>
      </c>
    </row>
    <row r="2288" spans="1:7" x14ac:dyDescent="0.35">
      <c r="A2288" s="2" t="s">
        <v>77</v>
      </c>
      <c r="B2288" s="2" t="s">
        <v>81</v>
      </c>
      <c r="C2288" s="2" t="s">
        <v>6</v>
      </c>
      <c r="D2288" s="2" t="s">
        <v>31</v>
      </c>
      <c r="E2288" s="1" t="s">
        <v>112</v>
      </c>
      <c r="F2288" s="1" t="s">
        <v>112</v>
      </c>
      <c r="G2288" s="1">
        <v>49</v>
      </c>
    </row>
    <row r="2289" spans="1:7" x14ac:dyDescent="0.35">
      <c r="A2289" s="2" t="s">
        <v>77</v>
      </c>
      <c r="B2289" s="2" t="s">
        <v>81</v>
      </c>
      <c r="C2289" s="2" t="s">
        <v>6</v>
      </c>
      <c r="D2289" s="2" t="s">
        <v>17</v>
      </c>
      <c r="E2289" s="1" t="s">
        <v>112</v>
      </c>
      <c r="F2289" s="1" t="s">
        <v>112</v>
      </c>
      <c r="G2289" s="1">
        <v>42</v>
      </c>
    </row>
    <row r="2290" spans="1:7" x14ac:dyDescent="0.35">
      <c r="A2290" s="2" t="s">
        <v>77</v>
      </c>
      <c r="B2290" s="2" t="s">
        <v>81</v>
      </c>
      <c r="C2290" s="2" t="s">
        <v>6</v>
      </c>
      <c r="D2290" s="2" t="s">
        <v>27</v>
      </c>
      <c r="E2290" s="1" t="s">
        <v>112</v>
      </c>
      <c r="F2290" s="1" t="s">
        <v>112</v>
      </c>
      <c r="G2290" s="1">
        <v>15</v>
      </c>
    </row>
    <row r="2291" spans="1:7" x14ac:dyDescent="0.35">
      <c r="A2291" s="2" t="s">
        <v>77</v>
      </c>
      <c r="B2291" s="2" t="s">
        <v>81</v>
      </c>
      <c r="C2291" s="2" t="s">
        <v>6</v>
      </c>
      <c r="D2291" s="2" t="s">
        <v>30</v>
      </c>
      <c r="E2291" s="1" t="s">
        <v>112</v>
      </c>
      <c r="F2291" s="1" t="s">
        <v>112</v>
      </c>
      <c r="G2291" s="1">
        <v>7</v>
      </c>
    </row>
    <row r="2292" spans="1:7" x14ac:dyDescent="0.35">
      <c r="A2292" s="2" t="s">
        <v>77</v>
      </c>
      <c r="B2292" s="2" t="s">
        <v>81</v>
      </c>
      <c r="C2292" s="2" t="s">
        <v>6</v>
      </c>
      <c r="D2292" s="2" t="s">
        <v>23</v>
      </c>
      <c r="E2292" s="1" t="s">
        <v>112</v>
      </c>
      <c r="F2292" s="1" t="s">
        <v>112</v>
      </c>
      <c r="G2292" s="1">
        <v>10</v>
      </c>
    </row>
    <row r="2293" spans="1:7" x14ac:dyDescent="0.35">
      <c r="A2293" s="2" t="s">
        <v>77</v>
      </c>
      <c r="B2293" s="2" t="s">
        <v>81</v>
      </c>
      <c r="C2293" s="2" t="s">
        <v>6</v>
      </c>
      <c r="D2293" s="2" t="s">
        <v>28</v>
      </c>
      <c r="E2293" s="1" t="s">
        <v>112</v>
      </c>
      <c r="F2293" s="1" t="s">
        <v>112</v>
      </c>
      <c r="G2293" s="1">
        <v>21</v>
      </c>
    </row>
    <row r="2294" spans="1:7" x14ac:dyDescent="0.35">
      <c r="A2294" s="2" t="s">
        <v>77</v>
      </c>
      <c r="B2294" s="2" t="s">
        <v>81</v>
      </c>
      <c r="C2294" s="2" t="s">
        <v>6</v>
      </c>
      <c r="D2294" s="2" t="s">
        <v>33</v>
      </c>
      <c r="E2294" s="1" t="s">
        <v>112</v>
      </c>
      <c r="F2294" s="1" t="s">
        <v>112</v>
      </c>
      <c r="G2294" s="1">
        <v>8</v>
      </c>
    </row>
    <row r="2295" spans="1:7" x14ac:dyDescent="0.35">
      <c r="A2295" s="2" t="s">
        <v>77</v>
      </c>
      <c r="B2295" s="2" t="s">
        <v>81</v>
      </c>
      <c r="C2295" s="2" t="s">
        <v>6</v>
      </c>
      <c r="D2295" s="2" t="s">
        <v>15</v>
      </c>
      <c r="E2295" s="1" t="s">
        <v>112</v>
      </c>
      <c r="F2295" s="1" t="s">
        <v>112</v>
      </c>
      <c r="G2295" s="1">
        <v>6</v>
      </c>
    </row>
    <row r="2296" spans="1:7" x14ac:dyDescent="0.35">
      <c r="A2296" s="2" t="s">
        <v>77</v>
      </c>
      <c r="B2296" s="2" t="s">
        <v>81</v>
      </c>
      <c r="C2296" s="2" t="s">
        <v>6</v>
      </c>
      <c r="D2296" s="2" t="s">
        <v>32</v>
      </c>
      <c r="E2296" s="1" t="s">
        <v>112</v>
      </c>
      <c r="F2296" s="1" t="s">
        <v>112</v>
      </c>
      <c r="G2296" s="1">
        <v>18</v>
      </c>
    </row>
    <row r="2297" spans="1:7" x14ac:dyDescent="0.35">
      <c r="A2297" s="2" t="s">
        <v>77</v>
      </c>
      <c r="B2297" s="2" t="s">
        <v>81</v>
      </c>
      <c r="C2297" s="2" t="s">
        <v>6</v>
      </c>
      <c r="D2297" s="2" t="s">
        <v>24</v>
      </c>
      <c r="E2297" s="1" t="s">
        <v>112</v>
      </c>
      <c r="F2297" s="1" t="s">
        <v>112</v>
      </c>
      <c r="G2297" s="1">
        <v>6</v>
      </c>
    </row>
    <row r="2298" spans="1:7" x14ac:dyDescent="0.35">
      <c r="A2298" s="2" t="s">
        <v>77</v>
      </c>
      <c r="B2298" s="2" t="s">
        <v>81</v>
      </c>
      <c r="C2298" s="2" t="s">
        <v>6</v>
      </c>
      <c r="D2298" s="2" t="s">
        <v>77</v>
      </c>
      <c r="E2298" s="1" t="s">
        <v>112</v>
      </c>
      <c r="F2298" s="1" t="s">
        <v>112</v>
      </c>
      <c r="G2298" s="1">
        <v>24</v>
      </c>
    </row>
    <row r="2299" spans="1:7" x14ac:dyDescent="0.35">
      <c r="A2299" s="2" t="s">
        <v>77</v>
      </c>
      <c r="B2299" s="2" t="s">
        <v>81</v>
      </c>
      <c r="C2299" s="2" t="s">
        <v>6</v>
      </c>
      <c r="D2299" s="2" t="s">
        <v>20</v>
      </c>
      <c r="E2299" s="1" t="s">
        <v>112</v>
      </c>
      <c r="F2299" s="1" t="s">
        <v>112</v>
      </c>
      <c r="G2299" s="1">
        <v>113</v>
      </c>
    </row>
    <row r="2300" spans="1:7" x14ac:dyDescent="0.35">
      <c r="A2300" s="2" t="s">
        <v>77</v>
      </c>
      <c r="B2300" s="2" t="s">
        <v>81</v>
      </c>
      <c r="C2300" s="2" t="s">
        <v>6</v>
      </c>
      <c r="D2300" s="2" t="s">
        <v>18</v>
      </c>
      <c r="E2300" s="1" t="s">
        <v>112</v>
      </c>
      <c r="F2300" s="1" t="s">
        <v>112</v>
      </c>
      <c r="G2300" s="1">
        <v>40</v>
      </c>
    </row>
    <row r="2301" spans="1:7" x14ac:dyDescent="0.35">
      <c r="A2301" s="2" t="s">
        <v>77</v>
      </c>
      <c r="B2301" s="2" t="s">
        <v>81</v>
      </c>
      <c r="C2301" s="2" t="s">
        <v>5</v>
      </c>
      <c r="D2301" s="2" t="s">
        <v>16</v>
      </c>
      <c r="E2301" s="1" t="s">
        <v>112</v>
      </c>
      <c r="F2301" s="1" t="s">
        <v>112</v>
      </c>
      <c r="G2301" s="1">
        <v>182</v>
      </c>
    </row>
    <row r="2302" spans="1:7" x14ac:dyDescent="0.35">
      <c r="A2302" s="2" t="s">
        <v>77</v>
      </c>
      <c r="B2302" s="2" t="s">
        <v>81</v>
      </c>
      <c r="C2302" s="2" t="s">
        <v>5</v>
      </c>
      <c r="D2302" s="2" t="s">
        <v>21</v>
      </c>
      <c r="E2302" s="1" t="s">
        <v>112</v>
      </c>
      <c r="F2302" s="1" t="s">
        <v>112</v>
      </c>
      <c r="G2302" s="1">
        <v>41</v>
      </c>
    </row>
    <row r="2303" spans="1:7" x14ac:dyDescent="0.35">
      <c r="A2303" s="2" t="s">
        <v>77</v>
      </c>
      <c r="B2303" s="2" t="s">
        <v>81</v>
      </c>
      <c r="C2303" s="2" t="s">
        <v>5</v>
      </c>
      <c r="D2303" s="2" t="s">
        <v>35</v>
      </c>
      <c r="E2303" s="1" t="s">
        <v>112</v>
      </c>
      <c r="F2303" s="1" t="s">
        <v>112</v>
      </c>
      <c r="G2303" s="1">
        <v>314</v>
      </c>
    </row>
    <row r="2304" spans="1:7" x14ac:dyDescent="0.35">
      <c r="A2304" s="2" t="s">
        <v>77</v>
      </c>
      <c r="B2304" s="2" t="s">
        <v>81</v>
      </c>
      <c r="C2304" s="2" t="s">
        <v>5</v>
      </c>
      <c r="D2304" s="2" t="s">
        <v>31</v>
      </c>
      <c r="E2304" s="1" t="s">
        <v>112</v>
      </c>
      <c r="F2304" s="1" t="s">
        <v>112</v>
      </c>
      <c r="G2304" s="1">
        <v>229</v>
      </c>
    </row>
    <row r="2305" spans="1:7" x14ac:dyDescent="0.35">
      <c r="A2305" s="2" t="s">
        <v>77</v>
      </c>
      <c r="B2305" s="2" t="s">
        <v>81</v>
      </c>
      <c r="C2305" s="2" t="s">
        <v>5</v>
      </c>
      <c r="D2305" s="2" t="s">
        <v>17</v>
      </c>
      <c r="E2305" s="1" t="s">
        <v>112</v>
      </c>
      <c r="F2305" s="1" t="s">
        <v>112</v>
      </c>
      <c r="G2305" s="1">
        <v>192</v>
      </c>
    </row>
    <row r="2306" spans="1:7" x14ac:dyDescent="0.35">
      <c r="A2306" s="2" t="s">
        <v>77</v>
      </c>
      <c r="B2306" s="2" t="s">
        <v>81</v>
      </c>
      <c r="C2306" s="2" t="s">
        <v>5</v>
      </c>
      <c r="D2306" s="2" t="s">
        <v>27</v>
      </c>
      <c r="E2306" s="1" t="s">
        <v>112</v>
      </c>
      <c r="F2306" s="1" t="s">
        <v>112</v>
      </c>
      <c r="G2306" s="1">
        <v>54</v>
      </c>
    </row>
    <row r="2307" spans="1:7" x14ac:dyDescent="0.35">
      <c r="A2307" s="2" t="s">
        <v>77</v>
      </c>
      <c r="B2307" s="2" t="s">
        <v>81</v>
      </c>
      <c r="C2307" s="2" t="s">
        <v>5</v>
      </c>
      <c r="D2307" s="2" t="s">
        <v>30</v>
      </c>
      <c r="E2307" s="1" t="s">
        <v>112</v>
      </c>
      <c r="F2307" s="1" t="s">
        <v>112</v>
      </c>
      <c r="G2307" s="1">
        <v>47</v>
      </c>
    </row>
    <row r="2308" spans="1:7" x14ac:dyDescent="0.35">
      <c r="A2308" s="2" t="s">
        <v>77</v>
      </c>
      <c r="B2308" s="2" t="s">
        <v>81</v>
      </c>
      <c r="C2308" s="2" t="s">
        <v>5</v>
      </c>
      <c r="D2308" s="2" t="s">
        <v>23</v>
      </c>
      <c r="E2308" s="1" t="s">
        <v>112</v>
      </c>
      <c r="F2308" s="1" t="s">
        <v>112</v>
      </c>
      <c r="G2308" s="1">
        <v>106</v>
      </c>
    </row>
    <row r="2309" spans="1:7" x14ac:dyDescent="0.35">
      <c r="A2309" s="2" t="s">
        <v>77</v>
      </c>
      <c r="B2309" s="2" t="s">
        <v>81</v>
      </c>
      <c r="C2309" s="2" t="s">
        <v>5</v>
      </c>
      <c r="D2309" s="2" t="s">
        <v>28</v>
      </c>
      <c r="E2309" s="1" t="s">
        <v>112</v>
      </c>
      <c r="F2309" s="1" t="s">
        <v>112</v>
      </c>
      <c r="G2309" s="1">
        <v>101</v>
      </c>
    </row>
    <row r="2310" spans="1:7" x14ac:dyDescent="0.35">
      <c r="A2310" s="2" t="s">
        <v>77</v>
      </c>
      <c r="B2310" s="2" t="s">
        <v>81</v>
      </c>
      <c r="C2310" s="2" t="s">
        <v>5</v>
      </c>
      <c r="D2310" s="2" t="s">
        <v>33</v>
      </c>
      <c r="E2310" s="1" t="s">
        <v>112</v>
      </c>
      <c r="F2310" s="1" t="s">
        <v>112</v>
      </c>
      <c r="G2310" s="1">
        <v>26</v>
      </c>
    </row>
    <row r="2311" spans="1:7" x14ac:dyDescent="0.35">
      <c r="A2311" s="2" t="s">
        <v>77</v>
      </c>
      <c r="B2311" s="2" t="s">
        <v>81</v>
      </c>
      <c r="C2311" s="2" t="s">
        <v>5</v>
      </c>
      <c r="D2311" s="2" t="s">
        <v>15</v>
      </c>
      <c r="E2311" s="1" t="s">
        <v>112</v>
      </c>
      <c r="F2311" s="1" t="s">
        <v>112</v>
      </c>
      <c r="G2311" s="1">
        <v>22</v>
      </c>
    </row>
    <row r="2312" spans="1:7" x14ac:dyDescent="0.35">
      <c r="A2312" s="2" t="s">
        <v>77</v>
      </c>
      <c r="B2312" s="2" t="s">
        <v>81</v>
      </c>
      <c r="C2312" s="2" t="s">
        <v>5</v>
      </c>
      <c r="D2312" s="2" t="s">
        <v>36</v>
      </c>
      <c r="E2312" s="1" t="s">
        <v>112</v>
      </c>
      <c r="F2312" s="1" t="s">
        <v>112</v>
      </c>
      <c r="G2312" s="1">
        <v>7</v>
      </c>
    </row>
    <row r="2313" spans="1:7" x14ac:dyDescent="0.35">
      <c r="A2313" s="2" t="s">
        <v>77</v>
      </c>
      <c r="B2313" s="2" t="s">
        <v>81</v>
      </c>
      <c r="C2313" s="2" t="s">
        <v>5</v>
      </c>
      <c r="D2313" s="2" t="s">
        <v>32</v>
      </c>
      <c r="E2313" s="1" t="s">
        <v>112</v>
      </c>
      <c r="F2313" s="1" t="s">
        <v>112</v>
      </c>
      <c r="G2313" s="1">
        <v>94</v>
      </c>
    </row>
    <row r="2314" spans="1:7" x14ac:dyDescent="0.35">
      <c r="A2314" s="2" t="s">
        <v>77</v>
      </c>
      <c r="B2314" s="2" t="s">
        <v>81</v>
      </c>
      <c r="C2314" s="2" t="s">
        <v>5</v>
      </c>
      <c r="D2314" s="2" t="s">
        <v>22</v>
      </c>
      <c r="E2314" s="1" t="s">
        <v>112</v>
      </c>
      <c r="F2314" s="1" t="s">
        <v>112</v>
      </c>
      <c r="G2314" s="1">
        <v>17</v>
      </c>
    </row>
    <row r="2315" spans="1:7" x14ac:dyDescent="0.35">
      <c r="A2315" s="2" t="s">
        <v>77</v>
      </c>
      <c r="B2315" s="2" t="s">
        <v>81</v>
      </c>
      <c r="C2315" s="2" t="s">
        <v>5</v>
      </c>
      <c r="D2315" s="2" t="s">
        <v>24</v>
      </c>
      <c r="E2315" s="1" t="s">
        <v>112</v>
      </c>
      <c r="F2315" s="1" t="s">
        <v>112</v>
      </c>
      <c r="G2315" s="1">
        <v>60</v>
      </c>
    </row>
    <row r="2316" spans="1:7" x14ac:dyDescent="0.35">
      <c r="A2316" s="2" t="s">
        <v>77</v>
      </c>
      <c r="B2316" s="2" t="s">
        <v>81</v>
      </c>
      <c r="C2316" s="2" t="s">
        <v>5</v>
      </c>
      <c r="D2316" s="2" t="s">
        <v>77</v>
      </c>
      <c r="E2316" s="1" t="s">
        <v>112</v>
      </c>
      <c r="F2316" s="1" t="s">
        <v>112</v>
      </c>
      <c r="G2316" s="1">
        <v>195</v>
      </c>
    </row>
    <row r="2317" spans="1:7" x14ac:dyDescent="0.35">
      <c r="A2317" s="2" t="s">
        <v>77</v>
      </c>
      <c r="B2317" s="2" t="s">
        <v>81</v>
      </c>
      <c r="C2317" s="2" t="s">
        <v>5</v>
      </c>
      <c r="D2317" s="2" t="s">
        <v>20</v>
      </c>
      <c r="E2317" s="1" t="s">
        <v>112</v>
      </c>
      <c r="F2317" s="1" t="s">
        <v>112</v>
      </c>
      <c r="G2317" s="1">
        <v>661</v>
      </c>
    </row>
    <row r="2318" spans="1:7" x14ac:dyDescent="0.35">
      <c r="A2318" s="2" t="s">
        <v>77</v>
      </c>
      <c r="B2318" s="2" t="s">
        <v>81</v>
      </c>
      <c r="C2318" s="2" t="s">
        <v>5</v>
      </c>
      <c r="D2318" s="2" t="s">
        <v>29</v>
      </c>
      <c r="E2318" s="1" t="s">
        <v>112</v>
      </c>
      <c r="F2318" s="1" t="s">
        <v>112</v>
      </c>
      <c r="G2318" s="1">
        <v>17</v>
      </c>
    </row>
    <row r="2319" spans="1:7" x14ac:dyDescent="0.35">
      <c r="A2319" s="2" t="s">
        <v>77</v>
      </c>
      <c r="B2319" s="2" t="s">
        <v>81</v>
      </c>
      <c r="C2319" s="2" t="s">
        <v>5</v>
      </c>
      <c r="D2319" s="2" t="s">
        <v>18</v>
      </c>
      <c r="E2319" s="1" t="s">
        <v>112</v>
      </c>
      <c r="F2319" s="1" t="s">
        <v>112</v>
      </c>
      <c r="G2319" s="1">
        <v>135</v>
      </c>
    </row>
    <row r="2320" spans="1:7" x14ac:dyDescent="0.35">
      <c r="A2320" s="2" t="s">
        <v>77</v>
      </c>
      <c r="B2320" s="2" t="s">
        <v>81</v>
      </c>
      <c r="C2320" s="2" t="s">
        <v>5</v>
      </c>
      <c r="D2320" s="2" t="s">
        <v>26</v>
      </c>
      <c r="E2320" s="1" t="s">
        <v>112</v>
      </c>
      <c r="F2320" s="1" t="s">
        <v>112</v>
      </c>
      <c r="G2320" s="1">
        <v>8</v>
      </c>
    </row>
    <row r="2321" spans="1:7" x14ac:dyDescent="0.35">
      <c r="A2321" s="2" t="s">
        <v>77</v>
      </c>
      <c r="B2321" s="2" t="s">
        <v>81</v>
      </c>
      <c r="C2321" s="2" t="s">
        <v>4</v>
      </c>
      <c r="D2321" s="2" t="s">
        <v>16</v>
      </c>
      <c r="E2321" s="1" t="s">
        <v>112</v>
      </c>
      <c r="F2321" s="1" t="s">
        <v>112</v>
      </c>
      <c r="G2321" s="1">
        <v>270</v>
      </c>
    </row>
    <row r="2322" spans="1:7" x14ac:dyDescent="0.35">
      <c r="A2322" s="2" t="s">
        <v>77</v>
      </c>
      <c r="B2322" s="2" t="s">
        <v>81</v>
      </c>
      <c r="C2322" s="2" t="s">
        <v>4</v>
      </c>
      <c r="D2322" s="2" t="s">
        <v>21</v>
      </c>
      <c r="E2322" s="1" t="s">
        <v>112</v>
      </c>
      <c r="F2322" s="1" t="s">
        <v>112</v>
      </c>
      <c r="G2322" s="1">
        <v>50</v>
      </c>
    </row>
    <row r="2323" spans="1:7" x14ac:dyDescent="0.35">
      <c r="A2323" s="2" t="s">
        <v>77</v>
      </c>
      <c r="B2323" s="2" t="s">
        <v>81</v>
      </c>
      <c r="C2323" s="2" t="s">
        <v>4</v>
      </c>
      <c r="D2323" s="2" t="s">
        <v>35</v>
      </c>
      <c r="E2323" s="1" t="s">
        <v>112</v>
      </c>
      <c r="F2323" s="1" t="s">
        <v>112</v>
      </c>
      <c r="G2323" s="1">
        <v>624</v>
      </c>
    </row>
    <row r="2324" spans="1:7" x14ac:dyDescent="0.35">
      <c r="A2324" s="2" t="s">
        <v>77</v>
      </c>
      <c r="B2324" s="2" t="s">
        <v>81</v>
      </c>
      <c r="C2324" s="2" t="s">
        <v>4</v>
      </c>
      <c r="D2324" s="2" t="s">
        <v>31</v>
      </c>
      <c r="E2324" s="1" t="s">
        <v>112</v>
      </c>
      <c r="F2324" s="1" t="s">
        <v>112</v>
      </c>
      <c r="G2324" s="1">
        <v>419</v>
      </c>
    </row>
    <row r="2325" spans="1:7" x14ac:dyDescent="0.35">
      <c r="A2325" s="2" t="s">
        <v>77</v>
      </c>
      <c r="B2325" s="2" t="s">
        <v>81</v>
      </c>
      <c r="C2325" s="2" t="s">
        <v>4</v>
      </c>
      <c r="D2325" s="2" t="s">
        <v>17</v>
      </c>
      <c r="E2325" s="1" t="s">
        <v>112</v>
      </c>
      <c r="F2325" s="1" t="s">
        <v>112</v>
      </c>
      <c r="G2325" s="1">
        <v>275</v>
      </c>
    </row>
    <row r="2326" spans="1:7" x14ac:dyDescent="0.35">
      <c r="A2326" s="2" t="s">
        <v>77</v>
      </c>
      <c r="B2326" s="2" t="s">
        <v>81</v>
      </c>
      <c r="C2326" s="2" t="s">
        <v>4</v>
      </c>
      <c r="D2326" s="2" t="s">
        <v>27</v>
      </c>
      <c r="E2326" s="1" t="s">
        <v>112</v>
      </c>
      <c r="F2326" s="1" t="s">
        <v>112</v>
      </c>
      <c r="G2326" s="1">
        <v>69</v>
      </c>
    </row>
    <row r="2327" spans="1:7" x14ac:dyDescent="0.35">
      <c r="A2327" s="2" t="s">
        <v>77</v>
      </c>
      <c r="B2327" s="2" t="s">
        <v>81</v>
      </c>
      <c r="C2327" s="2" t="s">
        <v>4</v>
      </c>
      <c r="D2327" s="2" t="s">
        <v>30</v>
      </c>
      <c r="E2327" s="1" t="s">
        <v>112</v>
      </c>
      <c r="F2327" s="1" t="s">
        <v>112</v>
      </c>
      <c r="G2327" s="1">
        <v>76</v>
      </c>
    </row>
    <row r="2328" spans="1:7" x14ac:dyDescent="0.35">
      <c r="A2328" s="2" t="s">
        <v>77</v>
      </c>
      <c r="B2328" s="2" t="s">
        <v>81</v>
      </c>
      <c r="C2328" s="2" t="s">
        <v>4</v>
      </c>
      <c r="D2328" s="2" t="s">
        <v>23</v>
      </c>
      <c r="E2328" s="1" t="s">
        <v>112</v>
      </c>
      <c r="F2328" s="1" t="s">
        <v>112</v>
      </c>
      <c r="G2328" s="1">
        <v>136</v>
      </c>
    </row>
    <row r="2329" spans="1:7" x14ac:dyDescent="0.35">
      <c r="A2329" s="2" t="s">
        <v>77</v>
      </c>
      <c r="B2329" s="2" t="s">
        <v>81</v>
      </c>
      <c r="C2329" s="2" t="s">
        <v>4</v>
      </c>
      <c r="D2329" s="2" t="s">
        <v>28</v>
      </c>
      <c r="E2329" s="1" t="s">
        <v>112</v>
      </c>
      <c r="F2329" s="1" t="s">
        <v>112</v>
      </c>
      <c r="G2329" s="1">
        <v>172</v>
      </c>
    </row>
    <row r="2330" spans="1:7" x14ac:dyDescent="0.35">
      <c r="A2330" s="2" t="s">
        <v>77</v>
      </c>
      <c r="B2330" s="2" t="s">
        <v>81</v>
      </c>
      <c r="C2330" s="2" t="s">
        <v>4</v>
      </c>
      <c r="D2330" s="2" t="s">
        <v>33</v>
      </c>
      <c r="E2330" s="1" t="s">
        <v>112</v>
      </c>
      <c r="F2330" s="1" t="s">
        <v>112</v>
      </c>
      <c r="G2330" s="1">
        <v>217</v>
      </c>
    </row>
    <row r="2331" spans="1:7" x14ac:dyDescent="0.35">
      <c r="A2331" s="2" t="s">
        <v>77</v>
      </c>
      <c r="B2331" s="2" t="s">
        <v>81</v>
      </c>
      <c r="C2331" s="2" t="s">
        <v>4</v>
      </c>
      <c r="D2331" s="2" t="s">
        <v>15</v>
      </c>
      <c r="E2331" s="1" t="s">
        <v>112</v>
      </c>
      <c r="F2331" s="1" t="s">
        <v>112</v>
      </c>
      <c r="G2331" s="1">
        <v>51</v>
      </c>
    </row>
    <row r="2332" spans="1:7" x14ac:dyDescent="0.35">
      <c r="A2332" s="2" t="s">
        <v>77</v>
      </c>
      <c r="B2332" s="2" t="s">
        <v>81</v>
      </c>
      <c r="C2332" s="2" t="s">
        <v>4</v>
      </c>
      <c r="D2332" s="2" t="s">
        <v>36</v>
      </c>
      <c r="E2332" s="1" t="s">
        <v>112</v>
      </c>
      <c r="F2332" s="1" t="s">
        <v>112</v>
      </c>
      <c r="G2332" s="1">
        <v>10</v>
      </c>
    </row>
    <row r="2333" spans="1:7" x14ac:dyDescent="0.35">
      <c r="A2333" s="2" t="s">
        <v>77</v>
      </c>
      <c r="B2333" s="2" t="s">
        <v>81</v>
      </c>
      <c r="C2333" s="2" t="s">
        <v>4</v>
      </c>
      <c r="D2333" s="2" t="s">
        <v>32</v>
      </c>
      <c r="E2333" s="1" t="s">
        <v>112</v>
      </c>
      <c r="F2333" s="1" t="s">
        <v>112</v>
      </c>
      <c r="G2333" s="1">
        <v>98</v>
      </c>
    </row>
    <row r="2334" spans="1:7" x14ac:dyDescent="0.35">
      <c r="A2334" s="2" t="s">
        <v>77</v>
      </c>
      <c r="B2334" s="2" t="s">
        <v>81</v>
      </c>
      <c r="C2334" s="2" t="s">
        <v>4</v>
      </c>
      <c r="D2334" s="2" t="s">
        <v>22</v>
      </c>
      <c r="E2334" s="1" t="s">
        <v>112</v>
      </c>
      <c r="F2334" s="1" t="s">
        <v>112</v>
      </c>
      <c r="G2334" s="1">
        <v>22</v>
      </c>
    </row>
    <row r="2335" spans="1:7" x14ac:dyDescent="0.35">
      <c r="A2335" s="2" t="s">
        <v>77</v>
      </c>
      <c r="B2335" s="2" t="s">
        <v>81</v>
      </c>
      <c r="C2335" s="2" t="s">
        <v>4</v>
      </c>
      <c r="D2335" s="2" t="s">
        <v>24</v>
      </c>
      <c r="E2335" s="1" t="s">
        <v>112</v>
      </c>
      <c r="F2335" s="1" t="s">
        <v>112</v>
      </c>
      <c r="G2335" s="1">
        <v>85</v>
      </c>
    </row>
    <row r="2336" spans="1:7" x14ac:dyDescent="0.35">
      <c r="A2336" s="2" t="s">
        <v>77</v>
      </c>
      <c r="B2336" s="2" t="s">
        <v>81</v>
      </c>
      <c r="C2336" s="2" t="s">
        <v>4</v>
      </c>
      <c r="D2336" s="2" t="s">
        <v>77</v>
      </c>
      <c r="E2336" s="1" t="s">
        <v>112</v>
      </c>
      <c r="F2336" s="1" t="s">
        <v>112</v>
      </c>
      <c r="G2336" s="1">
        <v>188</v>
      </c>
    </row>
    <row r="2337" spans="1:7" x14ac:dyDescent="0.35">
      <c r="A2337" s="2" t="s">
        <v>77</v>
      </c>
      <c r="B2337" s="2" t="s">
        <v>81</v>
      </c>
      <c r="C2337" s="2" t="s">
        <v>4</v>
      </c>
      <c r="D2337" s="2" t="s">
        <v>20</v>
      </c>
      <c r="E2337" s="1" t="s">
        <v>112</v>
      </c>
      <c r="F2337" s="1" t="s">
        <v>112</v>
      </c>
      <c r="G2337" s="1">
        <v>1124</v>
      </c>
    </row>
    <row r="2338" spans="1:7" x14ac:dyDescent="0.35">
      <c r="A2338" s="2" t="s">
        <v>77</v>
      </c>
      <c r="B2338" s="2" t="s">
        <v>81</v>
      </c>
      <c r="C2338" s="2" t="s">
        <v>4</v>
      </c>
      <c r="D2338" s="2" t="s">
        <v>29</v>
      </c>
      <c r="E2338" s="1" t="s">
        <v>112</v>
      </c>
      <c r="F2338" s="1" t="s">
        <v>112</v>
      </c>
      <c r="G2338" s="1">
        <v>25</v>
      </c>
    </row>
    <row r="2339" spans="1:7" x14ac:dyDescent="0.35">
      <c r="A2339" s="2" t="s">
        <v>77</v>
      </c>
      <c r="B2339" s="2" t="s">
        <v>81</v>
      </c>
      <c r="C2339" s="2" t="s">
        <v>4</v>
      </c>
      <c r="D2339" s="2" t="s">
        <v>18</v>
      </c>
      <c r="E2339" s="1" t="s">
        <v>112</v>
      </c>
      <c r="F2339" s="1" t="s">
        <v>112</v>
      </c>
      <c r="G2339" s="1">
        <v>243</v>
      </c>
    </row>
    <row r="2340" spans="1:7" x14ac:dyDescent="0.35">
      <c r="A2340" s="2" t="s">
        <v>77</v>
      </c>
      <c r="B2340" s="2" t="s">
        <v>81</v>
      </c>
      <c r="C2340" s="2" t="s">
        <v>4</v>
      </c>
      <c r="D2340" s="2" t="s">
        <v>34</v>
      </c>
      <c r="E2340" s="1" t="s">
        <v>112</v>
      </c>
      <c r="F2340" s="1" t="s">
        <v>112</v>
      </c>
      <c r="G2340" s="1">
        <v>28</v>
      </c>
    </row>
    <row r="2341" spans="1:7" x14ac:dyDescent="0.35">
      <c r="A2341" s="2" t="s">
        <v>77</v>
      </c>
      <c r="B2341" s="2" t="s">
        <v>81</v>
      </c>
      <c r="C2341" s="2" t="s">
        <v>4</v>
      </c>
      <c r="D2341" s="2" t="s">
        <v>26</v>
      </c>
      <c r="E2341" s="1" t="s">
        <v>112</v>
      </c>
      <c r="F2341" s="1" t="s">
        <v>112</v>
      </c>
      <c r="G2341" s="1">
        <v>6</v>
      </c>
    </row>
    <row r="2342" spans="1:7" x14ac:dyDescent="0.35">
      <c r="A2342" s="2" t="s">
        <v>77</v>
      </c>
      <c r="B2342" s="2" t="s">
        <v>81</v>
      </c>
      <c r="C2342" s="2" t="s">
        <v>3</v>
      </c>
      <c r="D2342" s="2" t="s">
        <v>16</v>
      </c>
      <c r="E2342" s="1" t="s">
        <v>112</v>
      </c>
      <c r="F2342" s="1" t="s">
        <v>112</v>
      </c>
      <c r="G2342" s="1">
        <v>230</v>
      </c>
    </row>
    <row r="2343" spans="1:7" x14ac:dyDescent="0.35">
      <c r="A2343" s="2" t="s">
        <v>77</v>
      </c>
      <c r="B2343" s="2" t="s">
        <v>81</v>
      </c>
      <c r="C2343" s="2" t="s">
        <v>3</v>
      </c>
      <c r="D2343" s="2" t="s">
        <v>21</v>
      </c>
      <c r="E2343" s="1" t="s">
        <v>112</v>
      </c>
      <c r="F2343" s="1" t="s">
        <v>112</v>
      </c>
      <c r="G2343" s="1">
        <v>51</v>
      </c>
    </row>
    <row r="2344" spans="1:7" x14ac:dyDescent="0.35">
      <c r="A2344" s="2" t="s">
        <v>77</v>
      </c>
      <c r="B2344" s="2" t="s">
        <v>81</v>
      </c>
      <c r="C2344" s="2" t="s">
        <v>3</v>
      </c>
      <c r="D2344" s="2" t="s">
        <v>35</v>
      </c>
      <c r="E2344" s="1" t="s">
        <v>112</v>
      </c>
      <c r="F2344" s="1" t="s">
        <v>112</v>
      </c>
      <c r="G2344" s="1">
        <v>546</v>
      </c>
    </row>
    <row r="2345" spans="1:7" x14ac:dyDescent="0.35">
      <c r="A2345" s="2" t="s">
        <v>77</v>
      </c>
      <c r="B2345" s="2" t="s">
        <v>81</v>
      </c>
      <c r="C2345" s="2" t="s">
        <v>3</v>
      </c>
      <c r="D2345" s="2" t="s">
        <v>31</v>
      </c>
      <c r="E2345" s="1" t="s">
        <v>112</v>
      </c>
      <c r="F2345" s="1" t="s">
        <v>112</v>
      </c>
      <c r="G2345" s="1">
        <v>534</v>
      </c>
    </row>
    <row r="2346" spans="1:7" x14ac:dyDescent="0.35">
      <c r="A2346" s="2" t="s">
        <v>77</v>
      </c>
      <c r="B2346" s="2" t="s">
        <v>81</v>
      </c>
      <c r="C2346" s="2" t="s">
        <v>3</v>
      </c>
      <c r="D2346" s="2" t="s">
        <v>17</v>
      </c>
      <c r="E2346" s="1" t="s">
        <v>112</v>
      </c>
      <c r="F2346" s="1" t="s">
        <v>112</v>
      </c>
      <c r="G2346" s="1">
        <v>350</v>
      </c>
    </row>
    <row r="2347" spans="1:7" x14ac:dyDescent="0.35">
      <c r="A2347" s="2" t="s">
        <v>77</v>
      </c>
      <c r="B2347" s="2" t="s">
        <v>81</v>
      </c>
      <c r="C2347" s="2" t="s">
        <v>3</v>
      </c>
      <c r="D2347" s="2" t="s">
        <v>27</v>
      </c>
      <c r="E2347" s="1" t="s">
        <v>112</v>
      </c>
      <c r="F2347" s="1" t="s">
        <v>112</v>
      </c>
      <c r="G2347" s="1">
        <v>78</v>
      </c>
    </row>
    <row r="2348" spans="1:7" x14ac:dyDescent="0.35">
      <c r="A2348" s="2" t="s">
        <v>77</v>
      </c>
      <c r="B2348" s="2" t="s">
        <v>81</v>
      </c>
      <c r="C2348" s="2" t="s">
        <v>3</v>
      </c>
      <c r="D2348" s="2" t="s">
        <v>30</v>
      </c>
      <c r="E2348" s="1" t="s">
        <v>112</v>
      </c>
      <c r="F2348" s="1" t="s">
        <v>112</v>
      </c>
      <c r="G2348" s="1">
        <v>75</v>
      </c>
    </row>
    <row r="2349" spans="1:7" x14ac:dyDescent="0.35">
      <c r="A2349" s="2" t="s">
        <v>77</v>
      </c>
      <c r="B2349" s="2" t="s">
        <v>81</v>
      </c>
      <c r="C2349" s="2" t="s">
        <v>3</v>
      </c>
      <c r="D2349" s="2" t="s">
        <v>23</v>
      </c>
      <c r="E2349" s="1" t="s">
        <v>112</v>
      </c>
      <c r="F2349" s="1" t="s">
        <v>112</v>
      </c>
      <c r="G2349" s="1">
        <v>107</v>
      </c>
    </row>
    <row r="2350" spans="1:7" x14ac:dyDescent="0.35">
      <c r="A2350" s="2" t="s">
        <v>77</v>
      </c>
      <c r="B2350" s="2" t="s">
        <v>81</v>
      </c>
      <c r="C2350" s="2" t="s">
        <v>3</v>
      </c>
      <c r="D2350" s="2" t="s">
        <v>28</v>
      </c>
      <c r="E2350" s="1" t="s">
        <v>112</v>
      </c>
      <c r="F2350" s="1" t="s">
        <v>112</v>
      </c>
      <c r="G2350" s="1">
        <v>172</v>
      </c>
    </row>
    <row r="2351" spans="1:7" x14ac:dyDescent="0.35">
      <c r="A2351" s="2" t="s">
        <v>77</v>
      </c>
      <c r="B2351" s="2" t="s">
        <v>81</v>
      </c>
      <c r="C2351" s="2" t="s">
        <v>3</v>
      </c>
      <c r="D2351" s="2" t="s">
        <v>33</v>
      </c>
      <c r="E2351" s="1" t="s">
        <v>112</v>
      </c>
      <c r="F2351" s="1" t="s">
        <v>112</v>
      </c>
      <c r="G2351" s="1">
        <v>124</v>
      </c>
    </row>
    <row r="2352" spans="1:7" x14ac:dyDescent="0.35">
      <c r="A2352" s="2" t="s">
        <v>77</v>
      </c>
      <c r="B2352" s="2" t="s">
        <v>81</v>
      </c>
      <c r="C2352" s="2" t="s">
        <v>3</v>
      </c>
      <c r="D2352" s="2" t="s">
        <v>15</v>
      </c>
      <c r="E2352" s="1" t="s">
        <v>112</v>
      </c>
      <c r="F2352" s="1" t="s">
        <v>112</v>
      </c>
      <c r="G2352" s="1">
        <v>49</v>
      </c>
    </row>
    <row r="2353" spans="1:7" x14ac:dyDescent="0.35">
      <c r="A2353" s="2" t="s">
        <v>77</v>
      </c>
      <c r="B2353" s="2" t="s">
        <v>81</v>
      </c>
      <c r="C2353" s="2" t="s">
        <v>3</v>
      </c>
      <c r="D2353" s="2" t="s">
        <v>36</v>
      </c>
      <c r="E2353" s="1" t="s">
        <v>112</v>
      </c>
      <c r="F2353" s="1" t="s">
        <v>112</v>
      </c>
      <c r="G2353" s="1">
        <v>10</v>
      </c>
    </row>
    <row r="2354" spans="1:7" x14ac:dyDescent="0.35">
      <c r="A2354" s="2" t="s">
        <v>77</v>
      </c>
      <c r="B2354" s="2" t="s">
        <v>81</v>
      </c>
      <c r="C2354" s="2" t="s">
        <v>3</v>
      </c>
      <c r="D2354" s="2" t="s">
        <v>32</v>
      </c>
      <c r="E2354" s="1" t="s">
        <v>112</v>
      </c>
      <c r="F2354" s="1" t="s">
        <v>112</v>
      </c>
      <c r="G2354" s="1">
        <v>86</v>
      </c>
    </row>
    <row r="2355" spans="1:7" x14ac:dyDescent="0.35">
      <c r="A2355" s="2" t="s">
        <v>77</v>
      </c>
      <c r="B2355" s="2" t="s">
        <v>81</v>
      </c>
      <c r="C2355" s="2" t="s">
        <v>3</v>
      </c>
      <c r="D2355" s="2" t="s">
        <v>22</v>
      </c>
      <c r="E2355" s="1" t="s">
        <v>112</v>
      </c>
      <c r="F2355" s="1" t="s">
        <v>112</v>
      </c>
      <c r="G2355" s="1">
        <v>19</v>
      </c>
    </row>
    <row r="2356" spans="1:7" x14ac:dyDescent="0.35">
      <c r="A2356" s="2" t="s">
        <v>77</v>
      </c>
      <c r="B2356" s="2" t="s">
        <v>81</v>
      </c>
      <c r="C2356" s="2" t="s">
        <v>3</v>
      </c>
      <c r="D2356" s="2" t="s">
        <v>24</v>
      </c>
      <c r="E2356" s="1" t="s">
        <v>112</v>
      </c>
      <c r="F2356" s="1" t="s">
        <v>112</v>
      </c>
      <c r="G2356" s="1">
        <v>76</v>
      </c>
    </row>
    <row r="2357" spans="1:7" x14ac:dyDescent="0.35">
      <c r="A2357" s="2" t="s">
        <v>77</v>
      </c>
      <c r="B2357" s="2" t="s">
        <v>81</v>
      </c>
      <c r="C2357" s="2" t="s">
        <v>3</v>
      </c>
      <c r="D2357" s="2" t="s">
        <v>77</v>
      </c>
      <c r="E2357" s="1" t="s">
        <v>112</v>
      </c>
      <c r="F2357" s="1" t="s">
        <v>112</v>
      </c>
      <c r="G2357" s="1">
        <v>174</v>
      </c>
    </row>
    <row r="2358" spans="1:7" x14ac:dyDescent="0.35">
      <c r="A2358" s="2" t="s">
        <v>77</v>
      </c>
      <c r="B2358" s="2" t="s">
        <v>81</v>
      </c>
      <c r="C2358" s="2" t="s">
        <v>3</v>
      </c>
      <c r="D2358" s="2" t="s">
        <v>20</v>
      </c>
      <c r="E2358" s="1" t="s">
        <v>112</v>
      </c>
      <c r="F2358" s="1" t="s">
        <v>112</v>
      </c>
      <c r="G2358" s="1">
        <v>1212</v>
      </c>
    </row>
    <row r="2359" spans="1:7" x14ac:dyDescent="0.35">
      <c r="A2359" s="2" t="s">
        <v>77</v>
      </c>
      <c r="B2359" s="2" t="s">
        <v>81</v>
      </c>
      <c r="C2359" s="2" t="s">
        <v>3</v>
      </c>
      <c r="D2359" s="2" t="s">
        <v>29</v>
      </c>
      <c r="E2359" s="1" t="s">
        <v>112</v>
      </c>
      <c r="F2359" s="1" t="s">
        <v>112</v>
      </c>
      <c r="G2359" s="1">
        <v>40</v>
      </c>
    </row>
    <row r="2360" spans="1:7" x14ac:dyDescent="0.35">
      <c r="A2360" s="2" t="s">
        <v>77</v>
      </c>
      <c r="B2360" s="2" t="s">
        <v>81</v>
      </c>
      <c r="C2360" s="2" t="s">
        <v>3</v>
      </c>
      <c r="D2360" s="2" t="s">
        <v>18</v>
      </c>
      <c r="E2360" s="1" t="s">
        <v>112</v>
      </c>
      <c r="F2360" s="1" t="s">
        <v>112</v>
      </c>
      <c r="G2360" s="1">
        <v>241</v>
      </c>
    </row>
    <row r="2361" spans="1:7" x14ac:dyDescent="0.35">
      <c r="A2361" s="2" t="s">
        <v>77</v>
      </c>
      <c r="B2361" s="2" t="s">
        <v>81</v>
      </c>
      <c r="C2361" s="2" t="s">
        <v>3</v>
      </c>
      <c r="D2361" s="2" t="s">
        <v>34</v>
      </c>
      <c r="E2361" s="1" t="s">
        <v>112</v>
      </c>
      <c r="F2361" s="1" t="s">
        <v>112</v>
      </c>
      <c r="G2361" s="1">
        <v>14</v>
      </c>
    </row>
    <row r="2362" spans="1:7" x14ac:dyDescent="0.35">
      <c r="A2362" s="2" t="s">
        <v>77</v>
      </c>
      <c r="B2362" s="2" t="s">
        <v>81</v>
      </c>
      <c r="C2362" s="2" t="s">
        <v>3</v>
      </c>
      <c r="D2362" s="2" t="s">
        <v>26</v>
      </c>
      <c r="E2362" s="1" t="s">
        <v>112</v>
      </c>
      <c r="F2362" s="1" t="s">
        <v>112</v>
      </c>
      <c r="G2362" s="1">
        <v>16</v>
      </c>
    </row>
    <row r="2363" spans="1:7" x14ac:dyDescent="0.35">
      <c r="A2363" s="2" t="s">
        <v>77</v>
      </c>
      <c r="B2363" s="2" t="s">
        <v>81</v>
      </c>
      <c r="C2363" s="2" t="s">
        <v>2</v>
      </c>
      <c r="D2363" s="2" t="s">
        <v>16</v>
      </c>
      <c r="E2363" s="1" t="s">
        <v>112</v>
      </c>
      <c r="F2363" s="1" t="s">
        <v>112</v>
      </c>
      <c r="G2363" s="1">
        <v>212</v>
      </c>
    </row>
    <row r="2364" spans="1:7" x14ac:dyDescent="0.35">
      <c r="A2364" s="2" t="s">
        <v>77</v>
      </c>
      <c r="B2364" s="2" t="s">
        <v>81</v>
      </c>
      <c r="C2364" s="2" t="s">
        <v>2</v>
      </c>
      <c r="D2364" s="2" t="s">
        <v>21</v>
      </c>
      <c r="E2364" s="1" t="s">
        <v>112</v>
      </c>
      <c r="F2364" s="1" t="s">
        <v>112</v>
      </c>
      <c r="G2364" s="1">
        <v>45</v>
      </c>
    </row>
    <row r="2365" spans="1:7" x14ac:dyDescent="0.35">
      <c r="A2365" s="2" t="s">
        <v>77</v>
      </c>
      <c r="B2365" s="2" t="s">
        <v>81</v>
      </c>
      <c r="C2365" s="2" t="s">
        <v>2</v>
      </c>
      <c r="D2365" s="2" t="s">
        <v>35</v>
      </c>
      <c r="E2365" s="1" t="s">
        <v>112</v>
      </c>
      <c r="F2365" s="1" t="s">
        <v>112</v>
      </c>
      <c r="G2365" s="1">
        <v>291</v>
      </c>
    </row>
    <row r="2366" spans="1:7" x14ac:dyDescent="0.35">
      <c r="A2366" s="2" t="s">
        <v>77</v>
      </c>
      <c r="B2366" s="2" t="s">
        <v>81</v>
      </c>
      <c r="C2366" s="2" t="s">
        <v>2</v>
      </c>
      <c r="D2366" s="2" t="s">
        <v>31</v>
      </c>
      <c r="E2366" s="1" t="s">
        <v>112</v>
      </c>
      <c r="F2366" s="1" t="s">
        <v>112</v>
      </c>
      <c r="G2366" s="1">
        <v>490</v>
      </c>
    </row>
    <row r="2367" spans="1:7" x14ac:dyDescent="0.35">
      <c r="A2367" s="2" t="s">
        <v>77</v>
      </c>
      <c r="B2367" s="2" t="s">
        <v>81</v>
      </c>
      <c r="C2367" s="2" t="s">
        <v>2</v>
      </c>
      <c r="D2367" s="2" t="s">
        <v>17</v>
      </c>
      <c r="E2367" s="1" t="s">
        <v>112</v>
      </c>
      <c r="F2367" s="1" t="s">
        <v>112</v>
      </c>
      <c r="G2367" s="1">
        <v>330</v>
      </c>
    </row>
    <row r="2368" spans="1:7" x14ac:dyDescent="0.35">
      <c r="A2368" s="2" t="s">
        <v>77</v>
      </c>
      <c r="B2368" s="2" t="s">
        <v>81</v>
      </c>
      <c r="C2368" s="2" t="s">
        <v>2</v>
      </c>
      <c r="D2368" s="2" t="s">
        <v>27</v>
      </c>
      <c r="E2368" s="1" t="s">
        <v>112</v>
      </c>
      <c r="F2368" s="1" t="s">
        <v>112</v>
      </c>
      <c r="G2368" s="1">
        <v>93</v>
      </c>
    </row>
    <row r="2369" spans="1:7" x14ac:dyDescent="0.35">
      <c r="A2369" s="2" t="s">
        <v>77</v>
      </c>
      <c r="B2369" s="2" t="s">
        <v>81</v>
      </c>
      <c r="C2369" s="2" t="s">
        <v>2</v>
      </c>
      <c r="D2369" s="2" t="s">
        <v>30</v>
      </c>
      <c r="E2369" s="1" t="s">
        <v>112</v>
      </c>
      <c r="F2369" s="1" t="s">
        <v>112</v>
      </c>
      <c r="G2369" s="1">
        <v>43</v>
      </c>
    </row>
    <row r="2370" spans="1:7" x14ac:dyDescent="0.35">
      <c r="A2370" s="2" t="s">
        <v>77</v>
      </c>
      <c r="B2370" s="2" t="s">
        <v>81</v>
      </c>
      <c r="C2370" s="2" t="s">
        <v>2</v>
      </c>
      <c r="D2370" s="2" t="s">
        <v>23</v>
      </c>
      <c r="E2370" s="1" t="s">
        <v>112</v>
      </c>
      <c r="F2370" s="1" t="s">
        <v>112</v>
      </c>
      <c r="G2370" s="1">
        <v>106</v>
      </c>
    </row>
    <row r="2371" spans="1:7" x14ac:dyDescent="0.35">
      <c r="A2371" s="2" t="s">
        <v>77</v>
      </c>
      <c r="B2371" s="2" t="s">
        <v>81</v>
      </c>
      <c r="C2371" s="2" t="s">
        <v>2</v>
      </c>
      <c r="D2371" s="2" t="s">
        <v>28</v>
      </c>
      <c r="E2371" s="1" t="s">
        <v>112</v>
      </c>
      <c r="F2371" s="1" t="s">
        <v>112</v>
      </c>
      <c r="G2371" s="1">
        <v>143</v>
      </c>
    </row>
    <row r="2372" spans="1:7" x14ac:dyDescent="0.35">
      <c r="A2372" s="2" t="s">
        <v>77</v>
      </c>
      <c r="B2372" s="2" t="s">
        <v>81</v>
      </c>
      <c r="C2372" s="2" t="s">
        <v>2</v>
      </c>
      <c r="D2372" s="2" t="s">
        <v>33</v>
      </c>
      <c r="E2372" s="1" t="s">
        <v>112</v>
      </c>
      <c r="F2372" s="1" t="s">
        <v>112</v>
      </c>
      <c r="G2372" s="1">
        <v>47</v>
      </c>
    </row>
    <row r="2373" spans="1:7" x14ac:dyDescent="0.35">
      <c r="A2373" s="2" t="s">
        <v>77</v>
      </c>
      <c r="B2373" s="2" t="s">
        <v>81</v>
      </c>
      <c r="C2373" s="2" t="s">
        <v>2</v>
      </c>
      <c r="D2373" s="2" t="s">
        <v>15</v>
      </c>
      <c r="E2373" s="1" t="s">
        <v>112</v>
      </c>
      <c r="F2373" s="1" t="s">
        <v>112</v>
      </c>
      <c r="G2373" s="1">
        <v>57</v>
      </c>
    </row>
    <row r="2374" spans="1:7" x14ac:dyDescent="0.35">
      <c r="A2374" s="2" t="s">
        <v>77</v>
      </c>
      <c r="B2374" s="2" t="s">
        <v>81</v>
      </c>
      <c r="C2374" s="2" t="s">
        <v>2</v>
      </c>
      <c r="D2374" s="2" t="s">
        <v>32</v>
      </c>
      <c r="E2374" s="1" t="s">
        <v>112</v>
      </c>
      <c r="F2374" s="1" t="s">
        <v>112</v>
      </c>
      <c r="G2374" s="1">
        <v>71</v>
      </c>
    </row>
    <row r="2375" spans="1:7" x14ac:dyDescent="0.35">
      <c r="A2375" s="2" t="s">
        <v>77</v>
      </c>
      <c r="B2375" s="2" t="s">
        <v>81</v>
      </c>
      <c r="C2375" s="2" t="s">
        <v>2</v>
      </c>
      <c r="D2375" s="2" t="s">
        <v>22</v>
      </c>
      <c r="E2375" s="1" t="s">
        <v>112</v>
      </c>
      <c r="F2375" s="1" t="s">
        <v>112</v>
      </c>
      <c r="G2375" s="1">
        <v>26</v>
      </c>
    </row>
    <row r="2376" spans="1:7" x14ac:dyDescent="0.35">
      <c r="A2376" s="2" t="s">
        <v>77</v>
      </c>
      <c r="B2376" s="2" t="s">
        <v>81</v>
      </c>
      <c r="C2376" s="2" t="s">
        <v>2</v>
      </c>
      <c r="D2376" s="2" t="s">
        <v>24</v>
      </c>
      <c r="E2376" s="1" t="s">
        <v>112</v>
      </c>
      <c r="F2376" s="1" t="s">
        <v>112</v>
      </c>
      <c r="G2376" s="1">
        <v>41</v>
      </c>
    </row>
    <row r="2377" spans="1:7" x14ac:dyDescent="0.35">
      <c r="A2377" s="2" t="s">
        <v>77</v>
      </c>
      <c r="B2377" s="2" t="s">
        <v>81</v>
      </c>
      <c r="C2377" s="2" t="s">
        <v>2</v>
      </c>
      <c r="D2377" s="2" t="s">
        <v>77</v>
      </c>
      <c r="E2377" s="1" t="s">
        <v>112</v>
      </c>
      <c r="F2377" s="1" t="s">
        <v>112</v>
      </c>
      <c r="G2377" s="1">
        <v>88</v>
      </c>
    </row>
    <row r="2378" spans="1:7" x14ac:dyDescent="0.35">
      <c r="A2378" s="2" t="s">
        <v>77</v>
      </c>
      <c r="B2378" s="2" t="s">
        <v>81</v>
      </c>
      <c r="C2378" s="2" t="s">
        <v>2</v>
      </c>
      <c r="D2378" s="2" t="s">
        <v>20</v>
      </c>
      <c r="E2378" s="1" t="s">
        <v>112</v>
      </c>
      <c r="F2378" s="1" t="s">
        <v>112</v>
      </c>
      <c r="G2378" s="1">
        <v>1481</v>
      </c>
    </row>
    <row r="2379" spans="1:7" x14ac:dyDescent="0.35">
      <c r="A2379" s="2" t="s">
        <v>77</v>
      </c>
      <c r="B2379" s="2" t="s">
        <v>81</v>
      </c>
      <c r="C2379" s="2" t="s">
        <v>2</v>
      </c>
      <c r="D2379" s="2" t="s">
        <v>29</v>
      </c>
      <c r="E2379" s="1" t="s">
        <v>112</v>
      </c>
      <c r="F2379" s="1" t="s">
        <v>112</v>
      </c>
      <c r="G2379" s="1">
        <v>45</v>
      </c>
    </row>
    <row r="2380" spans="1:7" x14ac:dyDescent="0.35">
      <c r="A2380" s="2" t="s">
        <v>77</v>
      </c>
      <c r="B2380" s="2" t="s">
        <v>81</v>
      </c>
      <c r="C2380" s="2" t="s">
        <v>2</v>
      </c>
      <c r="D2380" s="2" t="s">
        <v>18</v>
      </c>
      <c r="E2380" s="1" t="s">
        <v>112</v>
      </c>
      <c r="F2380" s="1" t="s">
        <v>112</v>
      </c>
      <c r="G2380" s="1">
        <v>211</v>
      </c>
    </row>
    <row r="2381" spans="1:7" x14ac:dyDescent="0.35">
      <c r="A2381" s="2" t="s">
        <v>77</v>
      </c>
      <c r="B2381" s="2" t="s">
        <v>81</v>
      </c>
      <c r="C2381" s="2" t="s">
        <v>2</v>
      </c>
      <c r="D2381" s="2" t="s">
        <v>26</v>
      </c>
      <c r="E2381" s="1" t="s">
        <v>112</v>
      </c>
      <c r="F2381" s="1" t="s">
        <v>112</v>
      </c>
      <c r="G2381" s="1">
        <v>11</v>
      </c>
    </row>
    <row r="2382" spans="1:7" x14ac:dyDescent="0.35">
      <c r="A2382" s="2" t="s">
        <v>77</v>
      </c>
      <c r="B2382" s="2" t="s">
        <v>122</v>
      </c>
      <c r="C2382" s="2" t="s">
        <v>3</v>
      </c>
      <c r="D2382" s="2" t="s">
        <v>16</v>
      </c>
      <c r="E2382" s="1" t="s">
        <v>112</v>
      </c>
      <c r="F2382" s="1" t="s">
        <v>112</v>
      </c>
      <c r="G2382" s="1">
        <v>11</v>
      </c>
    </row>
    <row r="2383" spans="1:7" x14ac:dyDescent="0.35">
      <c r="A2383" s="2" t="s">
        <v>77</v>
      </c>
      <c r="B2383" s="2" t="s">
        <v>122</v>
      </c>
      <c r="C2383" s="2" t="s">
        <v>3</v>
      </c>
      <c r="D2383" s="2" t="s">
        <v>35</v>
      </c>
      <c r="E2383" s="1" t="s">
        <v>112</v>
      </c>
      <c r="F2383" s="1" t="s">
        <v>112</v>
      </c>
      <c r="G2383" s="1">
        <v>16</v>
      </c>
    </row>
    <row r="2384" spans="1:7" x14ac:dyDescent="0.35">
      <c r="A2384" s="2" t="s">
        <v>77</v>
      </c>
      <c r="B2384" s="2" t="s">
        <v>122</v>
      </c>
      <c r="C2384" s="2" t="s">
        <v>3</v>
      </c>
      <c r="D2384" s="2" t="s">
        <v>33</v>
      </c>
      <c r="E2384" s="1" t="s">
        <v>112</v>
      </c>
      <c r="F2384" s="1" t="s">
        <v>112</v>
      </c>
      <c r="G2384" s="1">
        <v>10</v>
      </c>
    </row>
    <row r="2385" spans="1:7" x14ac:dyDescent="0.35">
      <c r="A2385" s="2" t="s">
        <v>77</v>
      </c>
      <c r="B2385" s="2" t="s">
        <v>122</v>
      </c>
      <c r="C2385" s="2" t="s">
        <v>3</v>
      </c>
      <c r="D2385" s="2" t="s">
        <v>20</v>
      </c>
      <c r="E2385" s="1" t="s">
        <v>112</v>
      </c>
      <c r="F2385" s="1" t="s">
        <v>112</v>
      </c>
      <c r="G2385" s="1">
        <v>8</v>
      </c>
    </row>
    <row r="2386" spans="1:7" x14ac:dyDescent="0.35">
      <c r="A2386" s="2" t="s">
        <v>77</v>
      </c>
      <c r="B2386" s="2" t="s">
        <v>122</v>
      </c>
      <c r="C2386" s="2" t="s">
        <v>3</v>
      </c>
      <c r="D2386" s="2" t="s">
        <v>18</v>
      </c>
      <c r="E2386" s="1" t="s">
        <v>112</v>
      </c>
      <c r="F2386" s="1" t="s">
        <v>112</v>
      </c>
      <c r="G2386" s="1">
        <v>8</v>
      </c>
    </row>
    <row r="2387" spans="1:7" x14ac:dyDescent="0.35">
      <c r="A2387" s="2" t="s">
        <v>77</v>
      </c>
      <c r="B2387" s="2" t="s">
        <v>122</v>
      </c>
      <c r="C2387" s="2" t="s">
        <v>2</v>
      </c>
      <c r="D2387" s="2" t="s">
        <v>35</v>
      </c>
      <c r="E2387" s="1" t="s">
        <v>112</v>
      </c>
      <c r="F2387" s="1" t="s">
        <v>112</v>
      </c>
      <c r="G2387" s="1">
        <v>7</v>
      </c>
    </row>
    <row r="2388" spans="1:7" x14ac:dyDescent="0.35">
      <c r="A2388" s="2" t="s">
        <v>77</v>
      </c>
      <c r="B2388" s="2" t="s">
        <v>123</v>
      </c>
      <c r="C2388" s="2" t="s">
        <v>6</v>
      </c>
      <c r="D2388" s="2" t="s">
        <v>16</v>
      </c>
      <c r="E2388" s="1" t="s">
        <v>112</v>
      </c>
      <c r="F2388" s="1" t="s">
        <v>112</v>
      </c>
      <c r="G2388" s="1">
        <v>8</v>
      </c>
    </row>
    <row r="2389" spans="1:7" x14ac:dyDescent="0.35">
      <c r="A2389" s="2" t="s">
        <v>77</v>
      </c>
      <c r="B2389" s="2" t="s">
        <v>123</v>
      </c>
      <c r="C2389" s="2" t="s">
        <v>6</v>
      </c>
      <c r="D2389" s="2" t="s">
        <v>35</v>
      </c>
      <c r="E2389" s="1" t="s">
        <v>112</v>
      </c>
      <c r="F2389" s="1" t="s">
        <v>112</v>
      </c>
      <c r="G2389" s="1">
        <v>7</v>
      </c>
    </row>
    <row r="2390" spans="1:7" x14ac:dyDescent="0.35">
      <c r="A2390" s="2" t="s">
        <v>77</v>
      </c>
      <c r="B2390" s="2" t="s">
        <v>123</v>
      </c>
      <c r="C2390" s="2" t="s">
        <v>6</v>
      </c>
      <c r="D2390" s="2" t="s">
        <v>31</v>
      </c>
      <c r="E2390" s="1" t="s">
        <v>112</v>
      </c>
      <c r="F2390" s="1" t="s">
        <v>112</v>
      </c>
      <c r="G2390" s="1">
        <v>8</v>
      </c>
    </row>
    <row r="2391" spans="1:7" x14ac:dyDescent="0.35">
      <c r="A2391" s="2" t="s">
        <v>77</v>
      </c>
      <c r="B2391" s="2" t="s">
        <v>123</v>
      </c>
      <c r="C2391" s="2" t="s">
        <v>6</v>
      </c>
      <c r="D2391" s="2" t="s">
        <v>17</v>
      </c>
      <c r="E2391" s="1" t="s">
        <v>112</v>
      </c>
      <c r="F2391" s="1" t="s">
        <v>112</v>
      </c>
      <c r="G2391" s="1">
        <v>11</v>
      </c>
    </row>
    <row r="2392" spans="1:7" x14ac:dyDescent="0.35">
      <c r="A2392" s="2" t="s">
        <v>77</v>
      </c>
      <c r="B2392" s="2" t="s">
        <v>123</v>
      </c>
      <c r="C2392" s="2" t="s">
        <v>6</v>
      </c>
      <c r="D2392" s="2" t="s">
        <v>20</v>
      </c>
      <c r="E2392" s="1" t="s">
        <v>112</v>
      </c>
      <c r="F2392" s="1" t="s">
        <v>112</v>
      </c>
      <c r="G2392" s="1">
        <v>15</v>
      </c>
    </row>
    <row r="2393" spans="1:7" x14ac:dyDescent="0.35">
      <c r="A2393" s="2" t="s">
        <v>77</v>
      </c>
      <c r="B2393" s="2" t="s">
        <v>123</v>
      </c>
      <c r="C2393" s="2" t="s">
        <v>5</v>
      </c>
      <c r="D2393" s="2" t="s">
        <v>16</v>
      </c>
      <c r="E2393" s="1" t="s">
        <v>112</v>
      </c>
      <c r="F2393" s="1" t="s">
        <v>112</v>
      </c>
      <c r="G2393" s="1">
        <v>57</v>
      </c>
    </row>
    <row r="2394" spans="1:7" x14ac:dyDescent="0.35">
      <c r="A2394" s="2" t="s">
        <v>77</v>
      </c>
      <c r="B2394" s="2" t="s">
        <v>123</v>
      </c>
      <c r="C2394" s="2" t="s">
        <v>5</v>
      </c>
      <c r="D2394" s="2" t="s">
        <v>21</v>
      </c>
      <c r="E2394" s="1" t="s">
        <v>112</v>
      </c>
      <c r="F2394" s="1" t="s">
        <v>112</v>
      </c>
      <c r="G2394" s="1">
        <v>12</v>
      </c>
    </row>
    <row r="2395" spans="1:7" x14ac:dyDescent="0.35">
      <c r="A2395" s="2" t="s">
        <v>77</v>
      </c>
      <c r="B2395" s="2" t="s">
        <v>123</v>
      </c>
      <c r="C2395" s="2" t="s">
        <v>5</v>
      </c>
      <c r="D2395" s="2" t="s">
        <v>35</v>
      </c>
      <c r="E2395" s="1" t="s">
        <v>112</v>
      </c>
      <c r="F2395" s="1" t="s">
        <v>112</v>
      </c>
      <c r="G2395" s="1">
        <v>104</v>
      </c>
    </row>
    <row r="2396" spans="1:7" x14ac:dyDescent="0.35">
      <c r="A2396" s="2" t="s">
        <v>77</v>
      </c>
      <c r="B2396" s="2" t="s">
        <v>123</v>
      </c>
      <c r="C2396" s="2" t="s">
        <v>5</v>
      </c>
      <c r="D2396" s="2" t="s">
        <v>31</v>
      </c>
      <c r="E2396" s="1" t="s">
        <v>112</v>
      </c>
      <c r="F2396" s="1" t="s">
        <v>112</v>
      </c>
      <c r="G2396" s="1">
        <v>81</v>
      </c>
    </row>
    <row r="2397" spans="1:7" x14ac:dyDescent="0.35">
      <c r="A2397" s="2" t="s">
        <v>77</v>
      </c>
      <c r="B2397" s="2" t="s">
        <v>123</v>
      </c>
      <c r="C2397" s="2" t="s">
        <v>5</v>
      </c>
      <c r="D2397" s="2" t="s">
        <v>17</v>
      </c>
      <c r="E2397" s="1" t="s">
        <v>112</v>
      </c>
      <c r="F2397" s="1" t="s">
        <v>112</v>
      </c>
      <c r="G2397" s="1">
        <v>131</v>
      </c>
    </row>
    <row r="2398" spans="1:7" x14ac:dyDescent="0.35">
      <c r="A2398" s="2" t="s">
        <v>77</v>
      </c>
      <c r="B2398" s="2" t="s">
        <v>123</v>
      </c>
      <c r="C2398" s="2" t="s">
        <v>5</v>
      </c>
      <c r="D2398" s="2" t="s">
        <v>30</v>
      </c>
      <c r="E2398" s="1" t="s">
        <v>112</v>
      </c>
      <c r="F2398" s="1" t="s">
        <v>112</v>
      </c>
      <c r="G2398" s="1">
        <v>18</v>
      </c>
    </row>
    <row r="2399" spans="1:7" x14ac:dyDescent="0.35">
      <c r="A2399" s="2" t="s">
        <v>77</v>
      </c>
      <c r="B2399" s="2" t="s">
        <v>123</v>
      </c>
      <c r="C2399" s="2" t="s">
        <v>5</v>
      </c>
      <c r="D2399" s="2" t="s">
        <v>23</v>
      </c>
      <c r="E2399" s="1" t="s">
        <v>112</v>
      </c>
      <c r="F2399" s="1" t="s">
        <v>112</v>
      </c>
      <c r="G2399" s="1">
        <v>18</v>
      </c>
    </row>
    <row r="2400" spans="1:7" x14ac:dyDescent="0.35">
      <c r="A2400" s="2" t="s">
        <v>77</v>
      </c>
      <c r="B2400" s="2" t="s">
        <v>123</v>
      </c>
      <c r="C2400" s="2" t="s">
        <v>5</v>
      </c>
      <c r="D2400" s="2" t="s">
        <v>28</v>
      </c>
      <c r="E2400" s="1" t="s">
        <v>112</v>
      </c>
      <c r="F2400" s="1" t="s">
        <v>112</v>
      </c>
      <c r="G2400" s="1">
        <v>37</v>
      </c>
    </row>
    <row r="2401" spans="1:7" x14ac:dyDescent="0.35">
      <c r="A2401" s="2" t="s">
        <v>77</v>
      </c>
      <c r="B2401" s="2" t="s">
        <v>123</v>
      </c>
      <c r="C2401" s="2" t="s">
        <v>5</v>
      </c>
      <c r="D2401" s="2" t="s">
        <v>33</v>
      </c>
      <c r="E2401" s="1" t="s">
        <v>112</v>
      </c>
      <c r="F2401" s="1" t="s">
        <v>112</v>
      </c>
      <c r="G2401" s="1">
        <v>7</v>
      </c>
    </row>
    <row r="2402" spans="1:7" x14ac:dyDescent="0.35">
      <c r="A2402" s="2" t="s">
        <v>77</v>
      </c>
      <c r="B2402" s="2" t="s">
        <v>123</v>
      </c>
      <c r="C2402" s="2" t="s">
        <v>5</v>
      </c>
      <c r="D2402" s="2" t="s">
        <v>15</v>
      </c>
      <c r="E2402" s="1" t="s">
        <v>112</v>
      </c>
      <c r="F2402" s="1" t="s">
        <v>112</v>
      </c>
      <c r="G2402" s="1">
        <v>12</v>
      </c>
    </row>
    <row r="2403" spans="1:7" x14ac:dyDescent="0.35">
      <c r="A2403" s="2" t="s">
        <v>77</v>
      </c>
      <c r="B2403" s="2" t="s">
        <v>123</v>
      </c>
      <c r="C2403" s="2" t="s">
        <v>5</v>
      </c>
      <c r="D2403" s="2" t="s">
        <v>32</v>
      </c>
      <c r="E2403" s="1" t="s">
        <v>112</v>
      </c>
      <c r="F2403" s="1" t="s">
        <v>112</v>
      </c>
      <c r="G2403" s="1">
        <v>36</v>
      </c>
    </row>
    <row r="2404" spans="1:7" x14ac:dyDescent="0.35">
      <c r="A2404" s="2" t="s">
        <v>77</v>
      </c>
      <c r="B2404" s="2" t="s">
        <v>123</v>
      </c>
      <c r="C2404" s="2" t="s">
        <v>5</v>
      </c>
      <c r="D2404" s="2" t="s">
        <v>22</v>
      </c>
      <c r="E2404" s="1" t="s">
        <v>112</v>
      </c>
      <c r="F2404" s="1" t="s">
        <v>112</v>
      </c>
      <c r="G2404" s="1">
        <v>8</v>
      </c>
    </row>
    <row r="2405" spans="1:7" x14ac:dyDescent="0.35">
      <c r="A2405" s="2" t="s">
        <v>77</v>
      </c>
      <c r="B2405" s="2" t="s">
        <v>123</v>
      </c>
      <c r="C2405" s="2" t="s">
        <v>5</v>
      </c>
      <c r="D2405" s="2" t="s">
        <v>24</v>
      </c>
      <c r="E2405" s="1" t="s">
        <v>112</v>
      </c>
      <c r="F2405" s="1" t="s">
        <v>112</v>
      </c>
      <c r="G2405" s="1">
        <v>18</v>
      </c>
    </row>
    <row r="2406" spans="1:7" x14ac:dyDescent="0.35">
      <c r="A2406" s="2" t="s">
        <v>77</v>
      </c>
      <c r="B2406" s="2" t="s">
        <v>123</v>
      </c>
      <c r="C2406" s="2" t="s">
        <v>5</v>
      </c>
      <c r="D2406" s="2" t="s">
        <v>77</v>
      </c>
      <c r="E2406" s="1" t="s">
        <v>112</v>
      </c>
      <c r="F2406" s="1" t="s">
        <v>112</v>
      </c>
      <c r="G2406" s="1">
        <v>43</v>
      </c>
    </row>
    <row r="2407" spans="1:7" x14ac:dyDescent="0.35">
      <c r="A2407" s="2" t="s">
        <v>77</v>
      </c>
      <c r="B2407" s="2" t="s">
        <v>123</v>
      </c>
      <c r="C2407" s="2" t="s">
        <v>5</v>
      </c>
      <c r="D2407" s="2" t="s">
        <v>20</v>
      </c>
      <c r="E2407" s="1" t="s">
        <v>112</v>
      </c>
      <c r="F2407" s="1" t="s">
        <v>112</v>
      </c>
      <c r="G2407" s="1">
        <v>102</v>
      </c>
    </row>
    <row r="2408" spans="1:7" x14ac:dyDescent="0.35">
      <c r="A2408" s="2" t="s">
        <v>77</v>
      </c>
      <c r="B2408" s="2" t="s">
        <v>123</v>
      </c>
      <c r="C2408" s="2" t="s">
        <v>5</v>
      </c>
      <c r="D2408" s="2" t="s">
        <v>18</v>
      </c>
      <c r="E2408" s="1" t="s">
        <v>112</v>
      </c>
      <c r="F2408" s="1" t="s">
        <v>112</v>
      </c>
      <c r="G2408" s="1">
        <v>51</v>
      </c>
    </row>
    <row r="2409" spans="1:7" x14ac:dyDescent="0.35">
      <c r="A2409" s="2" t="s">
        <v>77</v>
      </c>
      <c r="B2409" s="2" t="s">
        <v>123</v>
      </c>
      <c r="C2409" s="2" t="s">
        <v>5</v>
      </c>
      <c r="D2409" s="2" t="s">
        <v>26</v>
      </c>
      <c r="E2409" s="1" t="s">
        <v>112</v>
      </c>
      <c r="F2409" s="1" t="s">
        <v>112</v>
      </c>
      <c r="G2409" s="1">
        <v>6</v>
      </c>
    </row>
    <row r="2410" spans="1:7" x14ac:dyDescent="0.35">
      <c r="A2410" s="2" t="s">
        <v>77</v>
      </c>
      <c r="B2410" s="2" t="s">
        <v>123</v>
      </c>
      <c r="C2410" s="2" t="s">
        <v>4</v>
      </c>
      <c r="D2410" s="2" t="s">
        <v>16</v>
      </c>
      <c r="E2410" s="1" t="s">
        <v>112</v>
      </c>
      <c r="F2410" s="1" t="s">
        <v>112</v>
      </c>
      <c r="G2410" s="1">
        <v>137</v>
      </c>
    </row>
    <row r="2411" spans="1:7" x14ac:dyDescent="0.35">
      <c r="A2411" s="2" t="s">
        <v>77</v>
      </c>
      <c r="B2411" s="2" t="s">
        <v>123</v>
      </c>
      <c r="C2411" s="2" t="s">
        <v>4</v>
      </c>
      <c r="D2411" s="2" t="s">
        <v>21</v>
      </c>
      <c r="E2411" s="1" t="s">
        <v>112</v>
      </c>
      <c r="F2411" s="1" t="s">
        <v>112</v>
      </c>
      <c r="G2411" s="1">
        <v>16</v>
      </c>
    </row>
    <row r="2412" spans="1:7" x14ac:dyDescent="0.35">
      <c r="A2412" s="2" t="s">
        <v>77</v>
      </c>
      <c r="B2412" s="2" t="s">
        <v>123</v>
      </c>
      <c r="C2412" s="2" t="s">
        <v>4</v>
      </c>
      <c r="D2412" s="2" t="s">
        <v>35</v>
      </c>
      <c r="E2412" s="1" t="s">
        <v>112</v>
      </c>
      <c r="F2412" s="1" t="s">
        <v>112</v>
      </c>
      <c r="G2412" s="1">
        <v>238</v>
      </c>
    </row>
    <row r="2413" spans="1:7" x14ac:dyDescent="0.35">
      <c r="A2413" s="2" t="s">
        <v>77</v>
      </c>
      <c r="B2413" s="2" t="s">
        <v>123</v>
      </c>
      <c r="C2413" s="2" t="s">
        <v>4</v>
      </c>
      <c r="D2413" s="2" t="s">
        <v>31</v>
      </c>
      <c r="E2413" s="1" t="s">
        <v>112</v>
      </c>
      <c r="F2413" s="1" t="s">
        <v>112</v>
      </c>
      <c r="G2413" s="1">
        <v>153</v>
      </c>
    </row>
    <row r="2414" spans="1:7" x14ac:dyDescent="0.35">
      <c r="A2414" s="2" t="s">
        <v>77</v>
      </c>
      <c r="B2414" s="2" t="s">
        <v>123</v>
      </c>
      <c r="C2414" s="2" t="s">
        <v>4</v>
      </c>
      <c r="D2414" s="2" t="s">
        <v>17</v>
      </c>
      <c r="E2414" s="1" t="s">
        <v>112</v>
      </c>
      <c r="F2414" s="1" t="s">
        <v>112</v>
      </c>
      <c r="G2414" s="1">
        <v>200</v>
      </c>
    </row>
    <row r="2415" spans="1:7" x14ac:dyDescent="0.35">
      <c r="A2415" s="2" t="s">
        <v>77</v>
      </c>
      <c r="B2415" s="2" t="s">
        <v>123</v>
      </c>
      <c r="C2415" s="2" t="s">
        <v>4</v>
      </c>
      <c r="D2415" s="2" t="s">
        <v>27</v>
      </c>
      <c r="E2415" s="1" t="s">
        <v>112</v>
      </c>
      <c r="F2415" s="1" t="s">
        <v>112</v>
      </c>
      <c r="G2415" s="1">
        <v>35</v>
      </c>
    </row>
    <row r="2416" spans="1:7" x14ac:dyDescent="0.35">
      <c r="A2416" s="2" t="s">
        <v>77</v>
      </c>
      <c r="B2416" s="2" t="s">
        <v>123</v>
      </c>
      <c r="C2416" s="2" t="s">
        <v>4</v>
      </c>
      <c r="D2416" s="2" t="s">
        <v>30</v>
      </c>
      <c r="E2416" s="1" t="s">
        <v>112</v>
      </c>
      <c r="F2416" s="1" t="s">
        <v>112</v>
      </c>
      <c r="G2416" s="1">
        <v>21</v>
      </c>
    </row>
    <row r="2417" spans="1:7" x14ac:dyDescent="0.35">
      <c r="A2417" s="2" t="s">
        <v>77</v>
      </c>
      <c r="B2417" s="2" t="s">
        <v>123</v>
      </c>
      <c r="C2417" s="2" t="s">
        <v>4</v>
      </c>
      <c r="D2417" s="2" t="s">
        <v>23</v>
      </c>
      <c r="E2417" s="1" t="s">
        <v>112</v>
      </c>
      <c r="F2417" s="1" t="s">
        <v>112</v>
      </c>
      <c r="G2417" s="1">
        <v>46</v>
      </c>
    </row>
    <row r="2418" spans="1:7" x14ac:dyDescent="0.35">
      <c r="A2418" s="2" t="s">
        <v>77</v>
      </c>
      <c r="B2418" s="2" t="s">
        <v>123</v>
      </c>
      <c r="C2418" s="2" t="s">
        <v>4</v>
      </c>
      <c r="D2418" s="2" t="s">
        <v>28</v>
      </c>
      <c r="E2418" s="1" t="s">
        <v>112</v>
      </c>
      <c r="F2418" s="1" t="s">
        <v>112</v>
      </c>
      <c r="G2418" s="1">
        <v>109</v>
      </c>
    </row>
    <row r="2419" spans="1:7" x14ac:dyDescent="0.35">
      <c r="A2419" s="2" t="s">
        <v>77</v>
      </c>
      <c r="B2419" s="2" t="s">
        <v>123</v>
      </c>
      <c r="C2419" s="2" t="s">
        <v>4</v>
      </c>
      <c r="D2419" s="2" t="s">
        <v>33</v>
      </c>
      <c r="E2419" s="1" t="s">
        <v>112</v>
      </c>
      <c r="F2419" s="1" t="s">
        <v>112</v>
      </c>
      <c r="G2419" s="1">
        <v>30</v>
      </c>
    </row>
    <row r="2420" spans="1:7" x14ac:dyDescent="0.35">
      <c r="A2420" s="2" t="s">
        <v>77</v>
      </c>
      <c r="B2420" s="2" t="s">
        <v>123</v>
      </c>
      <c r="C2420" s="2" t="s">
        <v>4</v>
      </c>
      <c r="D2420" s="2" t="s">
        <v>15</v>
      </c>
      <c r="E2420" s="1" t="s">
        <v>112</v>
      </c>
      <c r="F2420" s="1" t="s">
        <v>112</v>
      </c>
      <c r="G2420" s="1">
        <v>38</v>
      </c>
    </row>
    <row r="2421" spans="1:7" x14ac:dyDescent="0.35">
      <c r="A2421" s="2" t="s">
        <v>77</v>
      </c>
      <c r="B2421" s="2" t="s">
        <v>123</v>
      </c>
      <c r="C2421" s="2" t="s">
        <v>4</v>
      </c>
      <c r="D2421" s="2" t="s">
        <v>36</v>
      </c>
      <c r="E2421" s="1" t="s">
        <v>112</v>
      </c>
      <c r="F2421" s="1" t="s">
        <v>112</v>
      </c>
      <c r="G2421" s="1">
        <v>6</v>
      </c>
    </row>
    <row r="2422" spans="1:7" x14ac:dyDescent="0.35">
      <c r="A2422" s="2" t="s">
        <v>77</v>
      </c>
      <c r="B2422" s="2" t="s">
        <v>123</v>
      </c>
      <c r="C2422" s="2" t="s">
        <v>4</v>
      </c>
      <c r="D2422" s="2" t="s">
        <v>32</v>
      </c>
      <c r="E2422" s="1" t="s">
        <v>112</v>
      </c>
      <c r="F2422" s="1" t="s">
        <v>112</v>
      </c>
      <c r="G2422" s="1">
        <v>55</v>
      </c>
    </row>
    <row r="2423" spans="1:7" x14ac:dyDescent="0.35">
      <c r="A2423" s="2" t="s">
        <v>77</v>
      </c>
      <c r="B2423" s="2" t="s">
        <v>123</v>
      </c>
      <c r="C2423" s="2" t="s">
        <v>4</v>
      </c>
      <c r="D2423" s="2" t="s">
        <v>22</v>
      </c>
      <c r="E2423" s="1" t="s">
        <v>112</v>
      </c>
      <c r="F2423" s="1" t="s">
        <v>112</v>
      </c>
      <c r="G2423" s="1">
        <v>10</v>
      </c>
    </row>
    <row r="2424" spans="1:7" x14ac:dyDescent="0.35">
      <c r="A2424" s="2" t="s">
        <v>77</v>
      </c>
      <c r="B2424" s="2" t="s">
        <v>123</v>
      </c>
      <c r="C2424" s="2" t="s">
        <v>4</v>
      </c>
      <c r="D2424" s="2" t="s">
        <v>24</v>
      </c>
      <c r="E2424" s="1" t="s">
        <v>112</v>
      </c>
      <c r="F2424" s="1" t="s">
        <v>112</v>
      </c>
      <c r="G2424" s="1">
        <v>54</v>
      </c>
    </row>
    <row r="2425" spans="1:7" x14ac:dyDescent="0.35">
      <c r="A2425" s="2" t="s">
        <v>77</v>
      </c>
      <c r="B2425" s="2" t="s">
        <v>123</v>
      </c>
      <c r="C2425" s="2" t="s">
        <v>4</v>
      </c>
      <c r="D2425" s="2" t="s">
        <v>77</v>
      </c>
      <c r="E2425" s="1" t="s">
        <v>112</v>
      </c>
      <c r="F2425" s="1" t="s">
        <v>112</v>
      </c>
      <c r="G2425" s="1">
        <v>135</v>
      </c>
    </row>
    <row r="2426" spans="1:7" x14ac:dyDescent="0.35">
      <c r="A2426" s="2" t="s">
        <v>77</v>
      </c>
      <c r="B2426" s="2" t="s">
        <v>123</v>
      </c>
      <c r="C2426" s="2" t="s">
        <v>4</v>
      </c>
      <c r="D2426" s="2" t="s">
        <v>20</v>
      </c>
      <c r="E2426" s="1" t="s">
        <v>112</v>
      </c>
      <c r="F2426" s="1" t="s">
        <v>112</v>
      </c>
      <c r="G2426" s="1">
        <v>196</v>
      </c>
    </row>
    <row r="2427" spans="1:7" x14ac:dyDescent="0.35">
      <c r="A2427" s="2" t="s">
        <v>77</v>
      </c>
      <c r="B2427" s="2" t="s">
        <v>123</v>
      </c>
      <c r="C2427" s="2" t="s">
        <v>4</v>
      </c>
      <c r="D2427" s="2" t="s">
        <v>29</v>
      </c>
      <c r="E2427" s="1" t="s">
        <v>112</v>
      </c>
      <c r="F2427" s="1" t="s">
        <v>112</v>
      </c>
      <c r="G2427" s="1">
        <v>10</v>
      </c>
    </row>
    <row r="2428" spans="1:7" x14ac:dyDescent="0.35">
      <c r="A2428" s="2" t="s">
        <v>77</v>
      </c>
      <c r="B2428" s="2" t="s">
        <v>123</v>
      </c>
      <c r="C2428" s="2" t="s">
        <v>4</v>
      </c>
      <c r="D2428" s="2" t="s">
        <v>18</v>
      </c>
      <c r="E2428" s="1" t="s">
        <v>112</v>
      </c>
      <c r="F2428" s="1" t="s">
        <v>112</v>
      </c>
      <c r="G2428" s="1">
        <v>142</v>
      </c>
    </row>
    <row r="2429" spans="1:7" x14ac:dyDescent="0.35">
      <c r="A2429" s="2" t="s">
        <v>77</v>
      </c>
      <c r="B2429" s="2" t="s">
        <v>123</v>
      </c>
      <c r="C2429" s="2" t="s">
        <v>4</v>
      </c>
      <c r="D2429" s="2" t="s">
        <v>26</v>
      </c>
      <c r="E2429" s="1" t="s">
        <v>112</v>
      </c>
      <c r="F2429" s="1" t="s">
        <v>112</v>
      </c>
      <c r="G2429" s="1">
        <v>21</v>
      </c>
    </row>
    <row r="2430" spans="1:7" x14ac:dyDescent="0.35">
      <c r="A2430" s="2" t="s">
        <v>77</v>
      </c>
      <c r="B2430" s="2" t="s">
        <v>123</v>
      </c>
      <c r="C2430" s="2" t="s">
        <v>3</v>
      </c>
      <c r="D2430" s="2" t="s">
        <v>16</v>
      </c>
      <c r="E2430" s="1" t="s">
        <v>112</v>
      </c>
      <c r="F2430" s="1" t="s">
        <v>112</v>
      </c>
      <c r="G2430" s="1">
        <v>139</v>
      </c>
    </row>
    <row r="2431" spans="1:7" x14ac:dyDescent="0.35">
      <c r="A2431" s="2" t="s">
        <v>77</v>
      </c>
      <c r="B2431" s="2" t="s">
        <v>123</v>
      </c>
      <c r="C2431" s="2" t="s">
        <v>3</v>
      </c>
      <c r="D2431" s="2" t="s">
        <v>21</v>
      </c>
      <c r="E2431" s="1" t="s">
        <v>112</v>
      </c>
      <c r="F2431" s="1" t="s">
        <v>112</v>
      </c>
      <c r="G2431" s="1">
        <v>21</v>
      </c>
    </row>
    <row r="2432" spans="1:7" x14ac:dyDescent="0.35">
      <c r="A2432" s="2" t="s">
        <v>77</v>
      </c>
      <c r="B2432" s="2" t="s">
        <v>123</v>
      </c>
      <c r="C2432" s="2" t="s">
        <v>3</v>
      </c>
      <c r="D2432" s="2" t="s">
        <v>35</v>
      </c>
      <c r="E2432" s="1" t="s">
        <v>112</v>
      </c>
      <c r="F2432" s="1" t="s">
        <v>112</v>
      </c>
      <c r="G2432" s="1">
        <v>265</v>
      </c>
    </row>
    <row r="2433" spans="1:7" x14ac:dyDescent="0.35">
      <c r="A2433" s="2" t="s">
        <v>77</v>
      </c>
      <c r="B2433" s="2" t="s">
        <v>123</v>
      </c>
      <c r="C2433" s="2" t="s">
        <v>3</v>
      </c>
      <c r="D2433" s="2" t="s">
        <v>31</v>
      </c>
      <c r="E2433" s="1" t="s">
        <v>112</v>
      </c>
      <c r="F2433" s="1" t="s">
        <v>112</v>
      </c>
      <c r="G2433" s="1">
        <v>125</v>
      </c>
    </row>
    <row r="2434" spans="1:7" x14ac:dyDescent="0.35">
      <c r="A2434" s="2" t="s">
        <v>77</v>
      </c>
      <c r="B2434" s="2" t="s">
        <v>123</v>
      </c>
      <c r="C2434" s="2" t="s">
        <v>3</v>
      </c>
      <c r="D2434" s="2" t="s">
        <v>17</v>
      </c>
      <c r="E2434" s="1" t="s">
        <v>112</v>
      </c>
      <c r="F2434" s="1" t="s">
        <v>112</v>
      </c>
      <c r="G2434" s="1">
        <v>271</v>
      </c>
    </row>
    <row r="2435" spans="1:7" x14ac:dyDescent="0.35">
      <c r="A2435" s="2" t="s">
        <v>77</v>
      </c>
      <c r="B2435" s="2" t="s">
        <v>123</v>
      </c>
      <c r="C2435" s="2" t="s">
        <v>3</v>
      </c>
      <c r="D2435" s="2" t="s">
        <v>27</v>
      </c>
      <c r="E2435" s="1" t="s">
        <v>112</v>
      </c>
      <c r="F2435" s="1" t="s">
        <v>112</v>
      </c>
      <c r="G2435" s="1">
        <v>36</v>
      </c>
    </row>
    <row r="2436" spans="1:7" x14ac:dyDescent="0.35">
      <c r="A2436" s="2" t="s">
        <v>77</v>
      </c>
      <c r="B2436" s="2" t="s">
        <v>123</v>
      </c>
      <c r="C2436" s="2" t="s">
        <v>3</v>
      </c>
      <c r="D2436" s="2" t="s">
        <v>30</v>
      </c>
      <c r="E2436" s="1" t="s">
        <v>112</v>
      </c>
      <c r="F2436" s="1" t="s">
        <v>112</v>
      </c>
      <c r="G2436" s="1">
        <v>37</v>
      </c>
    </row>
    <row r="2437" spans="1:7" x14ac:dyDescent="0.35">
      <c r="A2437" s="2" t="s">
        <v>77</v>
      </c>
      <c r="B2437" s="2" t="s">
        <v>123</v>
      </c>
      <c r="C2437" s="2" t="s">
        <v>3</v>
      </c>
      <c r="D2437" s="2" t="s">
        <v>23</v>
      </c>
      <c r="E2437" s="1" t="s">
        <v>112</v>
      </c>
      <c r="F2437" s="1" t="s">
        <v>112</v>
      </c>
      <c r="G2437" s="1">
        <v>61</v>
      </c>
    </row>
    <row r="2438" spans="1:7" x14ac:dyDescent="0.35">
      <c r="A2438" s="2" t="s">
        <v>77</v>
      </c>
      <c r="B2438" s="2" t="s">
        <v>123</v>
      </c>
      <c r="C2438" s="2" t="s">
        <v>3</v>
      </c>
      <c r="D2438" s="2" t="s">
        <v>28</v>
      </c>
      <c r="E2438" s="1" t="s">
        <v>112</v>
      </c>
      <c r="F2438" s="1" t="s">
        <v>112</v>
      </c>
      <c r="G2438" s="1">
        <v>117</v>
      </c>
    </row>
    <row r="2439" spans="1:7" x14ac:dyDescent="0.35">
      <c r="A2439" s="2" t="s">
        <v>77</v>
      </c>
      <c r="B2439" s="2" t="s">
        <v>123</v>
      </c>
      <c r="C2439" s="2" t="s">
        <v>3</v>
      </c>
      <c r="D2439" s="2" t="s">
        <v>33</v>
      </c>
      <c r="E2439" s="1" t="s">
        <v>112</v>
      </c>
      <c r="F2439" s="1" t="s">
        <v>112</v>
      </c>
      <c r="G2439" s="1">
        <v>36</v>
      </c>
    </row>
    <row r="2440" spans="1:7" x14ac:dyDescent="0.35">
      <c r="A2440" s="2" t="s">
        <v>77</v>
      </c>
      <c r="B2440" s="2" t="s">
        <v>123</v>
      </c>
      <c r="C2440" s="2" t="s">
        <v>3</v>
      </c>
      <c r="D2440" s="2" t="s">
        <v>15</v>
      </c>
      <c r="E2440" s="1" t="s">
        <v>112</v>
      </c>
      <c r="F2440" s="1" t="s">
        <v>112</v>
      </c>
      <c r="G2440" s="1">
        <v>48</v>
      </c>
    </row>
    <row r="2441" spans="1:7" x14ac:dyDescent="0.35">
      <c r="A2441" s="2" t="s">
        <v>77</v>
      </c>
      <c r="B2441" s="2" t="s">
        <v>123</v>
      </c>
      <c r="C2441" s="2" t="s">
        <v>3</v>
      </c>
      <c r="D2441" s="2" t="s">
        <v>36</v>
      </c>
      <c r="E2441" s="1" t="s">
        <v>112</v>
      </c>
      <c r="F2441" s="1" t="s">
        <v>112</v>
      </c>
      <c r="G2441" s="1">
        <v>7</v>
      </c>
    </row>
    <row r="2442" spans="1:7" x14ac:dyDescent="0.35">
      <c r="A2442" s="2" t="s">
        <v>77</v>
      </c>
      <c r="B2442" s="2" t="s">
        <v>123</v>
      </c>
      <c r="C2442" s="2" t="s">
        <v>3</v>
      </c>
      <c r="D2442" s="2" t="s">
        <v>32</v>
      </c>
      <c r="E2442" s="1" t="s">
        <v>112</v>
      </c>
      <c r="F2442" s="1" t="s">
        <v>112</v>
      </c>
      <c r="G2442" s="1">
        <v>96</v>
      </c>
    </row>
    <row r="2443" spans="1:7" x14ac:dyDescent="0.35">
      <c r="A2443" s="2" t="s">
        <v>77</v>
      </c>
      <c r="B2443" s="2" t="s">
        <v>123</v>
      </c>
      <c r="C2443" s="2" t="s">
        <v>3</v>
      </c>
      <c r="D2443" s="2" t="s">
        <v>22</v>
      </c>
      <c r="E2443" s="1" t="s">
        <v>112</v>
      </c>
      <c r="F2443" s="1" t="s">
        <v>112</v>
      </c>
      <c r="G2443" s="1">
        <v>21</v>
      </c>
    </row>
    <row r="2444" spans="1:7" x14ac:dyDescent="0.35">
      <c r="A2444" s="2" t="s">
        <v>77</v>
      </c>
      <c r="B2444" s="2" t="s">
        <v>123</v>
      </c>
      <c r="C2444" s="2" t="s">
        <v>3</v>
      </c>
      <c r="D2444" s="2" t="s">
        <v>24</v>
      </c>
      <c r="E2444" s="1" t="s">
        <v>112</v>
      </c>
      <c r="F2444" s="1" t="s">
        <v>112</v>
      </c>
      <c r="G2444" s="1">
        <v>61</v>
      </c>
    </row>
    <row r="2445" spans="1:7" x14ac:dyDescent="0.35">
      <c r="A2445" s="2" t="s">
        <v>77</v>
      </c>
      <c r="B2445" s="2" t="s">
        <v>123</v>
      </c>
      <c r="C2445" s="2" t="s">
        <v>3</v>
      </c>
      <c r="D2445" s="2" t="s">
        <v>77</v>
      </c>
      <c r="E2445" s="1" t="s">
        <v>112</v>
      </c>
      <c r="F2445" s="1" t="s">
        <v>112</v>
      </c>
      <c r="G2445" s="1">
        <v>141</v>
      </c>
    </row>
    <row r="2446" spans="1:7" x14ac:dyDescent="0.35">
      <c r="A2446" s="2" t="s">
        <v>77</v>
      </c>
      <c r="B2446" s="2" t="s">
        <v>123</v>
      </c>
      <c r="C2446" s="2" t="s">
        <v>3</v>
      </c>
      <c r="D2446" s="2" t="s">
        <v>20</v>
      </c>
      <c r="E2446" s="1" t="s">
        <v>112</v>
      </c>
      <c r="F2446" s="1" t="s">
        <v>112</v>
      </c>
      <c r="G2446" s="1">
        <v>212</v>
      </c>
    </row>
    <row r="2447" spans="1:7" x14ac:dyDescent="0.35">
      <c r="A2447" s="2" t="s">
        <v>77</v>
      </c>
      <c r="B2447" s="2" t="s">
        <v>123</v>
      </c>
      <c r="C2447" s="2" t="s">
        <v>3</v>
      </c>
      <c r="D2447" s="2" t="s">
        <v>29</v>
      </c>
      <c r="E2447" s="1" t="s">
        <v>112</v>
      </c>
      <c r="F2447" s="1" t="s">
        <v>112</v>
      </c>
      <c r="G2447" s="1">
        <v>10</v>
      </c>
    </row>
    <row r="2448" spans="1:7" x14ac:dyDescent="0.35">
      <c r="A2448" s="2" t="s">
        <v>77</v>
      </c>
      <c r="B2448" s="2" t="s">
        <v>123</v>
      </c>
      <c r="C2448" s="2" t="s">
        <v>3</v>
      </c>
      <c r="D2448" s="2" t="s">
        <v>18</v>
      </c>
      <c r="E2448" s="1" t="s">
        <v>112</v>
      </c>
      <c r="F2448" s="1" t="s">
        <v>112</v>
      </c>
      <c r="G2448" s="1">
        <v>134</v>
      </c>
    </row>
    <row r="2449" spans="1:7" x14ac:dyDescent="0.35">
      <c r="A2449" s="2" t="s">
        <v>77</v>
      </c>
      <c r="B2449" s="2" t="s">
        <v>123</v>
      </c>
      <c r="C2449" s="2" t="s">
        <v>3</v>
      </c>
      <c r="D2449" s="2" t="s">
        <v>26</v>
      </c>
      <c r="E2449" s="1" t="s">
        <v>112</v>
      </c>
      <c r="F2449" s="1" t="s">
        <v>112</v>
      </c>
      <c r="G2449" s="1">
        <v>17</v>
      </c>
    </row>
    <row r="2450" spans="1:7" x14ac:dyDescent="0.35">
      <c r="A2450" s="2" t="s">
        <v>77</v>
      </c>
      <c r="B2450" s="2" t="s">
        <v>123</v>
      </c>
      <c r="C2450" s="2" t="s">
        <v>2</v>
      </c>
      <c r="D2450" s="2" t="s">
        <v>16</v>
      </c>
      <c r="E2450" s="1" t="s">
        <v>112</v>
      </c>
      <c r="F2450" s="1" t="s">
        <v>112</v>
      </c>
      <c r="G2450" s="1">
        <v>89</v>
      </c>
    </row>
    <row r="2451" spans="1:7" x14ac:dyDescent="0.35">
      <c r="A2451" s="2" t="s">
        <v>77</v>
      </c>
      <c r="B2451" s="2" t="s">
        <v>123</v>
      </c>
      <c r="C2451" s="2" t="s">
        <v>2</v>
      </c>
      <c r="D2451" s="2" t="s">
        <v>21</v>
      </c>
      <c r="E2451" s="1" t="s">
        <v>112</v>
      </c>
      <c r="F2451" s="1" t="s">
        <v>112</v>
      </c>
      <c r="G2451" s="1">
        <v>21</v>
      </c>
    </row>
    <row r="2452" spans="1:7" x14ac:dyDescent="0.35">
      <c r="A2452" s="2" t="s">
        <v>77</v>
      </c>
      <c r="B2452" s="2" t="s">
        <v>123</v>
      </c>
      <c r="C2452" s="2" t="s">
        <v>2</v>
      </c>
      <c r="D2452" s="2" t="s">
        <v>35</v>
      </c>
      <c r="E2452" s="1" t="s">
        <v>112</v>
      </c>
      <c r="F2452" s="1" t="s">
        <v>112</v>
      </c>
      <c r="G2452" s="1">
        <v>87</v>
      </c>
    </row>
    <row r="2453" spans="1:7" x14ac:dyDescent="0.35">
      <c r="A2453" s="2" t="s">
        <v>77</v>
      </c>
      <c r="B2453" s="2" t="s">
        <v>123</v>
      </c>
      <c r="C2453" s="2" t="s">
        <v>2</v>
      </c>
      <c r="D2453" s="2" t="s">
        <v>31</v>
      </c>
      <c r="E2453" s="1" t="s">
        <v>112</v>
      </c>
      <c r="F2453" s="1" t="s">
        <v>112</v>
      </c>
      <c r="G2453" s="1">
        <v>62</v>
      </c>
    </row>
    <row r="2454" spans="1:7" x14ac:dyDescent="0.35">
      <c r="A2454" s="2" t="s">
        <v>77</v>
      </c>
      <c r="B2454" s="2" t="s">
        <v>123</v>
      </c>
      <c r="C2454" s="2" t="s">
        <v>2</v>
      </c>
      <c r="D2454" s="2" t="s">
        <v>17</v>
      </c>
      <c r="E2454" s="1" t="s">
        <v>112</v>
      </c>
      <c r="F2454" s="1" t="s">
        <v>112</v>
      </c>
      <c r="G2454" s="1">
        <v>199</v>
      </c>
    </row>
    <row r="2455" spans="1:7" x14ac:dyDescent="0.35">
      <c r="A2455" s="2" t="s">
        <v>77</v>
      </c>
      <c r="B2455" s="2" t="s">
        <v>123</v>
      </c>
      <c r="C2455" s="2" t="s">
        <v>2</v>
      </c>
      <c r="D2455" s="2" t="s">
        <v>27</v>
      </c>
      <c r="E2455" s="1" t="s">
        <v>112</v>
      </c>
      <c r="F2455" s="1" t="s">
        <v>112</v>
      </c>
      <c r="G2455" s="1">
        <v>19</v>
      </c>
    </row>
    <row r="2456" spans="1:7" x14ac:dyDescent="0.35">
      <c r="A2456" s="2" t="s">
        <v>77</v>
      </c>
      <c r="B2456" s="2" t="s">
        <v>123</v>
      </c>
      <c r="C2456" s="2" t="s">
        <v>2</v>
      </c>
      <c r="D2456" s="2" t="s">
        <v>30</v>
      </c>
      <c r="E2456" s="1" t="s">
        <v>112</v>
      </c>
      <c r="F2456" s="1" t="s">
        <v>112</v>
      </c>
      <c r="G2456" s="1">
        <v>11</v>
      </c>
    </row>
    <row r="2457" spans="1:7" x14ac:dyDescent="0.35">
      <c r="A2457" s="2" t="s">
        <v>77</v>
      </c>
      <c r="B2457" s="2" t="s">
        <v>123</v>
      </c>
      <c r="C2457" s="2" t="s">
        <v>2</v>
      </c>
      <c r="D2457" s="2" t="s">
        <v>23</v>
      </c>
      <c r="E2457" s="1" t="s">
        <v>112</v>
      </c>
      <c r="F2457" s="1" t="s">
        <v>112</v>
      </c>
      <c r="G2457" s="1">
        <v>43</v>
      </c>
    </row>
    <row r="2458" spans="1:7" x14ac:dyDescent="0.35">
      <c r="A2458" s="2" t="s">
        <v>77</v>
      </c>
      <c r="B2458" s="2" t="s">
        <v>123</v>
      </c>
      <c r="C2458" s="2" t="s">
        <v>2</v>
      </c>
      <c r="D2458" s="2" t="s">
        <v>28</v>
      </c>
      <c r="E2458" s="1" t="s">
        <v>112</v>
      </c>
      <c r="F2458" s="1" t="s">
        <v>112</v>
      </c>
      <c r="G2458" s="1">
        <v>50</v>
      </c>
    </row>
    <row r="2459" spans="1:7" x14ac:dyDescent="0.35">
      <c r="A2459" s="2" t="s">
        <v>77</v>
      </c>
      <c r="B2459" s="2" t="s">
        <v>123</v>
      </c>
      <c r="C2459" s="2" t="s">
        <v>2</v>
      </c>
      <c r="D2459" s="2" t="s">
        <v>33</v>
      </c>
      <c r="E2459" s="1" t="s">
        <v>112</v>
      </c>
      <c r="F2459" s="1" t="s">
        <v>112</v>
      </c>
      <c r="G2459" s="1">
        <v>23</v>
      </c>
    </row>
    <row r="2460" spans="1:7" x14ac:dyDescent="0.35">
      <c r="A2460" s="2" t="s">
        <v>77</v>
      </c>
      <c r="B2460" s="2" t="s">
        <v>123</v>
      </c>
      <c r="C2460" s="2" t="s">
        <v>2</v>
      </c>
      <c r="D2460" s="2" t="s">
        <v>15</v>
      </c>
      <c r="E2460" s="1" t="s">
        <v>112</v>
      </c>
      <c r="F2460" s="1" t="s">
        <v>112</v>
      </c>
      <c r="G2460" s="1">
        <v>22</v>
      </c>
    </row>
    <row r="2461" spans="1:7" x14ac:dyDescent="0.35">
      <c r="A2461" s="2" t="s">
        <v>77</v>
      </c>
      <c r="B2461" s="2" t="s">
        <v>123</v>
      </c>
      <c r="C2461" s="2" t="s">
        <v>2</v>
      </c>
      <c r="D2461" s="2" t="s">
        <v>32</v>
      </c>
      <c r="E2461" s="1" t="s">
        <v>112</v>
      </c>
      <c r="F2461" s="1" t="s">
        <v>112</v>
      </c>
      <c r="G2461" s="1">
        <v>55</v>
      </c>
    </row>
    <row r="2462" spans="1:7" x14ac:dyDescent="0.35">
      <c r="A2462" s="2" t="s">
        <v>77</v>
      </c>
      <c r="B2462" s="2" t="s">
        <v>123</v>
      </c>
      <c r="C2462" s="2" t="s">
        <v>2</v>
      </c>
      <c r="D2462" s="2" t="s">
        <v>22</v>
      </c>
      <c r="E2462" s="1" t="s">
        <v>112</v>
      </c>
      <c r="F2462" s="1" t="s">
        <v>112</v>
      </c>
      <c r="G2462" s="1">
        <v>8</v>
      </c>
    </row>
    <row r="2463" spans="1:7" x14ac:dyDescent="0.35">
      <c r="A2463" s="2" t="s">
        <v>77</v>
      </c>
      <c r="B2463" s="2" t="s">
        <v>123</v>
      </c>
      <c r="C2463" s="2" t="s">
        <v>2</v>
      </c>
      <c r="D2463" s="2" t="s">
        <v>24</v>
      </c>
      <c r="E2463" s="1" t="s">
        <v>112</v>
      </c>
      <c r="F2463" s="1" t="s">
        <v>112</v>
      </c>
      <c r="G2463" s="1">
        <v>36</v>
      </c>
    </row>
    <row r="2464" spans="1:7" x14ac:dyDescent="0.35">
      <c r="A2464" s="2" t="s">
        <v>77</v>
      </c>
      <c r="B2464" s="2" t="s">
        <v>123</v>
      </c>
      <c r="C2464" s="2" t="s">
        <v>2</v>
      </c>
      <c r="D2464" s="2" t="s">
        <v>77</v>
      </c>
      <c r="E2464" s="1" t="s">
        <v>112</v>
      </c>
      <c r="F2464" s="1" t="s">
        <v>112</v>
      </c>
      <c r="G2464" s="1">
        <v>78</v>
      </c>
    </row>
    <row r="2465" spans="1:7" x14ac:dyDescent="0.35">
      <c r="A2465" s="2" t="s">
        <v>77</v>
      </c>
      <c r="B2465" s="2" t="s">
        <v>123</v>
      </c>
      <c r="C2465" s="2" t="s">
        <v>2</v>
      </c>
      <c r="D2465" s="2" t="s">
        <v>20</v>
      </c>
      <c r="E2465" s="1" t="s">
        <v>112</v>
      </c>
      <c r="F2465" s="1" t="s">
        <v>112</v>
      </c>
      <c r="G2465" s="1">
        <v>119</v>
      </c>
    </row>
    <row r="2466" spans="1:7" x14ac:dyDescent="0.35">
      <c r="A2466" s="2" t="s">
        <v>77</v>
      </c>
      <c r="B2466" s="2" t="s">
        <v>123</v>
      </c>
      <c r="C2466" s="2" t="s">
        <v>2</v>
      </c>
      <c r="D2466" s="2" t="s">
        <v>29</v>
      </c>
      <c r="E2466" s="1" t="s">
        <v>112</v>
      </c>
      <c r="F2466" s="1" t="s">
        <v>112</v>
      </c>
      <c r="G2466" s="1">
        <v>10</v>
      </c>
    </row>
    <row r="2467" spans="1:7" x14ac:dyDescent="0.35">
      <c r="A2467" s="2" t="s">
        <v>77</v>
      </c>
      <c r="B2467" s="2" t="s">
        <v>123</v>
      </c>
      <c r="C2467" s="2" t="s">
        <v>2</v>
      </c>
      <c r="D2467" s="2" t="s">
        <v>18</v>
      </c>
      <c r="E2467" s="1" t="s">
        <v>112</v>
      </c>
      <c r="F2467" s="1" t="s">
        <v>112</v>
      </c>
      <c r="G2467" s="1">
        <v>70</v>
      </c>
    </row>
    <row r="2468" spans="1:7" x14ac:dyDescent="0.35">
      <c r="A2468" s="2" t="s">
        <v>77</v>
      </c>
      <c r="B2468" s="2" t="s">
        <v>123</v>
      </c>
      <c r="C2468" s="2" t="s">
        <v>2</v>
      </c>
      <c r="D2468" s="2" t="s">
        <v>34</v>
      </c>
      <c r="E2468" s="1" t="s">
        <v>112</v>
      </c>
      <c r="F2468" s="1" t="s">
        <v>112</v>
      </c>
      <c r="G2468" s="1">
        <v>8</v>
      </c>
    </row>
    <row r="2469" spans="1:7" x14ac:dyDescent="0.35">
      <c r="A2469" s="2" t="s">
        <v>77</v>
      </c>
      <c r="B2469" s="2" t="s">
        <v>123</v>
      </c>
      <c r="C2469" s="2" t="s">
        <v>2</v>
      </c>
      <c r="D2469" s="2" t="s">
        <v>26</v>
      </c>
      <c r="E2469" s="1" t="s">
        <v>112</v>
      </c>
      <c r="F2469" s="1" t="s">
        <v>112</v>
      </c>
      <c r="G2469" s="1">
        <v>9</v>
      </c>
    </row>
    <row r="2470" spans="1:7" x14ac:dyDescent="0.35">
      <c r="A2470" s="2" t="s">
        <v>77</v>
      </c>
      <c r="B2470" s="2" t="s">
        <v>77</v>
      </c>
      <c r="C2470" s="2" t="s">
        <v>6</v>
      </c>
      <c r="D2470" s="2" t="s">
        <v>16</v>
      </c>
      <c r="E2470" s="1">
        <v>533</v>
      </c>
      <c r="F2470" s="1">
        <v>418</v>
      </c>
      <c r="G2470" s="1" t="s">
        <v>112</v>
      </c>
    </row>
    <row r="2471" spans="1:7" x14ac:dyDescent="0.35">
      <c r="A2471" s="2" t="s">
        <v>77</v>
      </c>
      <c r="B2471" s="2" t="s">
        <v>77</v>
      </c>
      <c r="C2471" s="2" t="s">
        <v>6</v>
      </c>
      <c r="D2471" s="2" t="s">
        <v>21</v>
      </c>
      <c r="E2471" s="1">
        <v>36</v>
      </c>
      <c r="F2471" s="1">
        <v>23</v>
      </c>
      <c r="G2471" s="1" t="s">
        <v>112</v>
      </c>
    </row>
    <row r="2472" spans="1:7" x14ac:dyDescent="0.35">
      <c r="A2472" s="2" t="s">
        <v>77</v>
      </c>
      <c r="B2472" s="2" t="s">
        <v>77</v>
      </c>
      <c r="C2472" s="2" t="s">
        <v>6</v>
      </c>
      <c r="D2472" s="2" t="s">
        <v>35</v>
      </c>
      <c r="E2472" s="1">
        <v>120</v>
      </c>
      <c r="F2472" s="1">
        <v>95</v>
      </c>
      <c r="G2472" s="1" t="s">
        <v>112</v>
      </c>
    </row>
    <row r="2473" spans="1:7" x14ac:dyDescent="0.35">
      <c r="A2473" s="2" t="s">
        <v>77</v>
      </c>
      <c r="B2473" s="2" t="s">
        <v>77</v>
      </c>
      <c r="C2473" s="2" t="s">
        <v>6</v>
      </c>
      <c r="D2473" s="2" t="s">
        <v>31</v>
      </c>
      <c r="E2473" s="1">
        <v>140</v>
      </c>
      <c r="F2473" s="1">
        <v>117</v>
      </c>
      <c r="G2473" s="1" t="s">
        <v>112</v>
      </c>
    </row>
    <row r="2474" spans="1:7" x14ac:dyDescent="0.35">
      <c r="A2474" s="2" t="s">
        <v>77</v>
      </c>
      <c r="B2474" s="2" t="s">
        <v>77</v>
      </c>
      <c r="C2474" s="2" t="s">
        <v>6</v>
      </c>
      <c r="D2474" s="2" t="s">
        <v>17</v>
      </c>
      <c r="E2474" s="1">
        <v>187</v>
      </c>
      <c r="F2474" s="1">
        <v>149</v>
      </c>
      <c r="G2474" s="1" t="s">
        <v>112</v>
      </c>
    </row>
    <row r="2475" spans="1:7" x14ac:dyDescent="0.35">
      <c r="A2475" s="2" t="s">
        <v>77</v>
      </c>
      <c r="B2475" s="2" t="s">
        <v>77</v>
      </c>
      <c r="C2475" s="2" t="s">
        <v>6</v>
      </c>
      <c r="D2475" s="2" t="s">
        <v>27</v>
      </c>
      <c r="E2475" s="1">
        <v>44</v>
      </c>
      <c r="F2475" s="1">
        <v>35</v>
      </c>
      <c r="G2475" s="1" t="s">
        <v>112</v>
      </c>
    </row>
    <row r="2476" spans="1:7" x14ac:dyDescent="0.35">
      <c r="A2476" s="2" t="s">
        <v>77</v>
      </c>
      <c r="B2476" s="2" t="s">
        <v>77</v>
      </c>
      <c r="C2476" s="2" t="s">
        <v>6</v>
      </c>
      <c r="D2476" s="2" t="s">
        <v>30</v>
      </c>
      <c r="E2476" s="1">
        <v>20</v>
      </c>
      <c r="F2476" s="1">
        <v>15</v>
      </c>
      <c r="G2476" s="1" t="s">
        <v>112</v>
      </c>
    </row>
    <row r="2477" spans="1:7" x14ac:dyDescent="0.35">
      <c r="A2477" s="2" t="s">
        <v>77</v>
      </c>
      <c r="B2477" s="2" t="s">
        <v>77</v>
      </c>
      <c r="C2477" s="2" t="s">
        <v>6</v>
      </c>
      <c r="D2477" s="2" t="s">
        <v>23</v>
      </c>
      <c r="E2477" s="1">
        <v>9</v>
      </c>
      <c r="F2477" s="1" t="s">
        <v>112</v>
      </c>
      <c r="G2477" s="1" t="s">
        <v>112</v>
      </c>
    </row>
    <row r="2478" spans="1:7" x14ac:dyDescent="0.35">
      <c r="A2478" s="2" t="s">
        <v>77</v>
      </c>
      <c r="B2478" s="2" t="s">
        <v>77</v>
      </c>
      <c r="C2478" s="2" t="s">
        <v>6</v>
      </c>
      <c r="D2478" s="2" t="s">
        <v>28</v>
      </c>
      <c r="E2478" s="1">
        <v>58</v>
      </c>
      <c r="F2478" s="1">
        <v>41</v>
      </c>
      <c r="G2478" s="1" t="s">
        <v>112</v>
      </c>
    </row>
    <row r="2479" spans="1:7" x14ac:dyDescent="0.35">
      <c r="A2479" s="2" t="s">
        <v>77</v>
      </c>
      <c r="B2479" s="2" t="s">
        <v>77</v>
      </c>
      <c r="C2479" s="2" t="s">
        <v>6</v>
      </c>
      <c r="D2479" s="2" t="s">
        <v>33</v>
      </c>
      <c r="E2479" s="1">
        <v>26</v>
      </c>
      <c r="F2479" s="1">
        <v>21</v>
      </c>
      <c r="G2479" s="1" t="s">
        <v>112</v>
      </c>
    </row>
    <row r="2480" spans="1:7" x14ac:dyDescent="0.35">
      <c r="A2480" s="2" t="s">
        <v>77</v>
      </c>
      <c r="B2480" s="2" t="s">
        <v>77</v>
      </c>
      <c r="C2480" s="2" t="s">
        <v>6</v>
      </c>
      <c r="D2480" s="2" t="s">
        <v>15</v>
      </c>
      <c r="E2480" s="1">
        <v>20</v>
      </c>
      <c r="F2480" s="1">
        <v>12</v>
      </c>
      <c r="G2480" s="1" t="s">
        <v>112</v>
      </c>
    </row>
    <row r="2481" spans="1:7" x14ac:dyDescent="0.35">
      <c r="A2481" s="2" t="s">
        <v>77</v>
      </c>
      <c r="B2481" s="2" t="s">
        <v>77</v>
      </c>
      <c r="C2481" s="2" t="s">
        <v>6</v>
      </c>
      <c r="D2481" s="2" t="s">
        <v>32</v>
      </c>
      <c r="E2481" s="1">
        <v>85</v>
      </c>
      <c r="F2481" s="1">
        <v>78</v>
      </c>
      <c r="G2481" s="1" t="s">
        <v>112</v>
      </c>
    </row>
    <row r="2482" spans="1:7" x14ac:dyDescent="0.35">
      <c r="A2482" s="2" t="s">
        <v>77</v>
      </c>
      <c r="B2482" s="2" t="s">
        <v>77</v>
      </c>
      <c r="C2482" s="2" t="s">
        <v>6</v>
      </c>
      <c r="D2482" s="2" t="s">
        <v>22</v>
      </c>
      <c r="E2482" s="1">
        <v>13</v>
      </c>
      <c r="F2482" s="1">
        <v>9</v>
      </c>
      <c r="G2482" s="1" t="s">
        <v>112</v>
      </c>
    </row>
    <row r="2483" spans="1:7" x14ac:dyDescent="0.35">
      <c r="A2483" s="2" t="s">
        <v>77</v>
      </c>
      <c r="B2483" s="2" t="s">
        <v>77</v>
      </c>
      <c r="C2483" s="2" t="s">
        <v>6</v>
      </c>
      <c r="D2483" s="2" t="s">
        <v>24</v>
      </c>
      <c r="E2483" s="1">
        <v>17</v>
      </c>
      <c r="F2483" s="1">
        <v>13</v>
      </c>
      <c r="G2483" s="1" t="s">
        <v>112</v>
      </c>
    </row>
    <row r="2484" spans="1:7" x14ac:dyDescent="0.35">
      <c r="A2484" s="2" t="s">
        <v>77</v>
      </c>
      <c r="B2484" s="2" t="s">
        <v>77</v>
      </c>
      <c r="C2484" s="2" t="s">
        <v>6</v>
      </c>
      <c r="D2484" s="2" t="s">
        <v>20</v>
      </c>
      <c r="E2484" s="1">
        <v>139</v>
      </c>
      <c r="F2484" s="1">
        <v>117</v>
      </c>
      <c r="G2484" s="1" t="s">
        <v>112</v>
      </c>
    </row>
    <row r="2485" spans="1:7" x14ac:dyDescent="0.35">
      <c r="A2485" s="2" t="s">
        <v>77</v>
      </c>
      <c r="B2485" s="2" t="s">
        <v>77</v>
      </c>
      <c r="C2485" s="2" t="s">
        <v>6</v>
      </c>
      <c r="D2485" s="2" t="s">
        <v>29</v>
      </c>
      <c r="E2485" s="1">
        <v>11</v>
      </c>
      <c r="F2485" s="1">
        <v>10</v>
      </c>
      <c r="G2485" s="1" t="s">
        <v>112</v>
      </c>
    </row>
    <row r="2486" spans="1:7" x14ac:dyDescent="0.35">
      <c r="A2486" s="2" t="s">
        <v>77</v>
      </c>
      <c r="B2486" s="2" t="s">
        <v>77</v>
      </c>
      <c r="C2486" s="2" t="s">
        <v>6</v>
      </c>
      <c r="D2486" s="2" t="s">
        <v>18</v>
      </c>
      <c r="E2486" s="1">
        <v>181</v>
      </c>
      <c r="F2486" s="1">
        <v>149</v>
      </c>
      <c r="G2486" s="1" t="s">
        <v>112</v>
      </c>
    </row>
    <row r="2487" spans="1:7" x14ac:dyDescent="0.35">
      <c r="A2487" s="2" t="s">
        <v>77</v>
      </c>
      <c r="B2487" s="2" t="s">
        <v>77</v>
      </c>
      <c r="C2487" s="2" t="s">
        <v>6</v>
      </c>
      <c r="D2487" s="2" t="s">
        <v>26</v>
      </c>
      <c r="E2487" s="1">
        <v>12</v>
      </c>
      <c r="F2487" s="1">
        <v>10</v>
      </c>
      <c r="G2487" s="1" t="s">
        <v>112</v>
      </c>
    </row>
    <row r="2488" spans="1:7" x14ac:dyDescent="0.35">
      <c r="A2488" s="2" t="s">
        <v>77</v>
      </c>
      <c r="B2488" s="2" t="s">
        <v>77</v>
      </c>
      <c r="C2488" s="2" t="s">
        <v>5</v>
      </c>
      <c r="D2488" s="2" t="s">
        <v>16</v>
      </c>
      <c r="E2488" s="1">
        <v>2530</v>
      </c>
      <c r="F2488" s="1">
        <v>2178</v>
      </c>
      <c r="G2488" s="1" t="s">
        <v>112</v>
      </c>
    </row>
    <row r="2489" spans="1:7" x14ac:dyDescent="0.35">
      <c r="A2489" s="2" t="s">
        <v>77</v>
      </c>
      <c r="B2489" s="2" t="s">
        <v>77</v>
      </c>
      <c r="C2489" s="2" t="s">
        <v>5</v>
      </c>
      <c r="D2489" s="2" t="s">
        <v>21</v>
      </c>
      <c r="E2489" s="1">
        <v>227</v>
      </c>
      <c r="F2489" s="1">
        <v>179</v>
      </c>
      <c r="G2489" s="1" t="s">
        <v>112</v>
      </c>
    </row>
    <row r="2490" spans="1:7" x14ac:dyDescent="0.35">
      <c r="A2490" s="2" t="s">
        <v>77</v>
      </c>
      <c r="B2490" s="2" t="s">
        <v>77</v>
      </c>
      <c r="C2490" s="2" t="s">
        <v>5</v>
      </c>
      <c r="D2490" s="2" t="s">
        <v>35</v>
      </c>
      <c r="E2490" s="1">
        <v>818</v>
      </c>
      <c r="F2490" s="1">
        <v>622</v>
      </c>
      <c r="G2490" s="1" t="s">
        <v>112</v>
      </c>
    </row>
    <row r="2491" spans="1:7" x14ac:dyDescent="0.35">
      <c r="A2491" s="2" t="s">
        <v>77</v>
      </c>
      <c r="B2491" s="2" t="s">
        <v>77</v>
      </c>
      <c r="C2491" s="2" t="s">
        <v>5</v>
      </c>
      <c r="D2491" s="2" t="s">
        <v>31</v>
      </c>
      <c r="E2491" s="1">
        <v>695</v>
      </c>
      <c r="F2491" s="1">
        <v>595</v>
      </c>
      <c r="G2491" s="1" t="s">
        <v>112</v>
      </c>
    </row>
    <row r="2492" spans="1:7" x14ac:dyDescent="0.35">
      <c r="A2492" s="2" t="s">
        <v>77</v>
      </c>
      <c r="B2492" s="2" t="s">
        <v>77</v>
      </c>
      <c r="C2492" s="2" t="s">
        <v>5</v>
      </c>
      <c r="D2492" s="2" t="s">
        <v>17</v>
      </c>
      <c r="E2492" s="1">
        <v>785</v>
      </c>
      <c r="F2492" s="1">
        <v>658</v>
      </c>
      <c r="G2492" s="1" t="s">
        <v>112</v>
      </c>
    </row>
    <row r="2493" spans="1:7" x14ac:dyDescent="0.35">
      <c r="A2493" s="2" t="s">
        <v>77</v>
      </c>
      <c r="B2493" s="2" t="s">
        <v>77</v>
      </c>
      <c r="C2493" s="2" t="s">
        <v>5</v>
      </c>
      <c r="D2493" s="2" t="s">
        <v>27</v>
      </c>
      <c r="E2493" s="1">
        <v>226</v>
      </c>
      <c r="F2493" s="1">
        <v>191</v>
      </c>
      <c r="G2493" s="1" t="s">
        <v>112</v>
      </c>
    </row>
    <row r="2494" spans="1:7" x14ac:dyDescent="0.35">
      <c r="A2494" s="2" t="s">
        <v>77</v>
      </c>
      <c r="B2494" s="2" t="s">
        <v>77</v>
      </c>
      <c r="C2494" s="2" t="s">
        <v>5</v>
      </c>
      <c r="D2494" s="2" t="s">
        <v>30</v>
      </c>
      <c r="E2494" s="1">
        <v>117</v>
      </c>
      <c r="F2494" s="1">
        <v>97</v>
      </c>
      <c r="G2494" s="1" t="s">
        <v>112</v>
      </c>
    </row>
    <row r="2495" spans="1:7" x14ac:dyDescent="0.35">
      <c r="A2495" s="2" t="s">
        <v>77</v>
      </c>
      <c r="B2495" s="2" t="s">
        <v>77</v>
      </c>
      <c r="C2495" s="2" t="s">
        <v>5</v>
      </c>
      <c r="D2495" s="2" t="s">
        <v>23</v>
      </c>
      <c r="E2495" s="1">
        <v>165</v>
      </c>
      <c r="F2495" s="1">
        <v>128</v>
      </c>
      <c r="G2495" s="1" t="s">
        <v>112</v>
      </c>
    </row>
    <row r="2496" spans="1:7" x14ac:dyDescent="0.35">
      <c r="A2496" s="2" t="s">
        <v>77</v>
      </c>
      <c r="B2496" s="2" t="s">
        <v>77</v>
      </c>
      <c r="C2496" s="2" t="s">
        <v>5</v>
      </c>
      <c r="D2496" s="2" t="s">
        <v>28</v>
      </c>
      <c r="E2496" s="1">
        <v>248</v>
      </c>
      <c r="F2496" s="1">
        <v>194</v>
      </c>
      <c r="G2496" s="1" t="s">
        <v>112</v>
      </c>
    </row>
    <row r="2497" spans="1:7" x14ac:dyDescent="0.35">
      <c r="A2497" s="2" t="s">
        <v>77</v>
      </c>
      <c r="B2497" s="2" t="s">
        <v>77</v>
      </c>
      <c r="C2497" s="2" t="s">
        <v>5</v>
      </c>
      <c r="D2497" s="2" t="s">
        <v>33</v>
      </c>
      <c r="E2497" s="1">
        <v>252</v>
      </c>
      <c r="F2497" s="1">
        <v>221</v>
      </c>
      <c r="G2497" s="1" t="s">
        <v>112</v>
      </c>
    </row>
    <row r="2498" spans="1:7" x14ac:dyDescent="0.35">
      <c r="A2498" s="2" t="s">
        <v>77</v>
      </c>
      <c r="B2498" s="2" t="s">
        <v>77</v>
      </c>
      <c r="C2498" s="2" t="s">
        <v>5</v>
      </c>
      <c r="D2498" s="2" t="s">
        <v>15</v>
      </c>
      <c r="E2498" s="1">
        <v>122</v>
      </c>
      <c r="F2498" s="1">
        <v>97</v>
      </c>
      <c r="G2498" s="1" t="s">
        <v>112</v>
      </c>
    </row>
    <row r="2499" spans="1:7" x14ac:dyDescent="0.35">
      <c r="A2499" s="2" t="s">
        <v>77</v>
      </c>
      <c r="B2499" s="2" t="s">
        <v>77</v>
      </c>
      <c r="C2499" s="2" t="s">
        <v>5</v>
      </c>
      <c r="D2499" s="2" t="s">
        <v>113</v>
      </c>
      <c r="E2499" s="1">
        <v>51</v>
      </c>
      <c r="F2499" s="1">
        <v>45</v>
      </c>
      <c r="G2499" s="1" t="s">
        <v>112</v>
      </c>
    </row>
    <row r="2500" spans="1:7" x14ac:dyDescent="0.35">
      <c r="A2500" s="2" t="s">
        <v>77</v>
      </c>
      <c r="B2500" s="2" t="s">
        <v>77</v>
      </c>
      <c r="C2500" s="2" t="s">
        <v>5</v>
      </c>
      <c r="D2500" s="2" t="s">
        <v>36</v>
      </c>
      <c r="E2500" s="1">
        <v>124</v>
      </c>
      <c r="F2500" s="1">
        <v>107</v>
      </c>
      <c r="G2500" s="1" t="s">
        <v>112</v>
      </c>
    </row>
    <row r="2501" spans="1:7" x14ac:dyDescent="0.35">
      <c r="A2501" s="2" t="s">
        <v>77</v>
      </c>
      <c r="B2501" s="2" t="s">
        <v>77</v>
      </c>
      <c r="C2501" s="2" t="s">
        <v>5</v>
      </c>
      <c r="D2501" s="2" t="s">
        <v>32</v>
      </c>
      <c r="E2501" s="1">
        <v>787</v>
      </c>
      <c r="F2501" s="1">
        <v>634</v>
      </c>
      <c r="G2501" s="1" t="s">
        <v>112</v>
      </c>
    </row>
    <row r="2502" spans="1:7" x14ac:dyDescent="0.35">
      <c r="A2502" s="2" t="s">
        <v>77</v>
      </c>
      <c r="B2502" s="2" t="s">
        <v>77</v>
      </c>
      <c r="C2502" s="2" t="s">
        <v>5</v>
      </c>
      <c r="D2502" s="2" t="s">
        <v>22</v>
      </c>
      <c r="E2502" s="1">
        <v>46</v>
      </c>
      <c r="F2502" s="1">
        <v>34</v>
      </c>
      <c r="G2502" s="1" t="s">
        <v>112</v>
      </c>
    </row>
    <row r="2503" spans="1:7" x14ac:dyDescent="0.35">
      <c r="A2503" s="2" t="s">
        <v>77</v>
      </c>
      <c r="B2503" s="2" t="s">
        <v>77</v>
      </c>
      <c r="C2503" s="2" t="s">
        <v>5</v>
      </c>
      <c r="D2503" s="2" t="s">
        <v>24</v>
      </c>
      <c r="E2503" s="1">
        <v>147</v>
      </c>
      <c r="F2503" s="1">
        <v>124</v>
      </c>
      <c r="G2503" s="1" t="s">
        <v>112</v>
      </c>
    </row>
    <row r="2504" spans="1:7" x14ac:dyDescent="0.35">
      <c r="A2504" s="2" t="s">
        <v>77</v>
      </c>
      <c r="B2504" s="2" t="s">
        <v>77</v>
      </c>
      <c r="C2504" s="2" t="s">
        <v>5</v>
      </c>
      <c r="D2504" s="2" t="s">
        <v>20</v>
      </c>
      <c r="E2504" s="1">
        <v>830</v>
      </c>
      <c r="F2504" s="1">
        <v>680</v>
      </c>
      <c r="G2504" s="1" t="s">
        <v>112</v>
      </c>
    </row>
    <row r="2505" spans="1:7" x14ac:dyDescent="0.35">
      <c r="A2505" s="2" t="s">
        <v>77</v>
      </c>
      <c r="B2505" s="2" t="s">
        <v>77</v>
      </c>
      <c r="C2505" s="2" t="s">
        <v>5</v>
      </c>
      <c r="D2505" s="2" t="s">
        <v>29</v>
      </c>
      <c r="E2505" s="1">
        <v>31</v>
      </c>
      <c r="F2505" s="1">
        <v>27</v>
      </c>
      <c r="G2505" s="1" t="s">
        <v>112</v>
      </c>
    </row>
    <row r="2506" spans="1:7" x14ac:dyDescent="0.35">
      <c r="A2506" s="2" t="s">
        <v>77</v>
      </c>
      <c r="B2506" s="2" t="s">
        <v>77</v>
      </c>
      <c r="C2506" s="2" t="s">
        <v>5</v>
      </c>
      <c r="D2506" s="2" t="s">
        <v>18</v>
      </c>
      <c r="E2506" s="1">
        <v>876</v>
      </c>
      <c r="F2506" s="1">
        <v>763</v>
      </c>
      <c r="G2506" s="1" t="s">
        <v>112</v>
      </c>
    </row>
    <row r="2507" spans="1:7" x14ac:dyDescent="0.35">
      <c r="A2507" s="2" t="s">
        <v>77</v>
      </c>
      <c r="B2507" s="2" t="s">
        <v>77</v>
      </c>
      <c r="C2507" s="2" t="s">
        <v>5</v>
      </c>
      <c r="D2507" s="2" t="s">
        <v>34</v>
      </c>
      <c r="E2507" s="1">
        <v>13</v>
      </c>
      <c r="F2507" s="1">
        <v>9</v>
      </c>
      <c r="G2507" s="1" t="s">
        <v>112</v>
      </c>
    </row>
    <row r="2508" spans="1:7" x14ac:dyDescent="0.35">
      <c r="A2508" s="2" t="s">
        <v>77</v>
      </c>
      <c r="B2508" s="2" t="s">
        <v>77</v>
      </c>
      <c r="C2508" s="2" t="s">
        <v>5</v>
      </c>
      <c r="D2508" s="2" t="s">
        <v>26</v>
      </c>
      <c r="E2508" s="1">
        <v>59</v>
      </c>
      <c r="F2508" s="1">
        <v>49</v>
      </c>
      <c r="G2508" s="1" t="s">
        <v>112</v>
      </c>
    </row>
    <row r="2509" spans="1:7" x14ac:dyDescent="0.35">
      <c r="A2509" s="2" t="s">
        <v>77</v>
      </c>
      <c r="B2509" s="2" t="s">
        <v>77</v>
      </c>
      <c r="C2509" s="2" t="s">
        <v>4</v>
      </c>
      <c r="D2509" s="2" t="s">
        <v>16</v>
      </c>
      <c r="E2509" s="1">
        <v>1790</v>
      </c>
      <c r="F2509" s="1">
        <v>1577</v>
      </c>
      <c r="G2509" s="1" t="s">
        <v>112</v>
      </c>
    </row>
    <row r="2510" spans="1:7" x14ac:dyDescent="0.35">
      <c r="A2510" s="2" t="s">
        <v>77</v>
      </c>
      <c r="B2510" s="2" t="s">
        <v>77</v>
      </c>
      <c r="C2510" s="2" t="s">
        <v>4</v>
      </c>
      <c r="D2510" s="2" t="s">
        <v>21</v>
      </c>
      <c r="E2510" s="1">
        <v>200</v>
      </c>
      <c r="F2510" s="1">
        <v>171</v>
      </c>
      <c r="G2510" s="1" t="s">
        <v>112</v>
      </c>
    </row>
    <row r="2511" spans="1:7" x14ac:dyDescent="0.35">
      <c r="A2511" s="2" t="s">
        <v>77</v>
      </c>
      <c r="B2511" s="2" t="s">
        <v>77</v>
      </c>
      <c r="C2511" s="2" t="s">
        <v>4</v>
      </c>
      <c r="D2511" s="2" t="s">
        <v>35</v>
      </c>
      <c r="E2511" s="1">
        <v>1231</v>
      </c>
      <c r="F2511" s="1">
        <v>1024</v>
      </c>
      <c r="G2511" s="1" t="s">
        <v>112</v>
      </c>
    </row>
    <row r="2512" spans="1:7" x14ac:dyDescent="0.35">
      <c r="A2512" s="2" t="s">
        <v>77</v>
      </c>
      <c r="B2512" s="2" t="s">
        <v>77</v>
      </c>
      <c r="C2512" s="2" t="s">
        <v>4</v>
      </c>
      <c r="D2512" s="2" t="s">
        <v>31</v>
      </c>
      <c r="E2512" s="1">
        <v>918</v>
      </c>
      <c r="F2512" s="1">
        <v>820</v>
      </c>
      <c r="G2512" s="1" t="s">
        <v>112</v>
      </c>
    </row>
    <row r="2513" spans="1:7" x14ac:dyDescent="0.35">
      <c r="A2513" s="2" t="s">
        <v>77</v>
      </c>
      <c r="B2513" s="2" t="s">
        <v>77</v>
      </c>
      <c r="C2513" s="2" t="s">
        <v>4</v>
      </c>
      <c r="D2513" s="2" t="s">
        <v>17</v>
      </c>
      <c r="E2513" s="1">
        <v>827</v>
      </c>
      <c r="F2513" s="1">
        <v>722</v>
      </c>
      <c r="G2513" s="1" t="s">
        <v>112</v>
      </c>
    </row>
    <row r="2514" spans="1:7" x14ac:dyDescent="0.35">
      <c r="A2514" s="2" t="s">
        <v>77</v>
      </c>
      <c r="B2514" s="2" t="s">
        <v>77</v>
      </c>
      <c r="C2514" s="2" t="s">
        <v>4</v>
      </c>
      <c r="D2514" s="2" t="s">
        <v>27</v>
      </c>
      <c r="E2514" s="1">
        <v>254</v>
      </c>
      <c r="F2514" s="1">
        <v>217</v>
      </c>
      <c r="G2514" s="1" t="s">
        <v>112</v>
      </c>
    </row>
    <row r="2515" spans="1:7" x14ac:dyDescent="0.35">
      <c r="A2515" s="2" t="s">
        <v>77</v>
      </c>
      <c r="B2515" s="2" t="s">
        <v>77</v>
      </c>
      <c r="C2515" s="2" t="s">
        <v>4</v>
      </c>
      <c r="D2515" s="2" t="s">
        <v>30</v>
      </c>
      <c r="E2515" s="1">
        <v>185</v>
      </c>
      <c r="F2515" s="1">
        <v>161</v>
      </c>
      <c r="G2515" s="1" t="s">
        <v>112</v>
      </c>
    </row>
    <row r="2516" spans="1:7" x14ac:dyDescent="0.35">
      <c r="A2516" s="2" t="s">
        <v>77</v>
      </c>
      <c r="B2516" s="2" t="s">
        <v>77</v>
      </c>
      <c r="C2516" s="2" t="s">
        <v>4</v>
      </c>
      <c r="D2516" s="2" t="s">
        <v>23</v>
      </c>
      <c r="E2516" s="1">
        <v>201</v>
      </c>
      <c r="F2516" s="1">
        <v>166</v>
      </c>
      <c r="G2516" s="1" t="s">
        <v>112</v>
      </c>
    </row>
    <row r="2517" spans="1:7" x14ac:dyDescent="0.35">
      <c r="A2517" s="2" t="s">
        <v>77</v>
      </c>
      <c r="B2517" s="2" t="s">
        <v>77</v>
      </c>
      <c r="C2517" s="2" t="s">
        <v>4</v>
      </c>
      <c r="D2517" s="2" t="s">
        <v>28</v>
      </c>
      <c r="E2517" s="1">
        <v>477</v>
      </c>
      <c r="F2517" s="1">
        <v>403</v>
      </c>
      <c r="G2517" s="1" t="s">
        <v>112</v>
      </c>
    </row>
    <row r="2518" spans="1:7" x14ac:dyDescent="0.35">
      <c r="A2518" s="2" t="s">
        <v>77</v>
      </c>
      <c r="B2518" s="2" t="s">
        <v>77</v>
      </c>
      <c r="C2518" s="2" t="s">
        <v>4</v>
      </c>
      <c r="D2518" s="2" t="s">
        <v>33</v>
      </c>
      <c r="E2518" s="1">
        <v>397</v>
      </c>
      <c r="F2518" s="1">
        <v>357</v>
      </c>
      <c r="G2518" s="1" t="s">
        <v>112</v>
      </c>
    </row>
    <row r="2519" spans="1:7" x14ac:dyDescent="0.35">
      <c r="A2519" s="2" t="s">
        <v>77</v>
      </c>
      <c r="B2519" s="2" t="s">
        <v>77</v>
      </c>
      <c r="C2519" s="2" t="s">
        <v>4</v>
      </c>
      <c r="D2519" s="2" t="s">
        <v>15</v>
      </c>
      <c r="E2519" s="1">
        <v>182</v>
      </c>
      <c r="F2519" s="1">
        <v>154</v>
      </c>
      <c r="G2519" s="1" t="s">
        <v>112</v>
      </c>
    </row>
    <row r="2520" spans="1:7" x14ac:dyDescent="0.35">
      <c r="A2520" s="2" t="s">
        <v>77</v>
      </c>
      <c r="B2520" s="2" t="s">
        <v>77</v>
      </c>
      <c r="C2520" s="2" t="s">
        <v>4</v>
      </c>
      <c r="D2520" s="2" t="s">
        <v>113</v>
      </c>
      <c r="E2520" s="1">
        <v>26</v>
      </c>
      <c r="F2520" s="1">
        <v>22</v>
      </c>
      <c r="G2520" s="1" t="s">
        <v>112</v>
      </c>
    </row>
    <row r="2521" spans="1:7" x14ac:dyDescent="0.35">
      <c r="A2521" s="2" t="s">
        <v>77</v>
      </c>
      <c r="B2521" s="2" t="s">
        <v>77</v>
      </c>
      <c r="C2521" s="2" t="s">
        <v>4</v>
      </c>
      <c r="D2521" s="2" t="s">
        <v>36</v>
      </c>
      <c r="E2521" s="1">
        <v>74</v>
      </c>
      <c r="F2521" s="1">
        <v>68</v>
      </c>
      <c r="G2521" s="1" t="s">
        <v>112</v>
      </c>
    </row>
    <row r="2522" spans="1:7" x14ac:dyDescent="0.35">
      <c r="A2522" s="2" t="s">
        <v>77</v>
      </c>
      <c r="B2522" s="2" t="s">
        <v>77</v>
      </c>
      <c r="C2522" s="2" t="s">
        <v>4</v>
      </c>
      <c r="D2522" s="2" t="s">
        <v>32</v>
      </c>
      <c r="E2522" s="1">
        <v>409</v>
      </c>
      <c r="F2522" s="1">
        <v>341</v>
      </c>
      <c r="G2522" s="1" t="s">
        <v>112</v>
      </c>
    </row>
    <row r="2523" spans="1:7" x14ac:dyDescent="0.35">
      <c r="A2523" s="2" t="s">
        <v>77</v>
      </c>
      <c r="B2523" s="2" t="s">
        <v>77</v>
      </c>
      <c r="C2523" s="2" t="s">
        <v>4</v>
      </c>
      <c r="D2523" s="2" t="s">
        <v>22</v>
      </c>
      <c r="E2523" s="1">
        <v>45</v>
      </c>
      <c r="F2523" s="1">
        <v>32</v>
      </c>
      <c r="G2523" s="1" t="s">
        <v>112</v>
      </c>
    </row>
    <row r="2524" spans="1:7" x14ac:dyDescent="0.35">
      <c r="A2524" s="2" t="s">
        <v>77</v>
      </c>
      <c r="B2524" s="2" t="s">
        <v>77</v>
      </c>
      <c r="C2524" s="2" t="s">
        <v>4</v>
      </c>
      <c r="D2524" s="2" t="s">
        <v>24</v>
      </c>
      <c r="E2524" s="1">
        <v>219</v>
      </c>
      <c r="F2524" s="1">
        <v>174</v>
      </c>
      <c r="G2524" s="1" t="s">
        <v>112</v>
      </c>
    </row>
    <row r="2525" spans="1:7" x14ac:dyDescent="0.35">
      <c r="A2525" s="2" t="s">
        <v>77</v>
      </c>
      <c r="B2525" s="2" t="s">
        <v>77</v>
      </c>
      <c r="C2525" s="2" t="s">
        <v>4</v>
      </c>
      <c r="D2525" s="2" t="s">
        <v>20</v>
      </c>
      <c r="E2525" s="1">
        <v>1349</v>
      </c>
      <c r="F2525" s="1">
        <v>1175</v>
      </c>
      <c r="G2525" s="1" t="s">
        <v>112</v>
      </c>
    </row>
    <row r="2526" spans="1:7" x14ac:dyDescent="0.35">
      <c r="A2526" s="2" t="s">
        <v>77</v>
      </c>
      <c r="B2526" s="2" t="s">
        <v>77</v>
      </c>
      <c r="C2526" s="2" t="s">
        <v>4</v>
      </c>
      <c r="D2526" s="2" t="s">
        <v>29</v>
      </c>
      <c r="E2526" s="1">
        <v>66</v>
      </c>
      <c r="F2526" s="1">
        <v>54</v>
      </c>
      <c r="G2526" s="1" t="s">
        <v>112</v>
      </c>
    </row>
    <row r="2527" spans="1:7" x14ac:dyDescent="0.35">
      <c r="A2527" s="2" t="s">
        <v>77</v>
      </c>
      <c r="B2527" s="2" t="s">
        <v>77</v>
      </c>
      <c r="C2527" s="2" t="s">
        <v>4</v>
      </c>
      <c r="D2527" s="2" t="s">
        <v>18</v>
      </c>
      <c r="E2527" s="1">
        <v>1045</v>
      </c>
      <c r="F2527" s="1">
        <v>902</v>
      </c>
      <c r="G2527" s="1" t="s">
        <v>112</v>
      </c>
    </row>
    <row r="2528" spans="1:7" x14ac:dyDescent="0.35">
      <c r="A2528" s="2" t="s">
        <v>77</v>
      </c>
      <c r="B2528" s="2" t="s">
        <v>77</v>
      </c>
      <c r="C2528" s="2" t="s">
        <v>4</v>
      </c>
      <c r="D2528" s="2" t="s">
        <v>34</v>
      </c>
      <c r="E2528" s="1">
        <v>25</v>
      </c>
      <c r="F2528" s="1">
        <v>16</v>
      </c>
      <c r="G2528" s="1" t="s">
        <v>112</v>
      </c>
    </row>
    <row r="2529" spans="1:7" x14ac:dyDescent="0.35">
      <c r="A2529" s="2" t="s">
        <v>77</v>
      </c>
      <c r="B2529" s="2" t="s">
        <v>77</v>
      </c>
      <c r="C2529" s="2" t="s">
        <v>4</v>
      </c>
      <c r="D2529" s="2" t="s">
        <v>26</v>
      </c>
      <c r="E2529" s="1">
        <v>72</v>
      </c>
      <c r="F2529" s="1">
        <v>62</v>
      </c>
      <c r="G2529" s="1" t="s">
        <v>112</v>
      </c>
    </row>
    <row r="2530" spans="1:7" x14ac:dyDescent="0.35">
      <c r="A2530" s="2" t="s">
        <v>77</v>
      </c>
      <c r="B2530" s="2" t="s">
        <v>77</v>
      </c>
      <c r="C2530" s="2" t="s">
        <v>3</v>
      </c>
      <c r="D2530" s="2" t="s">
        <v>16</v>
      </c>
      <c r="E2530" s="1">
        <v>943</v>
      </c>
      <c r="F2530" s="1">
        <v>808</v>
      </c>
      <c r="G2530" s="1" t="s">
        <v>112</v>
      </c>
    </row>
    <row r="2531" spans="1:7" x14ac:dyDescent="0.35">
      <c r="A2531" s="2" t="s">
        <v>77</v>
      </c>
      <c r="B2531" s="2" t="s">
        <v>77</v>
      </c>
      <c r="C2531" s="2" t="s">
        <v>3</v>
      </c>
      <c r="D2531" s="2" t="s">
        <v>21</v>
      </c>
      <c r="E2531" s="1">
        <v>143</v>
      </c>
      <c r="F2531" s="1">
        <v>123</v>
      </c>
      <c r="G2531" s="1" t="s">
        <v>112</v>
      </c>
    </row>
    <row r="2532" spans="1:7" x14ac:dyDescent="0.35">
      <c r="A2532" s="2" t="s">
        <v>77</v>
      </c>
      <c r="B2532" s="2" t="s">
        <v>77</v>
      </c>
      <c r="C2532" s="2" t="s">
        <v>3</v>
      </c>
      <c r="D2532" s="2" t="s">
        <v>35</v>
      </c>
      <c r="E2532" s="1">
        <v>1142</v>
      </c>
      <c r="F2532" s="1">
        <v>1005</v>
      </c>
      <c r="G2532" s="1" t="s">
        <v>112</v>
      </c>
    </row>
    <row r="2533" spans="1:7" x14ac:dyDescent="0.35">
      <c r="A2533" s="2" t="s">
        <v>77</v>
      </c>
      <c r="B2533" s="2" t="s">
        <v>77</v>
      </c>
      <c r="C2533" s="2" t="s">
        <v>3</v>
      </c>
      <c r="D2533" s="2" t="s">
        <v>31</v>
      </c>
      <c r="E2533" s="1">
        <v>852</v>
      </c>
      <c r="F2533" s="1">
        <v>782</v>
      </c>
      <c r="G2533" s="1" t="s">
        <v>112</v>
      </c>
    </row>
    <row r="2534" spans="1:7" x14ac:dyDescent="0.35">
      <c r="A2534" s="2" t="s">
        <v>77</v>
      </c>
      <c r="B2534" s="2" t="s">
        <v>77</v>
      </c>
      <c r="C2534" s="2" t="s">
        <v>3</v>
      </c>
      <c r="D2534" s="2" t="s">
        <v>17</v>
      </c>
      <c r="E2534" s="1">
        <v>820</v>
      </c>
      <c r="F2534" s="1">
        <v>745</v>
      </c>
      <c r="G2534" s="1" t="s">
        <v>112</v>
      </c>
    </row>
    <row r="2535" spans="1:7" x14ac:dyDescent="0.35">
      <c r="A2535" s="2" t="s">
        <v>77</v>
      </c>
      <c r="B2535" s="2" t="s">
        <v>77</v>
      </c>
      <c r="C2535" s="2" t="s">
        <v>3</v>
      </c>
      <c r="D2535" s="2" t="s">
        <v>27</v>
      </c>
      <c r="E2535" s="1">
        <v>193</v>
      </c>
      <c r="F2535" s="1">
        <v>167</v>
      </c>
      <c r="G2535" s="1" t="s">
        <v>112</v>
      </c>
    </row>
    <row r="2536" spans="1:7" x14ac:dyDescent="0.35">
      <c r="A2536" s="2" t="s">
        <v>77</v>
      </c>
      <c r="B2536" s="2" t="s">
        <v>77</v>
      </c>
      <c r="C2536" s="2" t="s">
        <v>3</v>
      </c>
      <c r="D2536" s="2" t="s">
        <v>30</v>
      </c>
      <c r="E2536" s="1">
        <v>177</v>
      </c>
      <c r="F2536" s="1">
        <v>151</v>
      </c>
      <c r="G2536" s="1" t="s">
        <v>112</v>
      </c>
    </row>
    <row r="2537" spans="1:7" x14ac:dyDescent="0.35">
      <c r="A2537" s="2" t="s">
        <v>77</v>
      </c>
      <c r="B2537" s="2" t="s">
        <v>77</v>
      </c>
      <c r="C2537" s="2" t="s">
        <v>3</v>
      </c>
      <c r="D2537" s="2" t="s">
        <v>23</v>
      </c>
      <c r="E2537" s="1">
        <v>201</v>
      </c>
      <c r="F2537" s="1">
        <v>183</v>
      </c>
      <c r="G2537" s="1" t="s">
        <v>112</v>
      </c>
    </row>
    <row r="2538" spans="1:7" x14ac:dyDescent="0.35">
      <c r="A2538" s="2" t="s">
        <v>77</v>
      </c>
      <c r="B2538" s="2" t="s">
        <v>77</v>
      </c>
      <c r="C2538" s="2" t="s">
        <v>3</v>
      </c>
      <c r="D2538" s="2" t="s">
        <v>28</v>
      </c>
      <c r="E2538" s="1">
        <v>410</v>
      </c>
      <c r="F2538" s="1">
        <v>371</v>
      </c>
      <c r="G2538" s="1" t="s">
        <v>112</v>
      </c>
    </row>
    <row r="2539" spans="1:7" x14ac:dyDescent="0.35">
      <c r="A2539" s="2" t="s">
        <v>77</v>
      </c>
      <c r="B2539" s="2" t="s">
        <v>77</v>
      </c>
      <c r="C2539" s="2" t="s">
        <v>3</v>
      </c>
      <c r="D2539" s="2" t="s">
        <v>33</v>
      </c>
      <c r="E2539" s="1">
        <v>260</v>
      </c>
      <c r="F2539" s="1">
        <v>230</v>
      </c>
      <c r="G2539" s="1" t="s">
        <v>112</v>
      </c>
    </row>
    <row r="2540" spans="1:7" x14ac:dyDescent="0.35">
      <c r="A2540" s="2" t="s">
        <v>77</v>
      </c>
      <c r="B2540" s="2" t="s">
        <v>77</v>
      </c>
      <c r="C2540" s="2" t="s">
        <v>3</v>
      </c>
      <c r="D2540" s="2" t="s">
        <v>15</v>
      </c>
      <c r="E2540" s="1">
        <v>167</v>
      </c>
      <c r="F2540" s="1">
        <v>138</v>
      </c>
      <c r="G2540" s="1" t="s">
        <v>112</v>
      </c>
    </row>
    <row r="2541" spans="1:7" x14ac:dyDescent="0.35">
      <c r="A2541" s="2" t="s">
        <v>77</v>
      </c>
      <c r="B2541" s="2" t="s">
        <v>77</v>
      </c>
      <c r="C2541" s="2" t="s">
        <v>3</v>
      </c>
      <c r="D2541" s="2" t="s">
        <v>113</v>
      </c>
      <c r="E2541" s="1">
        <v>19</v>
      </c>
      <c r="F2541" s="1">
        <v>15</v>
      </c>
      <c r="G2541" s="1" t="s">
        <v>112</v>
      </c>
    </row>
    <row r="2542" spans="1:7" x14ac:dyDescent="0.35">
      <c r="A2542" s="2" t="s">
        <v>77</v>
      </c>
      <c r="B2542" s="2" t="s">
        <v>77</v>
      </c>
      <c r="C2542" s="2" t="s">
        <v>3</v>
      </c>
      <c r="D2542" s="2" t="s">
        <v>36</v>
      </c>
      <c r="E2542" s="1">
        <v>24</v>
      </c>
      <c r="F2542" s="1">
        <v>22</v>
      </c>
      <c r="G2542" s="1" t="s">
        <v>112</v>
      </c>
    </row>
    <row r="2543" spans="1:7" x14ac:dyDescent="0.35">
      <c r="A2543" s="2" t="s">
        <v>77</v>
      </c>
      <c r="B2543" s="2" t="s">
        <v>77</v>
      </c>
      <c r="C2543" s="2" t="s">
        <v>3</v>
      </c>
      <c r="D2543" s="2" t="s">
        <v>32</v>
      </c>
      <c r="E2543" s="1">
        <v>324</v>
      </c>
      <c r="F2543" s="1">
        <v>289</v>
      </c>
      <c r="G2543" s="1" t="s">
        <v>112</v>
      </c>
    </row>
    <row r="2544" spans="1:7" x14ac:dyDescent="0.35">
      <c r="A2544" s="2" t="s">
        <v>77</v>
      </c>
      <c r="B2544" s="2" t="s">
        <v>77</v>
      </c>
      <c r="C2544" s="2" t="s">
        <v>3</v>
      </c>
      <c r="D2544" s="2" t="s">
        <v>22</v>
      </c>
      <c r="E2544" s="1">
        <v>46</v>
      </c>
      <c r="F2544" s="1">
        <v>38</v>
      </c>
      <c r="G2544" s="1" t="s">
        <v>112</v>
      </c>
    </row>
    <row r="2545" spans="1:7" x14ac:dyDescent="0.35">
      <c r="A2545" s="2" t="s">
        <v>77</v>
      </c>
      <c r="B2545" s="2" t="s">
        <v>77</v>
      </c>
      <c r="C2545" s="2" t="s">
        <v>3</v>
      </c>
      <c r="D2545" s="2" t="s">
        <v>24</v>
      </c>
      <c r="E2545" s="1">
        <v>186</v>
      </c>
      <c r="F2545" s="1">
        <v>161</v>
      </c>
      <c r="G2545" s="1" t="s">
        <v>112</v>
      </c>
    </row>
    <row r="2546" spans="1:7" x14ac:dyDescent="0.35">
      <c r="A2546" s="2" t="s">
        <v>77</v>
      </c>
      <c r="B2546" s="2" t="s">
        <v>77</v>
      </c>
      <c r="C2546" s="2" t="s">
        <v>3</v>
      </c>
      <c r="D2546" s="2" t="s">
        <v>20</v>
      </c>
      <c r="E2546" s="1">
        <v>1410</v>
      </c>
      <c r="F2546" s="1">
        <v>1271</v>
      </c>
      <c r="G2546" s="1" t="s">
        <v>112</v>
      </c>
    </row>
    <row r="2547" spans="1:7" x14ac:dyDescent="0.35">
      <c r="A2547" s="2" t="s">
        <v>77</v>
      </c>
      <c r="B2547" s="2" t="s">
        <v>77</v>
      </c>
      <c r="C2547" s="2" t="s">
        <v>3</v>
      </c>
      <c r="D2547" s="2" t="s">
        <v>29</v>
      </c>
      <c r="E2547" s="1">
        <v>80</v>
      </c>
      <c r="F2547" s="1">
        <v>70</v>
      </c>
      <c r="G2547" s="1" t="s">
        <v>112</v>
      </c>
    </row>
    <row r="2548" spans="1:7" x14ac:dyDescent="0.35">
      <c r="A2548" s="2" t="s">
        <v>77</v>
      </c>
      <c r="B2548" s="2" t="s">
        <v>77</v>
      </c>
      <c r="C2548" s="2" t="s">
        <v>3</v>
      </c>
      <c r="D2548" s="2" t="s">
        <v>18</v>
      </c>
      <c r="E2548" s="1">
        <v>712</v>
      </c>
      <c r="F2548" s="1">
        <v>626</v>
      </c>
      <c r="G2548" s="1" t="s">
        <v>112</v>
      </c>
    </row>
    <row r="2549" spans="1:7" x14ac:dyDescent="0.35">
      <c r="A2549" s="2" t="s">
        <v>77</v>
      </c>
      <c r="B2549" s="2" t="s">
        <v>77</v>
      </c>
      <c r="C2549" s="2" t="s">
        <v>3</v>
      </c>
      <c r="D2549" s="2" t="s">
        <v>34</v>
      </c>
      <c r="E2549" s="1">
        <v>20</v>
      </c>
      <c r="F2549" s="1">
        <v>17</v>
      </c>
      <c r="G2549" s="1" t="s">
        <v>112</v>
      </c>
    </row>
    <row r="2550" spans="1:7" x14ac:dyDescent="0.35">
      <c r="A2550" s="2" t="s">
        <v>77</v>
      </c>
      <c r="B2550" s="2" t="s">
        <v>77</v>
      </c>
      <c r="C2550" s="2" t="s">
        <v>3</v>
      </c>
      <c r="D2550" s="2" t="s">
        <v>26</v>
      </c>
      <c r="E2550" s="1">
        <v>60</v>
      </c>
      <c r="F2550" s="1">
        <v>56</v>
      </c>
      <c r="G2550" s="1" t="s">
        <v>112</v>
      </c>
    </row>
    <row r="2551" spans="1:7" x14ac:dyDescent="0.35">
      <c r="A2551" s="2" t="s">
        <v>77</v>
      </c>
      <c r="B2551" s="2" t="s">
        <v>77</v>
      </c>
      <c r="C2551" s="2" t="s">
        <v>2</v>
      </c>
      <c r="D2551" s="2" t="s">
        <v>16</v>
      </c>
      <c r="E2551" s="1">
        <v>398</v>
      </c>
      <c r="F2551" s="1">
        <v>360</v>
      </c>
      <c r="G2551" s="1" t="s">
        <v>112</v>
      </c>
    </row>
    <row r="2552" spans="1:7" x14ac:dyDescent="0.35">
      <c r="A2552" s="2" t="s">
        <v>77</v>
      </c>
      <c r="B2552" s="2" t="s">
        <v>77</v>
      </c>
      <c r="C2552" s="2" t="s">
        <v>2</v>
      </c>
      <c r="D2552" s="2" t="s">
        <v>21</v>
      </c>
      <c r="E2552" s="1">
        <v>73</v>
      </c>
      <c r="F2552" s="1">
        <v>72</v>
      </c>
      <c r="G2552" s="1" t="s">
        <v>112</v>
      </c>
    </row>
    <row r="2553" spans="1:7" x14ac:dyDescent="0.35">
      <c r="A2553" s="2" t="s">
        <v>77</v>
      </c>
      <c r="B2553" s="2" t="s">
        <v>77</v>
      </c>
      <c r="C2553" s="2" t="s">
        <v>2</v>
      </c>
      <c r="D2553" s="2" t="s">
        <v>35</v>
      </c>
      <c r="E2553" s="1">
        <v>474</v>
      </c>
      <c r="F2553" s="1">
        <v>434</v>
      </c>
      <c r="G2553" s="1" t="s">
        <v>112</v>
      </c>
    </row>
    <row r="2554" spans="1:7" x14ac:dyDescent="0.35">
      <c r="A2554" s="2" t="s">
        <v>77</v>
      </c>
      <c r="B2554" s="2" t="s">
        <v>77</v>
      </c>
      <c r="C2554" s="2" t="s">
        <v>2</v>
      </c>
      <c r="D2554" s="2" t="s">
        <v>31</v>
      </c>
      <c r="E2554" s="1">
        <v>606</v>
      </c>
      <c r="F2554" s="1">
        <v>586</v>
      </c>
      <c r="G2554" s="1" t="s">
        <v>112</v>
      </c>
    </row>
    <row r="2555" spans="1:7" x14ac:dyDescent="0.35">
      <c r="A2555" s="2" t="s">
        <v>77</v>
      </c>
      <c r="B2555" s="2" t="s">
        <v>77</v>
      </c>
      <c r="C2555" s="2" t="s">
        <v>2</v>
      </c>
      <c r="D2555" s="2" t="s">
        <v>17</v>
      </c>
      <c r="E2555" s="1">
        <v>598</v>
      </c>
      <c r="F2555" s="1">
        <v>565</v>
      </c>
      <c r="G2555" s="1" t="s">
        <v>112</v>
      </c>
    </row>
    <row r="2556" spans="1:7" x14ac:dyDescent="0.35">
      <c r="A2556" s="2" t="s">
        <v>77</v>
      </c>
      <c r="B2556" s="2" t="s">
        <v>77</v>
      </c>
      <c r="C2556" s="2" t="s">
        <v>2</v>
      </c>
      <c r="D2556" s="2" t="s">
        <v>27</v>
      </c>
      <c r="E2556" s="1">
        <v>139</v>
      </c>
      <c r="F2556" s="1">
        <v>128</v>
      </c>
      <c r="G2556" s="1" t="s">
        <v>112</v>
      </c>
    </row>
    <row r="2557" spans="1:7" x14ac:dyDescent="0.35">
      <c r="A2557" s="2" t="s">
        <v>77</v>
      </c>
      <c r="B2557" s="2" t="s">
        <v>77</v>
      </c>
      <c r="C2557" s="2" t="s">
        <v>2</v>
      </c>
      <c r="D2557" s="2" t="s">
        <v>30</v>
      </c>
      <c r="E2557" s="1">
        <v>73</v>
      </c>
      <c r="F2557" s="1">
        <v>69</v>
      </c>
      <c r="G2557" s="1" t="s">
        <v>112</v>
      </c>
    </row>
    <row r="2558" spans="1:7" x14ac:dyDescent="0.35">
      <c r="A2558" s="2" t="s">
        <v>77</v>
      </c>
      <c r="B2558" s="2" t="s">
        <v>77</v>
      </c>
      <c r="C2558" s="2" t="s">
        <v>2</v>
      </c>
      <c r="D2558" s="2" t="s">
        <v>23</v>
      </c>
      <c r="E2558" s="1">
        <v>191</v>
      </c>
      <c r="F2558" s="1">
        <v>181</v>
      </c>
      <c r="G2558" s="1" t="s">
        <v>112</v>
      </c>
    </row>
    <row r="2559" spans="1:7" x14ac:dyDescent="0.35">
      <c r="A2559" s="2" t="s">
        <v>77</v>
      </c>
      <c r="B2559" s="2" t="s">
        <v>77</v>
      </c>
      <c r="C2559" s="2" t="s">
        <v>2</v>
      </c>
      <c r="D2559" s="2" t="s">
        <v>28</v>
      </c>
      <c r="E2559" s="1">
        <v>246</v>
      </c>
      <c r="F2559" s="1">
        <v>228</v>
      </c>
      <c r="G2559" s="1" t="s">
        <v>112</v>
      </c>
    </row>
    <row r="2560" spans="1:7" x14ac:dyDescent="0.35">
      <c r="A2560" s="2" t="s">
        <v>77</v>
      </c>
      <c r="B2560" s="2" t="s">
        <v>77</v>
      </c>
      <c r="C2560" s="2" t="s">
        <v>2</v>
      </c>
      <c r="D2560" s="2" t="s">
        <v>33</v>
      </c>
      <c r="E2560" s="1">
        <v>89</v>
      </c>
      <c r="F2560" s="1">
        <v>78</v>
      </c>
      <c r="G2560" s="1" t="s">
        <v>112</v>
      </c>
    </row>
    <row r="2561" spans="1:7" x14ac:dyDescent="0.35">
      <c r="A2561" s="2" t="s">
        <v>77</v>
      </c>
      <c r="B2561" s="2" t="s">
        <v>77</v>
      </c>
      <c r="C2561" s="2" t="s">
        <v>2</v>
      </c>
      <c r="D2561" s="2" t="s">
        <v>15</v>
      </c>
      <c r="E2561" s="1">
        <v>76</v>
      </c>
      <c r="F2561" s="1">
        <v>68</v>
      </c>
      <c r="G2561" s="1" t="s">
        <v>112</v>
      </c>
    </row>
    <row r="2562" spans="1:7" x14ac:dyDescent="0.35">
      <c r="A2562" s="2" t="s">
        <v>77</v>
      </c>
      <c r="B2562" s="2" t="s">
        <v>77</v>
      </c>
      <c r="C2562" s="2" t="s">
        <v>2</v>
      </c>
      <c r="D2562" s="2" t="s">
        <v>113</v>
      </c>
      <c r="E2562" s="1">
        <v>13</v>
      </c>
      <c r="F2562" s="1">
        <v>11</v>
      </c>
      <c r="G2562" s="1" t="s">
        <v>112</v>
      </c>
    </row>
    <row r="2563" spans="1:7" x14ac:dyDescent="0.35">
      <c r="A2563" s="2" t="s">
        <v>77</v>
      </c>
      <c r="B2563" s="2" t="s">
        <v>77</v>
      </c>
      <c r="C2563" s="2" t="s">
        <v>2</v>
      </c>
      <c r="D2563" s="2" t="s">
        <v>36</v>
      </c>
      <c r="E2563" s="1">
        <v>10</v>
      </c>
      <c r="F2563" s="1">
        <v>9</v>
      </c>
      <c r="G2563" s="1" t="s">
        <v>112</v>
      </c>
    </row>
    <row r="2564" spans="1:7" x14ac:dyDescent="0.35">
      <c r="A2564" s="2" t="s">
        <v>77</v>
      </c>
      <c r="B2564" s="2" t="s">
        <v>77</v>
      </c>
      <c r="C2564" s="2" t="s">
        <v>2</v>
      </c>
      <c r="D2564" s="2" t="s">
        <v>32</v>
      </c>
      <c r="E2564" s="1">
        <v>170</v>
      </c>
      <c r="F2564" s="1">
        <v>146</v>
      </c>
      <c r="G2564" s="1" t="s">
        <v>112</v>
      </c>
    </row>
    <row r="2565" spans="1:7" x14ac:dyDescent="0.35">
      <c r="A2565" s="2" t="s">
        <v>77</v>
      </c>
      <c r="B2565" s="2" t="s">
        <v>77</v>
      </c>
      <c r="C2565" s="2" t="s">
        <v>2</v>
      </c>
      <c r="D2565" s="2" t="s">
        <v>22</v>
      </c>
      <c r="E2565" s="1">
        <v>35</v>
      </c>
      <c r="F2565" s="1">
        <v>32</v>
      </c>
      <c r="G2565" s="1" t="s">
        <v>112</v>
      </c>
    </row>
    <row r="2566" spans="1:7" x14ac:dyDescent="0.35">
      <c r="A2566" s="2" t="s">
        <v>77</v>
      </c>
      <c r="B2566" s="2" t="s">
        <v>77</v>
      </c>
      <c r="C2566" s="2" t="s">
        <v>2</v>
      </c>
      <c r="D2566" s="2" t="s">
        <v>24</v>
      </c>
      <c r="E2566" s="1">
        <v>109</v>
      </c>
      <c r="F2566" s="1">
        <v>101</v>
      </c>
      <c r="G2566" s="1" t="s">
        <v>112</v>
      </c>
    </row>
    <row r="2567" spans="1:7" x14ac:dyDescent="0.35">
      <c r="A2567" s="2" t="s">
        <v>77</v>
      </c>
      <c r="B2567" s="2" t="s">
        <v>77</v>
      </c>
      <c r="C2567" s="2" t="s">
        <v>2</v>
      </c>
      <c r="D2567" s="2" t="s">
        <v>20</v>
      </c>
      <c r="E2567" s="1">
        <v>1510</v>
      </c>
      <c r="F2567" s="1">
        <v>1459</v>
      </c>
      <c r="G2567" s="1" t="s">
        <v>112</v>
      </c>
    </row>
    <row r="2568" spans="1:7" x14ac:dyDescent="0.35">
      <c r="A2568" s="2" t="s">
        <v>77</v>
      </c>
      <c r="B2568" s="2" t="s">
        <v>77</v>
      </c>
      <c r="C2568" s="2" t="s">
        <v>2</v>
      </c>
      <c r="D2568" s="2" t="s">
        <v>29</v>
      </c>
      <c r="E2568" s="1">
        <v>62</v>
      </c>
      <c r="F2568" s="1">
        <v>60</v>
      </c>
      <c r="G2568" s="1" t="s">
        <v>112</v>
      </c>
    </row>
    <row r="2569" spans="1:7" x14ac:dyDescent="0.35">
      <c r="A2569" s="2" t="s">
        <v>77</v>
      </c>
      <c r="B2569" s="2" t="s">
        <v>77</v>
      </c>
      <c r="C2569" s="2" t="s">
        <v>2</v>
      </c>
      <c r="D2569" s="2" t="s">
        <v>18</v>
      </c>
      <c r="E2569" s="1">
        <v>362</v>
      </c>
      <c r="F2569" s="1">
        <v>332</v>
      </c>
      <c r="G2569" s="1" t="s">
        <v>112</v>
      </c>
    </row>
    <row r="2570" spans="1:7" x14ac:dyDescent="0.35">
      <c r="A2570" s="2" t="s">
        <v>77</v>
      </c>
      <c r="B2570" s="2" t="s">
        <v>77</v>
      </c>
      <c r="C2570" s="2" t="s">
        <v>2</v>
      </c>
      <c r="D2570" s="2" t="s">
        <v>34</v>
      </c>
      <c r="E2570" s="1">
        <v>15</v>
      </c>
      <c r="F2570" s="1">
        <v>13</v>
      </c>
      <c r="G2570" s="1" t="s">
        <v>112</v>
      </c>
    </row>
    <row r="2571" spans="1:7" x14ac:dyDescent="0.35">
      <c r="A2571" s="2" t="s">
        <v>77</v>
      </c>
      <c r="B2571" s="2" t="s">
        <v>77</v>
      </c>
      <c r="C2571" s="2" t="s">
        <v>2</v>
      </c>
      <c r="D2571" s="2" t="s">
        <v>26</v>
      </c>
      <c r="E2571" s="1">
        <v>40</v>
      </c>
      <c r="F2571" s="1">
        <v>38</v>
      </c>
      <c r="G2571" s="1" t="s">
        <v>112</v>
      </c>
    </row>
    <row r="2572" spans="1:7" x14ac:dyDescent="0.35">
      <c r="A2572" s="2" t="s">
        <v>77</v>
      </c>
      <c r="B2572" s="2" t="s">
        <v>77</v>
      </c>
      <c r="C2572" s="2" t="s">
        <v>77</v>
      </c>
      <c r="D2572" s="2" t="s">
        <v>77</v>
      </c>
      <c r="E2572" s="1">
        <v>13</v>
      </c>
      <c r="F2572" s="1" t="s">
        <v>112</v>
      </c>
      <c r="G2572" s="1"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xml version="1.0" encoding="utf-8"?>
<p:properties xmlns:p="http://schemas.microsoft.com/office/2006/metadata/properties" xmlns:xsi="http://www.w3.org/2001/XMLSchema-instance" xmlns:pc="http://schemas.microsoft.com/office/infopath/2007/PartnerControls">
  <documentManagement>
    <SharingLink xmlns="d203bab0-fa0b-4707-aa48-a8f0cb782957">
      <Url xsi:nil="true"/>
      <Description xsi:nil="true"/>
    </SharingLink>
    <SharedWithUsers xmlns="db6c4f41-4826-46c2-ae02-ca67150214fa">
      <UserInfo>
        <DisplayName>Declan Sua</DisplayName>
        <AccountId>20</AccountId>
        <AccountType/>
      </UserInfo>
      <UserInfo>
        <DisplayName>Jason Moses</DisplayName>
        <AccountId>14</AccountId>
        <AccountType/>
      </UserInfo>
      <UserInfo>
        <DisplayName>Jo Williams</DisplayName>
        <AccountId>124</AccountId>
        <AccountType/>
      </UserInfo>
    </SharedWithUsers>
  </documentManagement>
</p:properties>
</file>

<file path=customXml/item6.xml>��
</file>

<file path=customXml/item7.xml><?xml version="1.0" encoding="utf-8"?>
<ct:contentTypeSchema xmlns:ct="http://schemas.microsoft.com/office/2006/metadata/contentType" xmlns:ma="http://schemas.microsoft.com/office/2006/metadata/properties/metaAttributes" ct:_="" ma:_="" ma:contentTypeName="Document" ma:contentTypeID="0x0101009863299D33DDC543AB36E59194EBA7AF" ma:contentTypeVersion="12" ma:contentTypeDescription="Create a new document." ma:contentTypeScope="" ma:versionID="b400923c6888166a144ccbef85fca145">
  <xsd:schema xmlns:xsd="http://www.w3.org/2001/XMLSchema" xmlns:xs="http://www.w3.org/2001/XMLSchema" xmlns:p="http://schemas.microsoft.com/office/2006/metadata/properties" xmlns:ns2="d203bab0-fa0b-4707-aa48-a8f0cb782957" xmlns:ns3="db6c4f41-4826-46c2-ae02-ca67150214fa" targetNamespace="http://schemas.microsoft.com/office/2006/metadata/properties" ma:root="true" ma:fieldsID="f5a338842e0863c5307deb22d46c1db9" ns2:_="" ns3:_="">
    <xsd:import namespace="d203bab0-fa0b-4707-aa48-a8f0cb782957"/>
    <xsd:import namespace="db6c4f41-4826-46c2-ae02-ca67150214f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SharingLink"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03bab0-fa0b-4707-aa48-a8f0cb7829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SharingLink" ma:index="12" nillable="true" ma:displayName="Sharing Link" ma:format="Hyperlink" ma:internalName="Sharing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6c4f41-4826-46c2-ae02-ca67150214fa"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xml version="1.0" encoding="utf-8"?>
<?mso-contentType ?>
<FormTemplates xmlns="http://schemas.microsoft.com/sharepoint/v3/contenttype/forms">
  <Display>DocumentLibraryForm</Display>
  <Edit>DocumentLibraryForm</Edit>
  <New>DocumentLibraryForm</New>
</FormTemplates>
</file>

<file path=customXml/item21.xml>��
</file>

<file path=customXml/item22.xml>��
</file>

<file path=customXml/itemProps1.xml><?xml version="1.0" encoding="utf-8"?>
<ds:datastoreItem xmlns:ds="http://schemas.openxmlformats.org/officeDocument/2006/customXml" ds:itemID="{62609953-D2F9-44AA-8C8C-DD01233235C7}">
  <ds:schemaRefs>
    <ds:schemaRef ds:uri="http://gemini/pivotcustomization/SandboxNonEmpty"/>
  </ds:schemaRefs>
</ds:datastoreItem>
</file>

<file path=customXml/itemProps2.xml><?xml version="1.0" encoding="utf-8"?>
<ds:datastoreItem xmlns:ds="http://schemas.openxmlformats.org/officeDocument/2006/customXml" ds:itemID="{0A431046-C5FB-4691-829B-7F3CBC3F0776}">
  <ds:schemaRefs>
    <ds:schemaRef ds:uri="http://gemini/pivotcustomization/FormulaBarState"/>
  </ds:schemaRefs>
</ds:datastoreItem>
</file>

<file path=customXml/itemProps3.xml><?xml version="1.0" encoding="utf-8"?>
<ds:datastoreItem xmlns:ds="http://schemas.openxmlformats.org/officeDocument/2006/customXml" ds:itemID="{DB1415B3-4E3A-4874-9CC8-EA62527AB392}">
  <ds:schemaRefs>
    <ds:schemaRef ds:uri="http://gemini/pivotcustomization/TableXML_Table2"/>
  </ds:schemaRefs>
</ds:datastoreItem>
</file>

<file path=customXml/itemProps4.xml><?xml version="1.0" encoding="utf-8"?>
<ds:datastoreItem xmlns:ds="http://schemas.openxmlformats.org/officeDocument/2006/customXml" ds:itemID="{7D118C97-C8C7-4386-A28F-D23A8D549FB3}">
  <ds:schemaRefs>
    <ds:schemaRef ds:uri="http://gemini/pivotcustomization/TableXML_Table1"/>
  </ds:schemaRefs>
</ds:datastoreItem>
</file>

<file path=customXml/itemProps5.xml><?xml version="1.0" encoding="utf-8"?>
<ds:datastoreItem xmlns:ds="http://schemas.openxmlformats.org/officeDocument/2006/customXml" ds:itemID="{DA180951-5906-4E0A-B91E-B10C36156D4A}">
  <ds:schemaRefs>
    <ds:schemaRef ds:uri="http://schemas.microsoft.com/office/2006/documentManagement/types"/>
    <ds:schemaRef ds:uri="http://schemas.microsoft.com/office/infopath/2007/PartnerControls"/>
    <ds:schemaRef ds:uri="db6c4f41-4826-46c2-ae02-ca67150214fa"/>
    <ds:schemaRef ds:uri="http://purl.org/dc/elements/1.1/"/>
    <ds:schemaRef ds:uri="http://schemas.microsoft.com/office/2006/metadata/properties"/>
    <ds:schemaRef ds:uri="http://purl.org/dc/terms/"/>
    <ds:schemaRef ds:uri="http://schemas.openxmlformats.org/package/2006/metadata/core-properties"/>
    <ds:schemaRef ds:uri="d203bab0-fa0b-4707-aa48-a8f0cb782957"/>
    <ds:schemaRef ds:uri="http://www.w3.org/XML/1998/namespace"/>
    <ds:schemaRef ds:uri="http://purl.org/dc/dcmitype/"/>
  </ds:schemaRefs>
</ds:datastoreItem>
</file>

<file path=customXml/itemProps6.xml><?xml version="1.0" encoding="utf-8"?>
<ds:datastoreItem xmlns:ds="http://schemas.openxmlformats.org/officeDocument/2006/customXml" ds:itemID="{9A2118EE-1C88-4B91-9C39-E6DAECC86CA2}">
  <ds:schemaRefs>
    <ds:schemaRef ds:uri="http://gemini/pivotcustomization/ShowImplicitMeasures"/>
  </ds:schemaRefs>
</ds:datastoreItem>
</file>

<file path=customXml/itemProps7.xml><?xml version="1.0" encoding="utf-8"?>
<ds:datastoreItem xmlns:ds="http://schemas.openxmlformats.org/officeDocument/2006/customXml" ds:itemID="{E82D0D3B-10CA-4807-AF4D-F20B97216E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03bab0-fa0b-4707-aa48-a8f0cb782957"/>
    <ds:schemaRef ds:uri="db6c4f41-4826-46c2-ae02-ca6715021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8.xml><?xml version="1.0" encoding="utf-8"?>
<ds:datastoreItem xmlns:ds="http://schemas.openxmlformats.org/officeDocument/2006/customXml" ds:itemID="{39BB0A08-C299-4B59-8102-31EB7DC69B83}">
  <ds:schemaRefs>
    <ds:schemaRef ds:uri="http://gemini/pivotcustomization/ShowHidden"/>
  </ds:schemaRefs>
</ds:datastoreItem>
</file>

<file path=customXml/itemProps9.xml><?xml version="1.0" encoding="utf-8"?>
<ds:datastoreItem xmlns:ds="http://schemas.openxmlformats.org/officeDocument/2006/customXml" ds:itemID="{64B6DCEC-47A6-4E92-BCA2-3A98744BC598}">
  <ds:schemaRefs>
    <ds:schemaRef ds:uri="http://gemini/pivotcustomization/TableXML_Table3"/>
  </ds:schemaRefs>
</ds:datastoreItem>
</file>

<file path=customXml/itemProps10.xml><?xml version="1.0" encoding="utf-8"?>
<ds:datastoreItem xmlns:ds="http://schemas.openxmlformats.org/officeDocument/2006/customXml" ds:itemID="{DEA44821-0D60-4A60-AD72-6A333A17CAD7}">
  <ds:schemaRefs>
    <ds:schemaRef ds:uri="http://gemini/pivotcustomization/MeasureGridState"/>
  </ds:schemaRefs>
</ds:datastoreItem>
</file>

<file path=customXml/itemProps11.xml><?xml version="1.0" encoding="utf-8"?>
<ds:datastoreItem xmlns:ds="http://schemas.openxmlformats.org/officeDocument/2006/customXml" ds:itemID="{069091F8-CC6E-46C1-8547-2EC4A8B37350}">
  <ds:schemaRefs>
    <ds:schemaRef ds:uri="http://gemini/pivotcustomization/ManualCalcMode"/>
  </ds:schemaRefs>
</ds:datastoreItem>
</file>

<file path=customXml/itemProps12.xml><?xml version="1.0" encoding="utf-8"?>
<ds:datastoreItem xmlns:ds="http://schemas.openxmlformats.org/officeDocument/2006/customXml" ds:itemID="{92D89ED7-0DF1-4C15-A5E2-7D51F43E2CA0}">
  <ds:schemaRefs>
    <ds:schemaRef ds:uri="http://gemini/pivotcustomization/RelationshipAutoDetectionEnabled"/>
  </ds:schemaRefs>
</ds:datastoreItem>
</file>

<file path=customXml/itemProps13.xml><?xml version="1.0" encoding="utf-8"?>
<ds:datastoreItem xmlns:ds="http://schemas.openxmlformats.org/officeDocument/2006/customXml" ds:itemID="{4724F765-AB5C-4BDA-BBB0-6C3307360E09}">
  <ds:schemaRefs>
    <ds:schemaRef ds:uri="http://gemini/pivotcustomization/ClientWindowXML"/>
  </ds:schemaRefs>
</ds:datastoreItem>
</file>

<file path=customXml/itemProps14.xml><?xml version="1.0" encoding="utf-8"?>
<ds:datastoreItem xmlns:ds="http://schemas.openxmlformats.org/officeDocument/2006/customXml" ds:itemID="{A4FA8478-6976-42D9-A924-49FD7FBA5E15}">
  <ds:schemaRefs>
    <ds:schemaRef ds:uri="http://gemini/pivotcustomization/TableWidget"/>
  </ds:schemaRefs>
</ds:datastoreItem>
</file>

<file path=customXml/itemProps15.xml><?xml version="1.0" encoding="utf-8"?>
<ds:datastoreItem xmlns:ds="http://schemas.openxmlformats.org/officeDocument/2006/customXml" ds:itemID="{F74EE838-BD8F-481B-9EB0-6EECE4FE872B}">
  <ds:schemaRefs>
    <ds:schemaRef ds:uri="http://gemini/pivotcustomization/PowerPivotVersion"/>
  </ds:schemaRefs>
</ds:datastoreItem>
</file>

<file path=customXml/itemProps16.xml><?xml version="1.0" encoding="utf-8"?>
<ds:datastoreItem xmlns:ds="http://schemas.openxmlformats.org/officeDocument/2006/customXml" ds:itemID="{06C6CB30-1CD0-4310-83ED-CEF56ADE6735}">
  <ds:schemaRefs>
    <ds:schemaRef ds:uri="http://gemini/pivotcustomization/ErrorCache"/>
  </ds:schemaRefs>
</ds:datastoreItem>
</file>

<file path=customXml/itemProps17.xml><?xml version="1.0" encoding="utf-8"?>
<ds:datastoreItem xmlns:ds="http://schemas.openxmlformats.org/officeDocument/2006/customXml" ds:itemID="{19C50BE2-7A30-48BF-B8FB-DBCEDA8686AA}">
  <ds:schemaRefs>
    <ds:schemaRef ds:uri="http://gemini/pivotcustomization/LinkedTableUpdateMode"/>
  </ds:schemaRefs>
</ds:datastoreItem>
</file>

<file path=customXml/itemProps18.xml><?xml version="1.0" encoding="utf-8"?>
<ds:datastoreItem xmlns:ds="http://schemas.openxmlformats.org/officeDocument/2006/customXml" ds:itemID="{BA4EA489-7723-44BD-81BA-50E207C05D2B}">
  <ds:schemaRefs>
    <ds:schemaRef ds:uri="http://gemini/pivotcustomization/IsSandboxEmbedded"/>
  </ds:schemaRefs>
</ds:datastoreItem>
</file>

<file path=customXml/itemProps19.xml><?xml version="1.0" encoding="utf-8"?>
<ds:datastoreItem xmlns:ds="http://schemas.openxmlformats.org/officeDocument/2006/customXml" ds:itemID="{F6C63B95-C645-427A-BCC2-2E648AC4CA87}">
  <ds:schemaRefs>
    <ds:schemaRef ds:uri="http://gemini/pivotcustomization/Diagrams"/>
  </ds:schemaRefs>
</ds:datastoreItem>
</file>

<file path=customXml/itemProps20.xml><?xml version="1.0" encoding="utf-8"?>
<ds:datastoreItem xmlns:ds="http://schemas.openxmlformats.org/officeDocument/2006/customXml" ds:itemID="{A3C40AB5-E9E5-404A-BB8E-E0836E88A431}">
  <ds:schemaRefs>
    <ds:schemaRef ds:uri="http://schemas.microsoft.com/sharepoint/v3/contenttype/forms"/>
  </ds:schemaRefs>
</ds:datastoreItem>
</file>

<file path=customXml/itemProps21.xml><?xml version="1.0" encoding="utf-8"?>
<ds:datastoreItem xmlns:ds="http://schemas.openxmlformats.org/officeDocument/2006/customXml" ds:itemID="{D30270D4-EDB4-40D6-9BD1-E195EF987257}">
  <ds:schemaRefs>
    <ds:schemaRef ds:uri="http://gemini/pivotcustomization/TableOrder"/>
  </ds:schemaRefs>
</ds:datastoreItem>
</file>

<file path=customXml/itemProps22.xml><?xml version="1.0" encoding="utf-8"?>
<ds:datastoreItem xmlns:ds="http://schemas.openxmlformats.org/officeDocument/2006/customXml" ds:itemID="{CEC019E9-618C-451B-9E4D-9770A5B5AF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A3 Summary</vt:lpstr>
      <vt:lpstr>Uptake</vt:lpstr>
      <vt:lpstr>Rate Ratios</vt:lpstr>
      <vt:lpstr>Summary Pivot</vt:lpstr>
      <vt:lpstr>Green Pivot</vt:lpstr>
      <vt:lpstr>Orange Pivot</vt:lpstr>
      <vt:lpstr>Blue Pivot</vt:lpstr>
      <vt:lpstr>Data</vt:lpstr>
      <vt:lpstr>Uptake!_Toc491078557</vt:lpstr>
      <vt:lpstr>Uptake!_Toc69802768</vt:lpstr>
      <vt:lpstr>Uptake!_Toc69802769</vt:lpstr>
      <vt:lpstr>'A3 Summary'!Print_Area</vt:lpstr>
      <vt:lpstr>'Rate Ratios'!Print_Area</vt:lpstr>
      <vt:lpstr>Uptake!Print_Area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 Hunt</dc:creator>
  <cp:keywords/>
  <dc:description/>
  <cp:lastModifiedBy>Tony Zheng</cp:lastModifiedBy>
  <cp:revision/>
  <cp:lastPrinted>2021-10-07T03:29:34Z</cp:lastPrinted>
  <dcterms:created xsi:type="dcterms:W3CDTF">2021-07-16T03:15:44Z</dcterms:created>
  <dcterms:modified xsi:type="dcterms:W3CDTF">2021-11-07T21:36:55Z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0x0101009863299D33DDC543AB36E59194EBA7AF</vt:lpwstr>
  </property>
</Properties>
</file>