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A Schools" sheetId="1" r:id="rId4"/>
  </sheets>
  <definedNames/>
  <calcPr/>
</workbook>
</file>

<file path=xl/sharedStrings.xml><?xml version="1.0" encoding="utf-8"?>
<sst xmlns="http://schemas.openxmlformats.org/spreadsheetml/2006/main" count="47" uniqueCount="47">
  <si>
    <t>School Name</t>
  </si>
  <si>
    <t>Enrollment</t>
  </si>
  <si>
    <t>$$/Student</t>
  </si>
  <si>
    <t>Teachers/Student</t>
  </si>
  <si>
    <t>Low Income</t>
  </si>
  <si>
    <t>(x - Mx)/sx</t>
  </si>
  <si>
    <t>(y - My)/sy</t>
  </si>
  <si>
    <t>Product</t>
  </si>
  <si>
    <t>Mean Low Income</t>
  </si>
  <si>
    <t>Mean $$/Student</t>
  </si>
  <si>
    <t>Alma</t>
  </si>
  <si>
    <t>SD Low Income</t>
  </si>
  <si>
    <t>SD Mean</t>
  </si>
  <si>
    <t>Batesville</t>
  </si>
  <si>
    <t>Beebe</t>
  </si>
  <si>
    <t>Benton</t>
  </si>
  <si>
    <t>El Dorado</t>
  </si>
  <si>
    <t>Green Co. Tech</t>
  </si>
  <si>
    <t>Greenbrier</t>
  </si>
  <si>
    <t>Greenwood</t>
  </si>
  <si>
    <t>Hall -- LR</t>
  </si>
  <si>
    <t>Hot Springs</t>
  </si>
  <si>
    <t>Jacksonville</t>
  </si>
  <si>
    <t>Jonesboro</t>
  </si>
  <si>
    <t>Lake Hamilton</t>
  </si>
  <si>
    <t>Lakeside -- HS</t>
  </si>
  <si>
    <t>LR Christian</t>
  </si>
  <si>
    <t>Marion</t>
  </si>
  <si>
    <t>Maumelle</t>
  </si>
  <si>
    <t>Mountain Home</t>
  </si>
  <si>
    <t>Nettleton</t>
  </si>
  <si>
    <t>Paragould</t>
  </si>
  <si>
    <t>Parkview -- LR</t>
  </si>
  <si>
    <t>Pine Bluff</t>
  </si>
  <si>
    <t>Russellville</t>
  </si>
  <si>
    <t>Searcy</t>
  </si>
  <si>
    <t>Sheridan</t>
  </si>
  <si>
    <t>Siloam Springs</t>
  </si>
  <si>
    <t>Sylvan Hills</t>
  </si>
  <si>
    <t>Texarkana</t>
  </si>
  <si>
    <t>Van Buren</t>
  </si>
  <si>
    <t>Vilonia</t>
  </si>
  <si>
    <t>West Memphis</t>
  </si>
  <si>
    <t>White Hall</t>
  </si>
  <si>
    <t>Mean</t>
  </si>
  <si>
    <t>Std Deviation</t>
  </si>
  <si>
    <t>5A 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</si>
</sst>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0" xfId="0" applyFont="1"/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>
        <f>average(E2:E15,E17:E33)</f>
        <v>0.4979967742</v>
      </c>
      <c r="K1" s="1" t="s">
        <v>9</v>
      </c>
      <c r="L1" s="3">
        <f>average(C2:C15,C17:C33)</f>
        <v>10017.35194</v>
      </c>
    </row>
    <row r="2">
      <c r="A2" s="1" t="s">
        <v>10</v>
      </c>
      <c r="B2" s="1">
        <v>1059.0</v>
      </c>
      <c r="C2" s="1">
        <v>8964.09</v>
      </c>
      <c r="D2" s="1">
        <v>16.0</v>
      </c>
      <c r="E2" s="4">
        <v>0.4325</v>
      </c>
      <c r="F2" s="1">
        <f t="shared" ref="F2:F33" si="1">(E2-$J$1)/$J$2</f>
        <v>-0.4397642715</v>
      </c>
      <c r="G2" s="1">
        <f t="shared" ref="G2:G33" si="2">(C2-$L$1)/$L$2</f>
        <v>-0.6869977332</v>
      </c>
      <c r="H2" s="1">
        <f t="shared" ref="H2:H33" si="3">F2*G2</f>
        <v>0.3021170576</v>
      </c>
      <c r="I2" s="1" t="s">
        <v>11</v>
      </c>
      <c r="J2" s="3">
        <f>STDEV(E2:E15,E17:E33)</f>
        <v>0.148936097</v>
      </c>
      <c r="K2" s="1" t="s">
        <v>12</v>
      </c>
      <c r="L2" s="3">
        <f>STDEV(C2:C15,C17:C33)</f>
        <v>1533.137425</v>
      </c>
    </row>
    <row r="3">
      <c r="A3" s="1" t="s">
        <v>13</v>
      </c>
      <c r="B3" s="1">
        <v>673.0</v>
      </c>
      <c r="C3" s="1">
        <v>9425.51</v>
      </c>
      <c r="D3" s="1">
        <v>8.0</v>
      </c>
      <c r="E3" s="4">
        <v>0.4413</v>
      </c>
      <c r="F3" s="1">
        <f t="shared" si="1"/>
        <v>-0.3806785281</v>
      </c>
      <c r="G3" s="1">
        <f t="shared" si="2"/>
        <v>-0.386033193</v>
      </c>
      <c r="H3" s="1">
        <f t="shared" si="3"/>
        <v>0.1469545477</v>
      </c>
    </row>
    <row r="4">
      <c r="A4" s="1" t="s">
        <v>14</v>
      </c>
      <c r="B4" s="1">
        <v>949.0</v>
      </c>
      <c r="C4" s="1">
        <v>9063.01</v>
      </c>
      <c r="D4" s="1">
        <v>11.0</v>
      </c>
      <c r="E4" s="4">
        <v>0.4183</v>
      </c>
      <c r="F4" s="1">
        <f t="shared" si="1"/>
        <v>-0.5351071755</v>
      </c>
      <c r="G4" s="1">
        <f t="shared" si="2"/>
        <v>-0.622476446</v>
      </c>
      <c r="H4" s="1">
        <f t="shared" si="3"/>
        <v>0.3330916128</v>
      </c>
      <c r="I4" s="3">
        <f>sum(H2:H15,H17:H33)/29</f>
        <v>0.6040897587</v>
      </c>
    </row>
    <row r="5">
      <c r="A5" s="1" t="s">
        <v>15</v>
      </c>
      <c r="B5" s="1">
        <v>1149.0</v>
      </c>
      <c r="C5" s="1">
        <v>7895.39</v>
      </c>
      <c r="D5" s="1">
        <v>13.0</v>
      </c>
      <c r="E5" s="4">
        <v>0.3116</v>
      </c>
      <c r="F5" s="1">
        <f t="shared" si="1"/>
        <v>-1.251521813</v>
      </c>
      <c r="G5" s="1">
        <f t="shared" si="2"/>
        <v>-1.384065056</v>
      </c>
      <c r="H5" s="1">
        <f t="shared" si="3"/>
        <v>1.732187608</v>
      </c>
    </row>
    <row r="6">
      <c r="A6" s="1" t="s">
        <v>16</v>
      </c>
      <c r="B6" s="1">
        <v>1308.0</v>
      </c>
      <c r="C6" s="1">
        <v>8965.62</v>
      </c>
      <c r="D6" s="1">
        <v>12.0</v>
      </c>
      <c r="E6" s="4">
        <v>0.5803</v>
      </c>
      <c r="F6" s="1">
        <f t="shared" si="1"/>
        <v>0.5526076449</v>
      </c>
      <c r="G6" s="1">
        <f t="shared" si="2"/>
        <v>-0.6859997796</v>
      </c>
      <c r="H6" s="1">
        <f t="shared" si="3"/>
        <v>-0.3790887226</v>
      </c>
    </row>
    <row r="7">
      <c r="A7" s="1" t="s">
        <v>17</v>
      </c>
      <c r="B7" s="1">
        <v>825.0</v>
      </c>
      <c r="C7" s="1">
        <v>8832.59</v>
      </c>
      <c r="D7" s="1">
        <v>12.0</v>
      </c>
      <c r="E7" s="4">
        <v>0.4315</v>
      </c>
      <c r="F7" s="1">
        <f t="shared" si="1"/>
        <v>-0.4464785605</v>
      </c>
      <c r="G7" s="1">
        <f t="shared" si="2"/>
        <v>-0.7727695615</v>
      </c>
      <c r="H7" s="1">
        <f t="shared" si="3"/>
        <v>0.3450250414</v>
      </c>
    </row>
    <row r="8">
      <c r="A8" s="1" t="s">
        <v>18</v>
      </c>
      <c r="B8" s="1">
        <v>790.0</v>
      </c>
      <c r="C8" s="1">
        <v>8641.04</v>
      </c>
      <c r="D8" s="1">
        <v>8.0</v>
      </c>
      <c r="E8" s="4">
        <v>0.3</v>
      </c>
      <c r="F8" s="1">
        <f t="shared" si="1"/>
        <v>-1.329407566</v>
      </c>
      <c r="G8" s="1">
        <f t="shared" si="2"/>
        <v>-0.8977094376</v>
      </c>
      <c r="H8" s="1">
        <f t="shared" si="3"/>
        <v>1.193421718</v>
      </c>
    </row>
    <row r="9">
      <c r="A9" s="1" t="s">
        <v>19</v>
      </c>
      <c r="B9" s="1">
        <v>904.0</v>
      </c>
      <c r="C9" s="1">
        <v>9273.35</v>
      </c>
      <c r="D9" s="1">
        <v>8.0</v>
      </c>
      <c r="E9" s="4">
        <v>0.26</v>
      </c>
      <c r="F9" s="1">
        <f t="shared" si="1"/>
        <v>-1.597979127</v>
      </c>
      <c r="G9" s="1">
        <f t="shared" si="2"/>
        <v>-0.4852806561</v>
      </c>
      <c r="H9" s="1">
        <f t="shared" si="3"/>
        <v>0.775468359</v>
      </c>
    </row>
    <row r="10">
      <c r="A10" s="1" t="s">
        <v>20</v>
      </c>
      <c r="B10" s="1">
        <v>1048.0</v>
      </c>
      <c r="C10" s="1">
        <v>13339.19</v>
      </c>
      <c r="D10" s="1">
        <v>9.0</v>
      </c>
      <c r="E10" s="4">
        <v>0.7548</v>
      </c>
      <c r="F10" s="1">
        <f t="shared" si="1"/>
        <v>1.724251078</v>
      </c>
      <c r="G10" s="1">
        <f t="shared" si="2"/>
        <v>2.16669296</v>
      </c>
      <c r="H10" s="1">
        <f t="shared" si="3"/>
        <v>3.735922671</v>
      </c>
    </row>
    <row r="11">
      <c r="A11" s="1" t="s">
        <v>21</v>
      </c>
      <c r="B11" s="1">
        <v>930.0</v>
      </c>
      <c r="C11" s="1">
        <v>11521.86</v>
      </c>
      <c r="D11" s="1">
        <v>10.0</v>
      </c>
      <c r="E11" s="4">
        <v>0.7301</v>
      </c>
      <c r="F11" s="1">
        <f t="shared" si="1"/>
        <v>1.558408139</v>
      </c>
      <c r="G11" s="1">
        <f t="shared" si="2"/>
        <v>0.9813262922</v>
      </c>
      <c r="H11" s="1">
        <f t="shared" si="3"/>
        <v>1.529306881</v>
      </c>
    </row>
    <row r="12">
      <c r="A12" s="1" t="s">
        <v>22</v>
      </c>
      <c r="B12" s="1">
        <v>1028.0</v>
      </c>
      <c r="C12" s="1">
        <v>10126.79</v>
      </c>
      <c r="D12" s="1">
        <v>14.0</v>
      </c>
      <c r="E12" s="4">
        <v>0.57</v>
      </c>
      <c r="F12" s="1">
        <f t="shared" si="1"/>
        <v>0.4834504681</v>
      </c>
      <c r="G12" s="1">
        <f t="shared" si="2"/>
        <v>0.07138177096</v>
      </c>
      <c r="H12" s="1">
        <f t="shared" si="3"/>
        <v>0.03450955058</v>
      </c>
    </row>
    <row r="13">
      <c r="A13" s="1" t="s">
        <v>23</v>
      </c>
      <c r="B13" s="1">
        <v>1275.0</v>
      </c>
      <c r="C13" s="1">
        <v>10490.12</v>
      </c>
      <c r="D13" s="1">
        <v>12.0</v>
      </c>
      <c r="E13" s="4">
        <v>0.6604</v>
      </c>
      <c r="F13" s="1">
        <f t="shared" si="1"/>
        <v>1.090422195</v>
      </c>
      <c r="G13" s="1">
        <f t="shared" si="2"/>
        <v>0.3083663975</v>
      </c>
      <c r="H13" s="1">
        <f t="shared" si="3"/>
        <v>0.336249564</v>
      </c>
    </row>
    <row r="14">
      <c r="A14" s="1" t="s">
        <v>24</v>
      </c>
      <c r="B14" s="1">
        <v>1007.0</v>
      </c>
      <c r="C14" s="1">
        <v>9267.93</v>
      </c>
      <c r="D14" s="1">
        <v>11.0</v>
      </c>
      <c r="E14" s="4">
        <v>0.4826</v>
      </c>
      <c r="F14" s="1">
        <f t="shared" si="1"/>
        <v>-0.1033783918</v>
      </c>
      <c r="G14" s="1">
        <f t="shared" si="2"/>
        <v>-0.4888158904</v>
      </c>
      <c r="H14" s="1">
        <f t="shared" si="3"/>
        <v>0.05053300066</v>
      </c>
    </row>
    <row r="15">
      <c r="A15" s="1" t="s">
        <v>25</v>
      </c>
      <c r="B15" s="1">
        <v>1346.0</v>
      </c>
      <c r="C15" s="1">
        <v>9443.71</v>
      </c>
      <c r="D15" s="1">
        <v>12.0</v>
      </c>
      <c r="E15" s="4">
        <v>0.3128</v>
      </c>
      <c r="F15" s="1">
        <f t="shared" si="1"/>
        <v>-1.243464667</v>
      </c>
      <c r="G15" s="1">
        <f t="shared" si="2"/>
        <v>-0.3741621111</v>
      </c>
      <c r="H15" s="1">
        <f t="shared" si="3"/>
        <v>0.4652573647</v>
      </c>
    </row>
    <row r="16" hidden="1">
      <c r="A16" s="1" t="s">
        <v>26</v>
      </c>
      <c r="E16" s="2"/>
      <c r="F16" s="1">
        <f t="shared" si="1"/>
        <v>-3.34369427</v>
      </c>
      <c r="G16" s="1">
        <f t="shared" si="2"/>
        <v>-6.533890422</v>
      </c>
      <c r="H16" s="1">
        <f t="shared" si="3"/>
        <v>21.84733197</v>
      </c>
    </row>
    <row r="17">
      <c r="A17" s="1" t="s">
        <v>27</v>
      </c>
      <c r="B17" s="1">
        <v>911.0</v>
      </c>
      <c r="C17" s="1">
        <v>9124.89</v>
      </c>
      <c r="D17" s="1">
        <v>12.0</v>
      </c>
      <c r="E17" s="4">
        <v>0.6432</v>
      </c>
      <c r="F17" s="1">
        <f t="shared" si="1"/>
        <v>0.974936424</v>
      </c>
      <c r="G17" s="1">
        <f t="shared" si="2"/>
        <v>-0.5821147674</v>
      </c>
      <c r="H17" s="1">
        <f t="shared" si="3"/>
        <v>-0.5675248897</v>
      </c>
    </row>
    <row r="18">
      <c r="A18" s="1" t="s">
        <v>28</v>
      </c>
      <c r="B18" s="1">
        <v>1070.0</v>
      </c>
      <c r="C18" s="1">
        <v>12189.58</v>
      </c>
      <c r="D18" s="1">
        <v>13.0</v>
      </c>
      <c r="E18" s="4">
        <v>0.3318</v>
      </c>
      <c r="F18" s="1">
        <f t="shared" si="1"/>
        <v>-1.115893175</v>
      </c>
      <c r="G18" s="1">
        <f t="shared" si="2"/>
        <v>1.416851503</v>
      </c>
      <c r="H18" s="1">
        <f t="shared" si="3"/>
        <v>-1.581054922</v>
      </c>
    </row>
    <row r="19">
      <c r="A19" s="1" t="s">
        <v>29</v>
      </c>
      <c r="B19" s="1">
        <v>1244.0</v>
      </c>
      <c r="C19" s="1">
        <v>8995.47</v>
      </c>
      <c r="D19" s="1">
        <v>7.0</v>
      </c>
      <c r="E19" s="4">
        <v>0.4188</v>
      </c>
      <c r="F19" s="1">
        <f t="shared" si="1"/>
        <v>-0.531750031</v>
      </c>
      <c r="G19" s="1">
        <f t="shared" si="2"/>
        <v>-0.6665299007</v>
      </c>
      <c r="H19" s="1">
        <f t="shared" si="3"/>
        <v>0.3544272953</v>
      </c>
    </row>
    <row r="20">
      <c r="A20" s="1" t="s">
        <v>30</v>
      </c>
      <c r="B20" s="1">
        <v>959.0</v>
      </c>
      <c r="C20" s="1">
        <v>9734.65</v>
      </c>
      <c r="D20" s="1">
        <v>10.0</v>
      </c>
      <c r="E20" s="4">
        <v>0.6437</v>
      </c>
      <c r="F20" s="1">
        <f t="shared" si="1"/>
        <v>0.9782935685</v>
      </c>
      <c r="G20" s="1">
        <f t="shared" si="2"/>
        <v>-0.1843943869</v>
      </c>
      <c r="H20" s="1">
        <f t="shared" si="3"/>
        <v>-0.1803918428</v>
      </c>
    </row>
    <row r="21">
      <c r="A21" s="1" t="s">
        <v>31</v>
      </c>
      <c r="B21" s="1">
        <v>912.0</v>
      </c>
      <c r="C21" s="1">
        <v>9290.63</v>
      </c>
      <c r="D21" s="1">
        <v>10.0</v>
      </c>
      <c r="E21" s="4">
        <v>0.591</v>
      </c>
      <c r="F21" s="1">
        <f t="shared" si="1"/>
        <v>0.6244505374</v>
      </c>
      <c r="G21" s="1">
        <f t="shared" si="2"/>
        <v>-0.4740096509</v>
      </c>
      <c r="H21" s="1">
        <f t="shared" si="3"/>
        <v>-0.2959955812</v>
      </c>
    </row>
    <row r="22">
      <c r="A22" s="1" t="s">
        <v>32</v>
      </c>
      <c r="B22" s="1">
        <v>1111.0</v>
      </c>
      <c r="C22" s="1">
        <v>13339.19</v>
      </c>
      <c r="D22" s="1">
        <v>10.0</v>
      </c>
      <c r="E22" s="4">
        <v>0.6688</v>
      </c>
      <c r="F22" s="1">
        <f t="shared" si="1"/>
        <v>1.146822223</v>
      </c>
      <c r="G22" s="1">
        <f t="shared" si="2"/>
        <v>2.16669296</v>
      </c>
      <c r="H22" s="1">
        <f t="shared" si="3"/>
        <v>2.484811636</v>
      </c>
    </row>
    <row r="23">
      <c r="A23" s="1" t="s">
        <v>33</v>
      </c>
      <c r="B23" s="1">
        <v>1220.0</v>
      </c>
      <c r="C23" s="1">
        <v>13444.99</v>
      </c>
      <c r="D23" s="1">
        <v>14.0</v>
      </c>
      <c r="E23" s="4">
        <v>0.7803</v>
      </c>
      <c r="F23" s="1">
        <f t="shared" si="1"/>
        <v>1.895465448</v>
      </c>
      <c r="G23" s="1">
        <f t="shared" si="2"/>
        <v>2.235701777</v>
      </c>
      <c r="H23" s="1">
        <f t="shared" si="3"/>
        <v>4.237695469</v>
      </c>
    </row>
    <row r="24">
      <c r="A24" s="1" t="s">
        <v>34</v>
      </c>
      <c r="B24" s="1">
        <v>1221.0</v>
      </c>
      <c r="C24" s="1">
        <v>10682.18</v>
      </c>
      <c r="D24" s="1">
        <v>12.0</v>
      </c>
      <c r="E24" s="4">
        <v>0.4808</v>
      </c>
      <c r="F24" s="1">
        <f t="shared" si="1"/>
        <v>-0.1154641121</v>
      </c>
      <c r="G24" s="1">
        <f t="shared" si="2"/>
        <v>0.4336389248</v>
      </c>
      <c r="H24" s="1">
        <f t="shared" si="3"/>
        <v>-0.05006973341</v>
      </c>
    </row>
    <row r="25">
      <c r="A25" s="1" t="s">
        <v>35</v>
      </c>
      <c r="B25" s="1">
        <v>1189.0</v>
      </c>
      <c r="C25" s="1">
        <v>8949.79</v>
      </c>
      <c r="D25" s="1">
        <v>12.0</v>
      </c>
      <c r="E25" s="4">
        <v>0.4121</v>
      </c>
      <c r="F25" s="1">
        <f t="shared" si="1"/>
        <v>-0.5767357674</v>
      </c>
      <c r="G25" s="1">
        <f t="shared" si="2"/>
        <v>-0.6963250118</v>
      </c>
      <c r="H25" s="1">
        <f t="shared" si="3"/>
        <v>0.40159554</v>
      </c>
    </row>
    <row r="26">
      <c r="A26" s="1" t="s">
        <v>36</v>
      </c>
      <c r="B26" s="1">
        <v>934.0</v>
      </c>
      <c r="C26" s="1">
        <v>8531.43</v>
      </c>
      <c r="D26" s="1">
        <v>11.0</v>
      </c>
      <c r="E26" s="4">
        <v>0.3758</v>
      </c>
      <c r="F26" s="1">
        <f t="shared" si="1"/>
        <v>-0.8204644586</v>
      </c>
      <c r="G26" s="1">
        <f t="shared" si="2"/>
        <v>-0.9692033548</v>
      </c>
      <c r="H26" s="1">
        <f t="shared" si="3"/>
        <v>0.7951969058</v>
      </c>
    </row>
    <row r="27">
      <c r="A27" s="1" t="s">
        <v>37</v>
      </c>
      <c r="B27" s="1">
        <v>1348.0</v>
      </c>
      <c r="C27" s="1">
        <v>9513.22</v>
      </c>
      <c r="D27" s="1">
        <v>13.0</v>
      </c>
      <c r="E27" s="4">
        <v>0.4436</v>
      </c>
      <c r="F27" s="1">
        <f t="shared" si="1"/>
        <v>-0.3652356634</v>
      </c>
      <c r="G27" s="1">
        <f t="shared" si="2"/>
        <v>-0.3288237097</v>
      </c>
      <c r="H27" s="1">
        <f t="shared" si="3"/>
        <v>0.1200981457</v>
      </c>
    </row>
    <row r="28">
      <c r="A28" s="1" t="s">
        <v>38</v>
      </c>
      <c r="B28" s="1">
        <v>1437.0</v>
      </c>
      <c r="C28" s="1">
        <v>12189.58</v>
      </c>
      <c r="D28" s="1">
        <v>15.0</v>
      </c>
      <c r="E28" s="4">
        <v>0.3848</v>
      </c>
      <c r="F28" s="1">
        <f t="shared" si="1"/>
        <v>-0.7600358575</v>
      </c>
      <c r="G28" s="1">
        <f t="shared" si="2"/>
        <v>1.416851503</v>
      </c>
      <c r="H28" s="1">
        <f t="shared" si="3"/>
        <v>-1.076857947</v>
      </c>
    </row>
    <row r="29">
      <c r="A29" s="1" t="s">
        <v>39</v>
      </c>
      <c r="B29" s="1">
        <v>1009.0</v>
      </c>
      <c r="C29" s="1">
        <v>11610.01</v>
      </c>
      <c r="D29" s="1">
        <v>12.0</v>
      </c>
      <c r="E29" s="4">
        <v>0.6044</v>
      </c>
      <c r="F29" s="1">
        <f t="shared" si="1"/>
        <v>0.7144220102</v>
      </c>
      <c r="G29" s="1">
        <f t="shared" si="2"/>
        <v>1.038822769</v>
      </c>
      <c r="H29" s="1">
        <f t="shared" si="3"/>
        <v>0.7421578507</v>
      </c>
    </row>
    <row r="30">
      <c r="A30" s="1" t="s">
        <v>40</v>
      </c>
      <c r="B30" s="1">
        <v>1268.0</v>
      </c>
      <c r="C30" s="1">
        <v>9128.34</v>
      </c>
      <c r="D30" s="1">
        <v>12.0</v>
      </c>
      <c r="E30" s="4">
        <v>0.5071</v>
      </c>
      <c r="F30" s="1">
        <f t="shared" si="1"/>
        <v>0.06112168903</v>
      </c>
      <c r="G30" s="1">
        <f t="shared" si="2"/>
        <v>-0.5798644799</v>
      </c>
      <c r="H30" s="1">
        <f t="shared" si="3"/>
        <v>-0.03544229642</v>
      </c>
    </row>
    <row r="31">
      <c r="A31" s="1" t="s">
        <v>41</v>
      </c>
      <c r="B31" s="1">
        <v>749.0</v>
      </c>
      <c r="C31" s="1">
        <v>9017.28</v>
      </c>
      <c r="D31" s="1">
        <v>9.0</v>
      </c>
      <c r="E31" s="4">
        <v>0.3818</v>
      </c>
      <c r="F31" s="1">
        <f t="shared" si="1"/>
        <v>-0.7801787245</v>
      </c>
      <c r="G31" s="1">
        <f t="shared" si="2"/>
        <v>-0.65230417</v>
      </c>
      <c r="H31" s="1">
        <f t="shared" si="3"/>
        <v>0.5089138354</v>
      </c>
    </row>
    <row r="32">
      <c r="A32" s="1" t="s">
        <v>42</v>
      </c>
      <c r="B32" s="1">
        <v>1112.0</v>
      </c>
      <c r="C32" s="1">
        <v>10515.2</v>
      </c>
      <c r="D32" s="1">
        <v>14.0</v>
      </c>
      <c r="E32" s="4">
        <v>0.7194</v>
      </c>
      <c r="F32" s="1">
        <f t="shared" si="1"/>
        <v>1.486565247</v>
      </c>
      <c r="G32" s="1">
        <f t="shared" si="2"/>
        <v>0.3247250093</v>
      </c>
      <c r="H32" s="1">
        <f t="shared" si="3"/>
        <v>0.4827249136</v>
      </c>
    </row>
    <row r="33">
      <c r="A33" s="1" t="s">
        <v>43</v>
      </c>
      <c r="B33" s="1">
        <v>914.0</v>
      </c>
      <c r="C33" s="1">
        <v>9031.28</v>
      </c>
      <c r="D33" s="1">
        <v>13.0</v>
      </c>
      <c r="E33" s="4">
        <v>0.3643</v>
      </c>
      <c r="F33" s="1">
        <f t="shared" si="1"/>
        <v>-0.8976787823</v>
      </c>
      <c r="G33" s="1">
        <f t="shared" si="2"/>
        <v>-0.6431725686</v>
      </c>
      <c r="H33" s="1">
        <f t="shared" si="3"/>
        <v>0.5773623681</v>
      </c>
    </row>
    <row r="35">
      <c r="A35" s="1" t="s">
        <v>44</v>
      </c>
      <c r="B35" s="3">
        <f t="shared" ref="B35:E35" si="4">AVERAGE(B2:B33)</f>
        <v>1061.258065</v>
      </c>
      <c r="C35" s="3">
        <f t="shared" si="4"/>
        <v>10017.35194</v>
      </c>
      <c r="D35" s="3">
        <f t="shared" si="4"/>
        <v>11.4516129</v>
      </c>
      <c r="E35" s="2">
        <f t="shared" si="4"/>
        <v>0.4979967742</v>
      </c>
    </row>
    <row r="36">
      <c r="A36" s="1" t="s">
        <v>45</v>
      </c>
      <c r="B36" s="3">
        <f t="shared" ref="B36:E36" si="5">STDEV(B2:B33)</f>
        <v>191.4337079</v>
      </c>
      <c r="C36" s="3">
        <f t="shared" si="5"/>
        <v>1533.137425</v>
      </c>
      <c r="D36" s="3">
        <f t="shared" si="5"/>
        <v>2.173149936</v>
      </c>
      <c r="E36" s="3">
        <f t="shared" si="5"/>
        <v>0.148936097</v>
      </c>
    </row>
    <row r="38">
      <c r="B38" s="3">
        <f>(B31-B35)/B36</f>
        <v>-1.631155077</v>
      </c>
    </row>
    <row r="39">
      <c r="B39" s="3">
        <f>(B28-B35)/B36</f>
        <v>1.96277834</v>
      </c>
    </row>
    <row r="42">
      <c r="A42" s="1" t="s">
        <v>46</v>
      </c>
    </row>
  </sheetData>
  <drawing r:id="rId1"/>
</worksheet>
</file>