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ibarley/Documents/TNC Internship/SOAR documents/MA/"/>
    </mc:Choice>
  </mc:AlternateContent>
  <xr:revisionPtr revIDLastSave="0" documentId="13_ncr:1_{2F2E9350-4F13-DE43-BB37-63EDFD60F093}" xr6:coauthVersionLast="47" xr6:coauthVersionMax="47" xr10:uidLastSave="{00000000-0000-0000-0000-000000000000}"/>
  <bookViews>
    <workbookView xWindow="31840" yWindow="520" windowWidth="29140" windowHeight="15980" activeTab="1" xr2:uid="{FA4E3846-253E-4D31-853C-CC256B07A23B}"/>
  </bookViews>
  <sheets>
    <sheet name="Nannie Is. NH" sheetId="1" r:id="rId1"/>
    <sheet name="M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1" l="1"/>
  <c r="H57" i="1"/>
  <c r="H55" i="1"/>
  <c r="G56" i="1"/>
  <c r="G57" i="1" s="1"/>
  <c r="G55" i="1"/>
  <c r="H44" i="1"/>
  <c r="G44" i="1"/>
  <c r="G43" i="1"/>
  <c r="H42" i="1"/>
  <c r="G42" i="1"/>
</calcChain>
</file>

<file path=xl/sharedStrings.xml><?xml version="1.0" encoding="utf-8"?>
<sst xmlns="http://schemas.openxmlformats.org/spreadsheetml/2006/main" count="34" uniqueCount="27">
  <si>
    <t xml:space="preserve">NS </t>
  </si>
  <si>
    <t xml:space="preserve">Year </t>
  </si>
  <si>
    <t xml:space="preserve">Nannie Island </t>
  </si>
  <si>
    <t>± SE</t>
  </si>
  <si>
    <t>NH Recruitment data- Nannie Island</t>
  </si>
  <si>
    <t>&lt;40mm</t>
  </si>
  <si>
    <t>nannie spat per 0.1m2</t>
  </si>
  <si>
    <t>mean</t>
  </si>
  <si>
    <t>SD</t>
  </si>
  <si>
    <t>SE</t>
  </si>
  <si>
    <t>From Robert Eckert MSc Thesis. UNH.  1991 to 2016.  Then from R Grizzle reports to TNC, 2017 to 2022</t>
  </si>
  <si>
    <t>Reef created 2018</t>
  </si>
  <si>
    <t>Monitored 2019</t>
  </si>
  <si>
    <t>recruitment</t>
  </si>
  <si>
    <t>Bourne (Little Buttermilk Bay)</t>
  </si>
  <si>
    <t>Density m2</t>
  </si>
  <si>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>SD</t>
    </r>
  </si>
  <si>
    <t>Fairhaven</t>
  </si>
  <si>
    <t>Reef created 2016</t>
  </si>
  <si>
    <t>Monitored 2017</t>
  </si>
  <si>
    <t>From Bouchard B-120 Final Report</t>
  </si>
  <si>
    <t>Survival</t>
  </si>
  <si>
    <t>2017 &amp; 19</t>
  </si>
  <si>
    <t>late fall 2020 and spring 2022</t>
  </si>
  <si>
    <t>Winter 2022</t>
  </si>
  <si>
    <t>±SE</t>
  </si>
  <si>
    <t>From Saltbox 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</si>
</sst>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/>
    <xf numFmtId="0" fontId="2" fillId="0" borderId="0" xfId="0" applyFont="1" applyAlignment="1">
      <alignment horizontal="right" vertical="center" wrapText="1"/>
    </xf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'Nannie Is. NH'!$C$3</c:f>
              <c:strCache>
                <c:ptCount val="1"/>
                <c:pt idx="0">
                  <c:v>Nannie Island 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'Nannie Is. NH'!$D$4:$D$35</c:f>
                <c:numCache>
                  <c:formatCode>General</c:formatCode>
                  <c:ptCount val="32"/>
                  <c:pt idx="0">
                    <c:v>74.099999999999994</c:v>
                  </c:pt>
                  <c:pt idx="2">
                    <c:v>5</c:v>
                  </c:pt>
                  <c:pt idx="4">
                    <c:v>2.2000000000000002</c:v>
                  </c:pt>
                  <c:pt idx="5">
                    <c:v>4.0999999999999996</c:v>
                  </c:pt>
                  <c:pt idx="7">
                    <c:v>2.8</c:v>
                  </c:pt>
                  <c:pt idx="8">
                    <c:v>6.7</c:v>
                  </c:pt>
                  <c:pt idx="9">
                    <c:v>8.4</c:v>
                  </c:pt>
                  <c:pt idx="10">
                    <c:v>5.9</c:v>
                  </c:pt>
                  <c:pt idx="11">
                    <c:v>1</c:v>
                  </c:pt>
                  <c:pt idx="12">
                    <c:v>2.7</c:v>
                  </c:pt>
                  <c:pt idx="13">
                    <c:v>0</c:v>
                  </c:pt>
                  <c:pt idx="14">
                    <c:v>0</c:v>
                  </c:pt>
                  <c:pt idx="15">
                    <c:v>131.19999999999999</c:v>
                  </c:pt>
                  <c:pt idx="16">
                    <c:v>43.6</c:v>
                  </c:pt>
                  <c:pt idx="17">
                    <c:v>10.3</c:v>
                  </c:pt>
                  <c:pt idx="18">
                    <c:v>7.8</c:v>
                  </c:pt>
                  <c:pt idx="19">
                    <c:v>9.5</c:v>
                  </c:pt>
                  <c:pt idx="20">
                    <c:v>14.5</c:v>
                  </c:pt>
                  <c:pt idx="21">
                    <c:v>7.4</c:v>
                  </c:pt>
                  <c:pt idx="22">
                    <c:v>2.9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1.3</c:v>
                  </c:pt>
                  <c:pt idx="29">
                    <c:v>0.5</c:v>
                  </c:pt>
                  <c:pt idx="30">
                    <c:v>7</c:v>
                  </c:pt>
                  <c:pt idx="31">
                    <c:v>17.7</c:v>
                  </c:pt>
                </c:numCache>
              </c:numRef>
            </c:plus>
            <c:minus>
              <c:numRef>
                <c:f>'Nannie Is. NH'!$D$4:$D$35</c:f>
                <c:numCache>
                  <c:formatCode>General</c:formatCode>
                  <c:ptCount val="32"/>
                  <c:pt idx="0">
                    <c:v>74.099999999999994</c:v>
                  </c:pt>
                  <c:pt idx="2">
                    <c:v>5</c:v>
                  </c:pt>
                  <c:pt idx="4">
                    <c:v>2.2000000000000002</c:v>
                  </c:pt>
                  <c:pt idx="5">
                    <c:v>4.0999999999999996</c:v>
                  </c:pt>
                  <c:pt idx="7">
                    <c:v>2.8</c:v>
                  </c:pt>
                  <c:pt idx="8">
                    <c:v>6.7</c:v>
                  </c:pt>
                  <c:pt idx="9">
                    <c:v>8.4</c:v>
                  </c:pt>
                  <c:pt idx="10">
                    <c:v>5.9</c:v>
                  </c:pt>
                  <c:pt idx="11">
                    <c:v>1</c:v>
                  </c:pt>
                  <c:pt idx="12">
                    <c:v>2.7</c:v>
                  </c:pt>
                  <c:pt idx="13">
                    <c:v>0</c:v>
                  </c:pt>
                  <c:pt idx="14">
                    <c:v>0</c:v>
                  </c:pt>
                  <c:pt idx="15">
                    <c:v>131.19999999999999</c:v>
                  </c:pt>
                  <c:pt idx="16">
                    <c:v>43.6</c:v>
                  </c:pt>
                  <c:pt idx="17">
                    <c:v>10.3</c:v>
                  </c:pt>
                  <c:pt idx="18">
                    <c:v>7.8</c:v>
                  </c:pt>
                  <c:pt idx="19">
                    <c:v>9.5</c:v>
                  </c:pt>
                  <c:pt idx="20">
                    <c:v>14.5</c:v>
                  </c:pt>
                  <c:pt idx="21">
                    <c:v>7.4</c:v>
                  </c:pt>
                  <c:pt idx="22">
                    <c:v>2.9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1.3</c:v>
                  </c:pt>
                  <c:pt idx="29">
                    <c:v>0.5</c:v>
                  </c:pt>
                  <c:pt idx="30">
                    <c:v>7</c:v>
                  </c:pt>
                  <c:pt idx="31">
                    <c:v>17.7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'Nannie Is. NH'!$B$4:$B$35</c:f>
              <c:numCache>
                <c:formatCode>General</c:formatCode>
                <c:ptCount val="32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  <c:pt idx="30">
                  <c:v>2021</c:v>
                </c:pt>
                <c:pt idx="31">
                  <c:v>2022</c:v>
                </c:pt>
              </c:numCache>
            </c:numRef>
          </c:cat>
          <c:val>
            <c:numRef>
              <c:f>'Nannie Is. NH'!$C$4:$C$35</c:f>
              <c:numCache>
                <c:formatCode>General</c:formatCode>
                <c:ptCount val="32"/>
                <c:pt idx="0">
                  <c:v>182</c:v>
                </c:pt>
                <c:pt idx="2">
                  <c:v>12.7</c:v>
                </c:pt>
                <c:pt idx="4">
                  <c:v>4.4000000000000004</c:v>
                </c:pt>
                <c:pt idx="5">
                  <c:v>13</c:v>
                </c:pt>
                <c:pt idx="6">
                  <c:v>0</c:v>
                </c:pt>
                <c:pt idx="7">
                  <c:v>24.6</c:v>
                </c:pt>
                <c:pt idx="8">
                  <c:v>52.8</c:v>
                </c:pt>
                <c:pt idx="9">
                  <c:v>34.4</c:v>
                </c:pt>
                <c:pt idx="10">
                  <c:v>12</c:v>
                </c:pt>
                <c:pt idx="11">
                  <c:v>1.6</c:v>
                </c:pt>
                <c:pt idx="12">
                  <c:v>7.2</c:v>
                </c:pt>
                <c:pt idx="13">
                  <c:v>0</c:v>
                </c:pt>
                <c:pt idx="14">
                  <c:v>0</c:v>
                </c:pt>
                <c:pt idx="15">
                  <c:v>660</c:v>
                </c:pt>
                <c:pt idx="16">
                  <c:v>740</c:v>
                </c:pt>
                <c:pt idx="17">
                  <c:v>66.400000000000006</c:v>
                </c:pt>
                <c:pt idx="18">
                  <c:v>45.6</c:v>
                </c:pt>
                <c:pt idx="19">
                  <c:v>36</c:v>
                </c:pt>
                <c:pt idx="20">
                  <c:v>34.4</c:v>
                </c:pt>
                <c:pt idx="21">
                  <c:v>18.399999999999999</c:v>
                </c:pt>
                <c:pt idx="22">
                  <c:v>7.2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0.5</c:v>
                </c:pt>
                <c:pt idx="30">
                  <c:v>28.3</c:v>
                </c:pt>
                <c:pt idx="3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7-4D67-B28B-62030DD1F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987824"/>
        <c:axId val="1071988152"/>
      </c:lineChart>
      <c:catAx>
        <c:axId val="107198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88152"/>
        <c:crosses val="autoZero"/>
        <c:auto val="1"/>
        <c:lblAlgn val="ctr"/>
        <c:lblOffset val="100"/>
        <c:noMultiLvlLbl val="0"/>
      </c:catAx>
      <c:valAx>
        <c:axId val="107198815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8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9</xdr:row>
      <xdr:rowOff>12700</xdr:rowOff>
    </xdr:from>
    <xdr:to>
      <xdr:col>16</xdr:col>
      <xdr:colOff>215899</xdr:colOff>
      <xdr:row>37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247C1-9AB1-B99B-DCD4-4B5BCAD44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90C06-E177-44AC-B3C9-F23CAF1A361B}">
  <dimension ref="A1:H57"/>
  <sheetViews>
    <sheetView topLeftCell="A6" workbookViewId="0">
      <selection activeCell="U26" sqref="U26"/>
    </sheetView>
  </sheetViews>
  <sheetFormatPr baseColWidth="10" defaultColWidth="8.83203125" defaultRowHeight="15" x14ac:dyDescent="0.2"/>
  <cols>
    <col min="3" max="3" width="16.83203125" customWidth="1"/>
    <col min="7" max="7" width="15.1640625" customWidth="1"/>
  </cols>
  <sheetData>
    <row r="1" spans="1:4" x14ac:dyDescent="0.2">
      <c r="A1" t="s">
        <v>10</v>
      </c>
    </row>
    <row r="2" spans="1:4" x14ac:dyDescent="0.2">
      <c r="A2" t="s">
        <v>4</v>
      </c>
      <c r="C2" s="1"/>
      <c r="D2" t="s">
        <v>5</v>
      </c>
    </row>
    <row r="3" spans="1:4" x14ac:dyDescent="0.2">
      <c r="B3" s="1" t="s">
        <v>1</v>
      </c>
      <c r="C3" s="1" t="s">
        <v>2</v>
      </c>
      <c r="D3" s="3" t="s">
        <v>3</v>
      </c>
    </row>
    <row r="4" spans="1:4" x14ac:dyDescent="0.2">
      <c r="B4" s="2">
        <v>1991</v>
      </c>
      <c r="C4" s="2">
        <v>182</v>
      </c>
      <c r="D4">
        <v>74.099999999999994</v>
      </c>
    </row>
    <row r="5" spans="1:4" x14ac:dyDescent="0.2">
      <c r="B5" s="2">
        <v>1992</v>
      </c>
      <c r="C5" s="4"/>
    </row>
    <row r="6" spans="1:4" x14ac:dyDescent="0.2">
      <c r="B6" s="2">
        <v>1993</v>
      </c>
      <c r="C6" s="2">
        <v>12.7</v>
      </c>
      <c r="D6">
        <v>5</v>
      </c>
    </row>
    <row r="7" spans="1:4" x14ac:dyDescent="0.2">
      <c r="B7" s="2">
        <v>1994</v>
      </c>
      <c r="C7" s="4"/>
    </row>
    <row r="8" spans="1:4" x14ac:dyDescent="0.2">
      <c r="B8" s="2">
        <v>1995</v>
      </c>
      <c r="C8" s="2">
        <v>4.4000000000000004</v>
      </c>
      <c r="D8">
        <v>2.2000000000000002</v>
      </c>
    </row>
    <row r="9" spans="1:4" x14ac:dyDescent="0.2">
      <c r="B9" s="2">
        <v>1996</v>
      </c>
      <c r="C9" s="2">
        <v>13</v>
      </c>
      <c r="D9">
        <v>4.0999999999999996</v>
      </c>
    </row>
    <row r="10" spans="1:4" x14ac:dyDescent="0.2">
      <c r="B10" s="2">
        <v>1997</v>
      </c>
      <c r="C10" s="4" t="s">
        <v>0</v>
      </c>
    </row>
    <row r="11" spans="1:4" x14ac:dyDescent="0.2">
      <c r="B11" s="2">
        <v>1998</v>
      </c>
      <c r="C11" s="2">
        <v>24.6</v>
      </c>
      <c r="D11">
        <v>2.8</v>
      </c>
    </row>
    <row r="12" spans="1:4" x14ac:dyDescent="0.2">
      <c r="B12" s="2">
        <v>1999</v>
      </c>
      <c r="C12" s="2">
        <v>52.8</v>
      </c>
      <c r="D12">
        <v>6.7</v>
      </c>
    </row>
    <row r="13" spans="1:4" x14ac:dyDescent="0.2">
      <c r="B13" s="2">
        <v>2000</v>
      </c>
      <c r="C13" s="2">
        <v>34.4</v>
      </c>
      <c r="D13">
        <v>8.4</v>
      </c>
    </row>
    <row r="14" spans="1:4" x14ac:dyDescent="0.2">
      <c r="B14" s="2">
        <v>2001</v>
      </c>
      <c r="C14" s="2">
        <v>12</v>
      </c>
      <c r="D14">
        <v>5.9</v>
      </c>
    </row>
    <row r="15" spans="1:4" x14ac:dyDescent="0.2">
      <c r="B15" s="2">
        <v>2002</v>
      </c>
      <c r="C15" s="2">
        <v>1.6</v>
      </c>
      <c r="D15">
        <v>1</v>
      </c>
    </row>
    <row r="16" spans="1:4" x14ac:dyDescent="0.2">
      <c r="B16" s="2">
        <v>2003</v>
      </c>
      <c r="C16" s="2">
        <v>7.2</v>
      </c>
      <c r="D16">
        <v>2.7</v>
      </c>
    </row>
    <row r="17" spans="2:8" x14ac:dyDescent="0.2">
      <c r="B17" s="2">
        <v>2004</v>
      </c>
      <c r="C17" s="2">
        <v>0</v>
      </c>
      <c r="D17">
        <v>0</v>
      </c>
    </row>
    <row r="18" spans="2:8" x14ac:dyDescent="0.2">
      <c r="B18" s="2">
        <v>2005</v>
      </c>
      <c r="C18" s="2">
        <v>0</v>
      </c>
      <c r="D18">
        <v>0</v>
      </c>
    </row>
    <row r="19" spans="2:8" x14ac:dyDescent="0.2">
      <c r="B19" s="2">
        <v>2006</v>
      </c>
      <c r="C19" s="2">
        <v>660</v>
      </c>
      <c r="D19">
        <v>131.19999999999999</v>
      </c>
    </row>
    <row r="20" spans="2:8" x14ac:dyDescent="0.2">
      <c r="B20" s="2">
        <v>2007</v>
      </c>
      <c r="C20" s="2">
        <v>740</v>
      </c>
      <c r="D20">
        <v>43.6</v>
      </c>
    </row>
    <row r="21" spans="2:8" x14ac:dyDescent="0.2">
      <c r="B21" s="2">
        <v>2008</v>
      </c>
      <c r="C21" s="2">
        <v>66.400000000000006</v>
      </c>
      <c r="D21">
        <v>10.3</v>
      </c>
    </row>
    <row r="22" spans="2:8" x14ac:dyDescent="0.2">
      <c r="B22" s="2">
        <v>2009</v>
      </c>
      <c r="C22" s="2">
        <v>45.6</v>
      </c>
      <c r="D22">
        <v>7.8</v>
      </c>
    </row>
    <row r="23" spans="2:8" x14ac:dyDescent="0.2">
      <c r="B23" s="2">
        <v>2010</v>
      </c>
      <c r="C23" s="2">
        <v>36</v>
      </c>
      <c r="D23">
        <v>9.5</v>
      </c>
    </row>
    <row r="24" spans="2:8" x14ac:dyDescent="0.2">
      <c r="B24" s="2">
        <v>2011</v>
      </c>
      <c r="C24" s="2">
        <v>34.4</v>
      </c>
      <c r="D24">
        <v>14.5</v>
      </c>
    </row>
    <row r="25" spans="2:8" x14ac:dyDescent="0.2">
      <c r="B25" s="2">
        <v>2012</v>
      </c>
      <c r="C25" s="2">
        <v>18.399999999999999</v>
      </c>
      <c r="D25">
        <v>7.4</v>
      </c>
    </row>
    <row r="26" spans="2:8" x14ac:dyDescent="0.2">
      <c r="B26" s="2">
        <v>2013</v>
      </c>
      <c r="C26" s="2">
        <v>7.2</v>
      </c>
      <c r="D26">
        <v>2.9</v>
      </c>
    </row>
    <row r="27" spans="2:8" x14ac:dyDescent="0.2">
      <c r="B27" s="2">
        <v>2014</v>
      </c>
      <c r="C27" s="2">
        <v>0</v>
      </c>
      <c r="D27">
        <v>0</v>
      </c>
    </row>
    <row r="28" spans="2:8" x14ac:dyDescent="0.2">
      <c r="B28" s="2">
        <v>2015</v>
      </c>
      <c r="C28" s="2">
        <v>0</v>
      </c>
      <c r="D28">
        <v>0</v>
      </c>
    </row>
    <row r="29" spans="2:8" x14ac:dyDescent="0.2">
      <c r="B29" s="2">
        <v>2016</v>
      </c>
      <c r="C29" s="2">
        <v>0</v>
      </c>
      <c r="D29">
        <v>0</v>
      </c>
    </row>
    <row r="30" spans="2:8" x14ac:dyDescent="0.2">
      <c r="B30" s="2">
        <v>2017</v>
      </c>
      <c r="C30" s="2">
        <v>0</v>
      </c>
      <c r="D30">
        <v>0</v>
      </c>
    </row>
    <row r="31" spans="2:8" x14ac:dyDescent="0.2">
      <c r="B31" s="2">
        <v>2018</v>
      </c>
      <c r="C31" s="2">
        <v>0</v>
      </c>
      <c r="D31">
        <v>0</v>
      </c>
      <c r="G31">
        <v>2019</v>
      </c>
      <c r="H31" t="s">
        <v>6</v>
      </c>
    </row>
    <row r="32" spans="2:8" x14ac:dyDescent="0.2">
      <c r="B32" s="2">
        <v>2019</v>
      </c>
      <c r="C32" s="2">
        <v>2</v>
      </c>
      <c r="D32">
        <v>1.3</v>
      </c>
      <c r="G32">
        <v>1</v>
      </c>
    </row>
    <row r="33" spans="2:8" x14ac:dyDescent="0.2">
      <c r="B33" s="2">
        <v>2020</v>
      </c>
      <c r="C33" s="2">
        <v>0.5</v>
      </c>
      <c r="D33">
        <v>0.5</v>
      </c>
      <c r="G33">
        <v>0</v>
      </c>
    </row>
    <row r="34" spans="2:8" x14ac:dyDescent="0.2">
      <c r="B34" s="2">
        <v>2021</v>
      </c>
      <c r="C34" s="2">
        <v>28.3</v>
      </c>
      <c r="D34">
        <v>7</v>
      </c>
      <c r="G34">
        <v>0</v>
      </c>
    </row>
    <row r="35" spans="2:8" x14ac:dyDescent="0.2">
      <c r="B35" s="2">
        <v>2022</v>
      </c>
      <c r="C35" s="2">
        <v>10</v>
      </c>
      <c r="D35">
        <v>17.7</v>
      </c>
      <c r="G35">
        <v>1</v>
      </c>
    </row>
    <row r="36" spans="2:8" x14ac:dyDescent="0.2">
      <c r="G36">
        <v>0</v>
      </c>
    </row>
    <row r="37" spans="2:8" x14ac:dyDescent="0.2">
      <c r="G37">
        <v>0</v>
      </c>
    </row>
    <row r="38" spans="2:8" x14ac:dyDescent="0.2">
      <c r="G38">
        <v>0</v>
      </c>
    </row>
    <row r="39" spans="2:8" x14ac:dyDescent="0.2">
      <c r="G39">
        <v>0</v>
      </c>
    </row>
    <row r="40" spans="2:8" x14ac:dyDescent="0.2">
      <c r="G40">
        <v>0</v>
      </c>
    </row>
    <row r="41" spans="2:8" x14ac:dyDescent="0.2">
      <c r="G41">
        <v>0</v>
      </c>
    </row>
    <row r="42" spans="2:8" x14ac:dyDescent="0.2">
      <c r="F42" t="s">
        <v>7</v>
      </c>
      <c r="G42">
        <f>AVERAGE(G32:G41)</f>
        <v>0.2</v>
      </c>
      <c r="H42" s="6">
        <f>G42*10</f>
        <v>2</v>
      </c>
    </row>
    <row r="43" spans="2:8" x14ac:dyDescent="0.2">
      <c r="F43" t="s">
        <v>8</v>
      </c>
      <c r="G43">
        <f>STDEV(G32:G42)</f>
        <v>0.4</v>
      </c>
    </row>
    <row r="44" spans="2:8" x14ac:dyDescent="0.2">
      <c r="F44" t="s">
        <v>9</v>
      </c>
      <c r="G44" s="5">
        <f>G43/SQRT(10)</f>
        <v>0.12649110640673517</v>
      </c>
      <c r="H44" s="6">
        <f>G44*10</f>
        <v>1.2649110640673515</v>
      </c>
    </row>
    <row r="47" spans="2:8" x14ac:dyDescent="0.2">
      <c r="G47">
        <v>2022</v>
      </c>
    </row>
    <row r="48" spans="2:8" x14ac:dyDescent="0.2">
      <c r="G48">
        <v>5</v>
      </c>
    </row>
    <row r="49" spans="7:8" x14ac:dyDescent="0.2">
      <c r="G49">
        <v>2</v>
      </c>
    </row>
    <row r="50" spans="7:8" x14ac:dyDescent="0.2">
      <c r="G50">
        <v>0</v>
      </c>
    </row>
    <row r="51" spans="7:8" x14ac:dyDescent="0.2">
      <c r="G51">
        <v>0</v>
      </c>
    </row>
    <row r="52" spans="7:8" x14ac:dyDescent="0.2">
      <c r="G52">
        <v>0</v>
      </c>
    </row>
    <row r="53" spans="7:8" x14ac:dyDescent="0.2">
      <c r="G53">
        <v>0</v>
      </c>
    </row>
    <row r="54" spans="7:8" x14ac:dyDescent="0.2">
      <c r="G54">
        <v>0</v>
      </c>
    </row>
    <row r="55" spans="7:8" x14ac:dyDescent="0.2">
      <c r="G55" s="6">
        <f>AVERAGE(G48:G54)</f>
        <v>1</v>
      </c>
      <c r="H55">
        <f>G55*10</f>
        <v>10</v>
      </c>
    </row>
    <row r="56" spans="7:8" x14ac:dyDescent="0.2">
      <c r="G56" s="6">
        <f>STDEV(G48:G55)</f>
        <v>1.7728105208558367</v>
      </c>
      <c r="H56" s="6">
        <f t="shared" ref="H56:H57" si="0">G56*10</f>
        <v>17.728105208558368</v>
      </c>
    </row>
    <row r="57" spans="7:8" x14ac:dyDescent="0.2">
      <c r="G57" s="6">
        <f>G56/SQRT(10)</f>
        <v>0.56061191058138804</v>
      </c>
      <c r="H57" s="6">
        <f t="shared" si="0"/>
        <v>5.60611910581388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2A8FC-40CB-42F1-A3D3-3CC1666FBD9B}">
  <dimension ref="A1:H21"/>
  <sheetViews>
    <sheetView tabSelected="1" workbookViewId="0">
      <selection activeCell="H21" sqref="H21"/>
    </sheetView>
  </sheetViews>
  <sheetFormatPr baseColWidth="10" defaultColWidth="8.83203125" defaultRowHeight="15" x14ac:dyDescent="0.2"/>
  <sheetData>
    <row r="1" spans="1:8" x14ac:dyDescent="0.2">
      <c r="A1" t="s">
        <v>22</v>
      </c>
      <c r="B1" t="s">
        <v>20</v>
      </c>
    </row>
    <row r="2" spans="1:8" x14ac:dyDescent="0.2">
      <c r="A2">
        <v>2021</v>
      </c>
      <c r="B2" t="s">
        <v>26</v>
      </c>
    </row>
    <row r="4" spans="1:8" x14ac:dyDescent="0.2">
      <c r="A4" t="s">
        <v>14</v>
      </c>
    </row>
    <row r="5" spans="1:8" x14ac:dyDescent="0.2">
      <c r="A5" t="s">
        <v>11</v>
      </c>
    </row>
    <row r="6" spans="1:8" x14ac:dyDescent="0.2">
      <c r="A6" t="s">
        <v>12</v>
      </c>
    </row>
    <row r="7" spans="1:8" x14ac:dyDescent="0.2">
      <c r="B7" t="s">
        <v>15</v>
      </c>
      <c r="C7" t="s">
        <v>16</v>
      </c>
      <c r="D7" t="s">
        <v>13</v>
      </c>
      <c r="F7" t="s">
        <v>21</v>
      </c>
    </row>
    <row r="8" spans="1:8" x14ac:dyDescent="0.2">
      <c r="A8" s="8">
        <v>43770</v>
      </c>
      <c r="B8">
        <v>276</v>
      </c>
      <c r="C8">
        <v>408</v>
      </c>
      <c r="D8">
        <v>0</v>
      </c>
      <c r="F8" s="7">
        <v>0.55000000000000004</v>
      </c>
    </row>
    <row r="9" spans="1:8" x14ac:dyDescent="0.2">
      <c r="A9" s="8"/>
      <c r="C9" t="s">
        <v>25</v>
      </c>
      <c r="E9" t="s">
        <v>25</v>
      </c>
      <c r="F9" s="7"/>
    </row>
    <row r="10" spans="1:8" x14ac:dyDescent="0.2">
      <c r="A10" s="8">
        <v>44197</v>
      </c>
      <c r="H10" t="s">
        <v>23</v>
      </c>
    </row>
    <row r="11" spans="1:8" x14ac:dyDescent="0.2">
      <c r="A11" s="8">
        <v>44621</v>
      </c>
      <c r="B11">
        <v>44.4</v>
      </c>
      <c r="C11">
        <v>13.3</v>
      </c>
      <c r="D11">
        <v>0.2</v>
      </c>
      <c r="E11">
        <v>0.1</v>
      </c>
      <c r="F11" s="7">
        <v>0.63</v>
      </c>
      <c r="H11" t="s">
        <v>24</v>
      </c>
    </row>
    <row r="14" spans="1:8" x14ac:dyDescent="0.2">
      <c r="A14" t="s">
        <v>17</v>
      </c>
    </row>
    <row r="15" spans="1:8" x14ac:dyDescent="0.2">
      <c r="A15" t="s">
        <v>18</v>
      </c>
    </row>
    <row r="16" spans="1:8" x14ac:dyDescent="0.2">
      <c r="A16" t="s">
        <v>19</v>
      </c>
    </row>
    <row r="17" spans="1:6" x14ac:dyDescent="0.2">
      <c r="B17" t="s">
        <v>15</v>
      </c>
      <c r="C17" t="s">
        <v>16</v>
      </c>
      <c r="D17" t="s">
        <v>13</v>
      </c>
      <c r="F17" t="s">
        <v>21</v>
      </c>
    </row>
    <row r="18" spans="1:6" x14ac:dyDescent="0.2">
      <c r="A18" s="8">
        <v>43040</v>
      </c>
      <c r="B18">
        <v>0</v>
      </c>
      <c r="C18">
        <v>0</v>
      </c>
      <c r="D18">
        <v>0</v>
      </c>
      <c r="F18" s="7">
        <v>0</v>
      </c>
    </row>
    <row r="19" spans="1:6" x14ac:dyDescent="0.2">
      <c r="A19" s="8"/>
      <c r="C19" t="s">
        <v>25</v>
      </c>
      <c r="E19" t="s">
        <v>25</v>
      </c>
      <c r="F19" s="7"/>
    </row>
    <row r="20" spans="1:6" x14ac:dyDescent="0.2">
      <c r="A20" s="8">
        <v>44197</v>
      </c>
    </row>
    <row r="21" spans="1:6" x14ac:dyDescent="0.2">
      <c r="A21" s="8">
        <v>44621</v>
      </c>
      <c r="B21">
        <v>154.30000000000001</v>
      </c>
      <c r="C21">
        <v>29.7</v>
      </c>
      <c r="D21">
        <v>15.3</v>
      </c>
      <c r="E21">
        <v>6.5</v>
      </c>
      <c r="F21" s="7">
        <v>0.59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Nannie Is. NH</vt:lpstr>
      <vt:lpstr>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Boze Hancock</dc:creator>
  <cp:lastModifiedBy>Microsoft Office User</cp:lastModifiedBy>
  <dcterms:created xsi:type="dcterms:W3CDTF">2023-03-03T22:05:03Z</dcterms:created>
  <dcterms:modified xsi:type="dcterms:W3CDTF">2023-03-17T20:00:31Z</dcterms:modified>
</cp:coreProperties>
</file>