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ibarley/Documents/TNC Internship/SOAR documents/NJ/Stockton/"/>
    </mc:Choice>
  </mc:AlternateContent>
  <xr:revisionPtr revIDLastSave="0" documentId="13_ncr:1_{66BBD434-C796-0449-9A34-DBF6920F01ED}" xr6:coauthVersionLast="47" xr6:coauthVersionMax="47" xr10:uidLastSave="{00000000-0000-0000-0000-000000000000}"/>
  <bookViews>
    <workbookView xWindow="360" yWindow="460" windowWidth="24680" windowHeight="16460" activeTab="2" xr2:uid="{00000000-000D-0000-FFFF-FFFF00000000}"/>
  </bookViews>
  <sheets>
    <sheet name="YSI" sheetId="4" r:id="rId1"/>
    <sheet name="Data_Descr" sheetId="2" r:id="rId2"/>
    <sheet name="Sample_data" sheetId="1" r:id="rId3"/>
    <sheet name="Shell_sizes" sheetId="3" r:id="rId4"/>
    <sheet name="Sheet1" sheetId="5" r:id="rId5"/>
  </sheets>
  <definedNames>
    <definedName name="_xlnm._FilterDatabase" localSheetId="3" hidden="1">Shell_sizes!$A$1:$C$168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2" i="5" l="1"/>
  <c r="I28" i="5"/>
  <c r="H32" i="5"/>
  <c r="I31" i="5"/>
  <c r="H28" i="5"/>
  <c r="I26" i="5"/>
  <c r="G26" i="5"/>
  <c r="H26" i="5"/>
  <c r="R3" i="1"/>
  <c r="R4" i="1"/>
  <c r="R5" i="1"/>
  <c r="R6" i="1"/>
  <c r="R7" i="1"/>
  <c r="R8" i="1"/>
  <c r="R9" i="1"/>
  <c r="R10" i="1"/>
  <c r="R2" i="1"/>
  <c r="Q3" i="1"/>
  <c r="Q4" i="1"/>
  <c r="Q5" i="1"/>
  <c r="Q6" i="1"/>
  <c r="Q7" i="1"/>
  <c r="Q8" i="1"/>
  <c r="Q9" i="1"/>
  <c r="Q10" i="1"/>
  <c r="Q2" i="1"/>
  <c r="P3" i="1"/>
  <c r="P4" i="1"/>
  <c r="P5" i="1"/>
  <c r="P6" i="1"/>
  <c r="P7" i="1"/>
  <c r="P8" i="1"/>
  <c r="P9" i="1"/>
  <c r="P10" i="1"/>
  <c r="P2" i="1"/>
  <c r="O2" i="1"/>
  <c r="O3" i="1"/>
  <c r="O4" i="1"/>
  <c r="O5" i="1"/>
  <c r="O6" i="1"/>
  <c r="O7" i="1"/>
  <c r="O8" i="1"/>
  <c r="O9" i="1"/>
  <c r="O10" i="1"/>
  <c r="N3" i="1"/>
  <c r="N4" i="1"/>
  <c r="N5" i="1"/>
  <c r="N6" i="1"/>
  <c r="N7" i="1"/>
  <c r="N8" i="1"/>
  <c r="N9" i="1"/>
  <c r="N10" i="1"/>
  <c r="N2" i="1"/>
  <c r="C5" i="1"/>
  <c r="C6" i="1"/>
  <c r="C7" i="1"/>
  <c r="C8" i="1"/>
  <c r="C9" i="1"/>
  <c r="C10" i="1"/>
  <c r="C3" i="1"/>
  <c r="C4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Christine Thompson</author>
  </authors>
  <commentList>
    <comment ref="E5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Christine Thompson:</t>
        </r>
        <r>
          <rPr>
            <sz val="9"/>
            <color indexed="81"/>
            <rFont val="Tahoma"/>
            <family val="2"/>
          </rPr>
          <t xml:space="preserve">
dry volume</t>
        </r>
      </text>
    </comment>
  </commentList>
</comments>
</file>

<file path=xl/sharedStrings.xml><?xml version="1.0" encoding="utf-8"?>
<sst xmlns="http://schemas.openxmlformats.org/spreadsheetml/2006/main" count="259" uniqueCount="84">
  <si>
    <t>SAMPLE_ID</t>
  </si>
  <si>
    <t>DIST_m</t>
  </si>
  <si>
    <t>Shell_vol</t>
  </si>
  <si>
    <t>SH_vol_disp</t>
  </si>
  <si>
    <t>NS_vol</t>
  </si>
  <si>
    <t>SH_dry_vol</t>
  </si>
  <si>
    <t>Non_soar_vol</t>
  </si>
  <si>
    <t>Total_live</t>
  </si>
  <si>
    <t>Total_dead</t>
  </si>
  <si>
    <t>Total live SOAR oysters in sample</t>
  </si>
  <si>
    <t>Total dead oysters (sum of all types)</t>
  </si>
  <si>
    <t>Predation_1V</t>
  </si>
  <si>
    <t>Predation_2V</t>
  </si>
  <si>
    <t>Predation signs with one valve intact</t>
  </si>
  <si>
    <t xml:space="preserve">Predation signs with both valves impacted </t>
  </si>
  <si>
    <t>Dry volume of total dredge sample, L</t>
  </si>
  <si>
    <t>Volume of non-shell material (sponge, macroalgae), volume displacement, L</t>
  </si>
  <si>
    <t>Volume of shell hash, dry, L</t>
  </si>
  <si>
    <t>Volume displacement of shell hash, L</t>
  </si>
  <si>
    <t>Volume of sample not from SOAR project (whelk clusters, etc), includes has and some live oysters, L</t>
  </si>
  <si>
    <t>Sample_ID</t>
  </si>
  <si>
    <t xml:space="preserve">Number of sample </t>
  </si>
  <si>
    <t>Dist, m</t>
  </si>
  <si>
    <t>Distance dredge traveled (22" opening)</t>
  </si>
  <si>
    <t xml:space="preserve">Area </t>
  </si>
  <si>
    <t>Area covered by dredge tow</t>
  </si>
  <si>
    <t>SAMPLE</t>
  </si>
  <si>
    <t>TYPE</t>
  </si>
  <si>
    <t>SHELL_LENGTH_mm</t>
  </si>
  <si>
    <t>LIVE</t>
  </si>
  <si>
    <t>BOX</t>
  </si>
  <si>
    <t>Buried</t>
  </si>
  <si>
    <t>Dead Shell that was &gt;50% black</t>
  </si>
  <si>
    <t>BOX_1P</t>
  </si>
  <si>
    <t>BOX_2P</t>
  </si>
  <si>
    <t>Live+Dead</t>
  </si>
  <si>
    <t>Temp_C</t>
  </si>
  <si>
    <t>DO_%</t>
  </si>
  <si>
    <t>DO_mgL</t>
  </si>
  <si>
    <t>Sal_PSU</t>
  </si>
  <si>
    <t>pH</t>
  </si>
  <si>
    <t>Turbidity_FNU</t>
  </si>
  <si>
    <t>Depth_m</t>
  </si>
  <si>
    <t>MEAN</t>
  </si>
  <si>
    <t>STE</t>
  </si>
  <si>
    <t>Live Density</t>
  </si>
  <si>
    <t>Dead Density</t>
  </si>
  <si>
    <t>% Predation</t>
  </si>
  <si>
    <t>% buried</t>
  </si>
  <si>
    <t>Sample</t>
  </si>
  <si>
    <t>Live Len mm</t>
  </si>
  <si>
    <t>Box Len mm</t>
  </si>
  <si>
    <t>51-55</t>
  </si>
  <si>
    <t>56-60</t>
  </si>
  <si>
    <t>61-65</t>
  </si>
  <si>
    <t>66-70</t>
  </si>
  <si>
    <t>71-75</t>
  </si>
  <si>
    <t>76-80</t>
  </si>
  <si>
    <t>81-85</t>
  </si>
  <si>
    <t>86-90</t>
  </si>
  <si>
    <t>91-95</t>
  </si>
  <si>
    <t>96-100</t>
  </si>
  <si>
    <t>111-115</t>
  </si>
  <si>
    <t>116-120</t>
  </si>
  <si>
    <t>121-125</t>
  </si>
  <si>
    <t>101-105</t>
  </si>
  <si>
    <t>106-110</t>
  </si>
  <si>
    <t>126-130</t>
  </si>
  <si>
    <t>131-135</t>
  </si>
  <si>
    <t>136-140</t>
  </si>
  <si>
    <t>141-145</t>
  </si>
  <si>
    <t>146-150</t>
  </si>
  <si>
    <t>151-155</t>
  </si>
  <si>
    <t>156-160</t>
  </si>
  <si>
    <t>161-165</t>
  </si>
  <si>
    <t>166-170</t>
  </si>
  <si>
    <t>live</t>
  </si>
  <si>
    <t>Box</t>
  </si>
  <si>
    <t>Length</t>
  </si>
  <si>
    <t>tot live</t>
  </si>
  <si>
    <t>Tot box</t>
  </si>
  <si>
    <t>% alive</t>
  </si>
  <si>
    <t>Lisa Calvo</t>
  </si>
  <si>
    <t>Area_covered_m2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</si>
</sst>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</a:t>
            </a:r>
            <a:r>
              <a:rPr lang="en-US" baseline="0"/>
              <a:t> Frequency -Stockton SOAR site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Sheet1!$F$2:$F$25</c:f>
              <c:strCache>
                <c:ptCount val="24"/>
                <c:pt idx="0">
                  <c:v>51-55</c:v>
                </c:pt>
                <c:pt idx="1">
                  <c:v>56-60</c:v>
                </c:pt>
                <c:pt idx="2">
                  <c:v>61-65</c:v>
                </c:pt>
                <c:pt idx="3">
                  <c:v>66-70</c:v>
                </c:pt>
                <c:pt idx="4">
                  <c:v>71-75</c:v>
                </c:pt>
                <c:pt idx="5">
                  <c:v>76-80</c:v>
                </c:pt>
                <c:pt idx="6">
                  <c:v>81-85</c:v>
                </c:pt>
                <c:pt idx="7">
                  <c:v>86-90</c:v>
                </c:pt>
                <c:pt idx="8">
                  <c:v>91-95</c:v>
                </c:pt>
                <c:pt idx="9">
                  <c:v>96-100</c:v>
                </c:pt>
                <c:pt idx="10">
                  <c:v>101-105</c:v>
                </c:pt>
                <c:pt idx="11">
                  <c:v>106-110</c:v>
                </c:pt>
                <c:pt idx="12">
                  <c:v>111-115</c:v>
                </c:pt>
                <c:pt idx="13">
                  <c:v>116-120</c:v>
                </c:pt>
                <c:pt idx="14">
                  <c:v>121-125</c:v>
                </c:pt>
                <c:pt idx="15">
                  <c:v>126-130</c:v>
                </c:pt>
                <c:pt idx="16">
                  <c:v>131-135</c:v>
                </c:pt>
                <c:pt idx="17">
                  <c:v>136-140</c:v>
                </c:pt>
                <c:pt idx="18">
                  <c:v>141-145</c:v>
                </c:pt>
                <c:pt idx="19">
                  <c:v>146-150</c:v>
                </c:pt>
                <c:pt idx="20">
                  <c:v>151-155</c:v>
                </c:pt>
                <c:pt idx="21">
                  <c:v>156-160</c:v>
                </c:pt>
                <c:pt idx="22">
                  <c:v>161-165</c:v>
                </c:pt>
                <c:pt idx="23">
                  <c:v>166-170</c:v>
                </c:pt>
              </c:strCache>
            </c:strRef>
          </c:cat>
          <c:val>
            <c:numRef>
              <c:f>Sheet1!$G$2:$G$25</c:f>
              <c:numCache>
                <c:formatCode>General</c:formatCode>
                <c:ptCount val="24"/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0D-4B10-91CA-8F3E396AE358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Box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Sheet1!$F$2:$F$25</c:f>
              <c:strCache>
                <c:ptCount val="24"/>
                <c:pt idx="0">
                  <c:v>51-55</c:v>
                </c:pt>
                <c:pt idx="1">
                  <c:v>56-60</c:v>
                </c:pt>
                <c:pt idx="2">
                  <c:v>61-65</c:v>
                </c:pt>
                <c:pt idx="3">
                  <c:v>66-70</c:v>
                </c:pt>
                <c:pt idx="4">
                  <c:v>71-75</c:v>
                </c:pt>
                <c:pt idx="5">
                  <c:v>76-80</c:v>
                </c:pt>
                <c:pt idx="6">
                  <c:v>81-85</c:v>
                </c:pt>
                <c:pt idx="7">
                  <c:v>86-90</c:v>
                </c:pt>
                <c:pt idx="8">
                  <c:v>91-95</c:v>
                </c:pt>
                <c:pt idx="9">
                  <c:v>96-100</c:v>
                </c:pt>
                <c:pt idx="10">
                  <c:v>101-105</c:v>
                </c:pt>
                <c:pt idx="11">
                  <c:v>106-110</c:v>
                </c:pt>
                <c:pt idx="12">
                  <c:v>111-115</c:v>
                </c:pt>
                <c:pt idx="13">
                  <c:v>116-120</c:v>
                </c:pt>
                <c:pt idx="14">
                  <c:v>121-125</c:v>
                </c:pt>
                <c:pt idx="15">
                  <c:v>126-130</c:v>
                </c:pt>
                <c:pt idx="16">
                  <c:v>131-135</c:v>
                </c:pt>
                <c:pt idx="17">
                  <c:v>136-140</c:v>
                </c:pt>
                <c:pt idx="18">
                  <c:v>141-145</c:v>
                </c:pt>
                <c:pt idx="19">
                  <c:v>146-150</c:v>
                </c:pt>
                <c:pt idx="20">
                  <c:v>151-155</c:v>
                </c:pt>
                <c:pt idx="21">
                  <c:v>156-160</c:v>
                </c:pt>
                <c:pt idx="22">
                  <c:v>161-165</c:v>
                </c:pt>
                <c:pt idx="23">
                  <c:v>166-170</c:v>
                </c:pt>
              </c:strCache>
            </c:strRef>
          </c:cat>
          <c:val>
            <c:numRef>
              <c:f>Sheet1!$H$2:$H$25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11</c:v>
                </c:pt>
                <c:pt idx="5">
                  <c:v>15</c:v>
                </c:pt>
                <c:pt idx="6">
                  <c:v>20</c:v>
                </c:pt>
                <c:pt idx="7">
                  <c:v>26</c:v>
                </c:pt>
                <c:pt idx="8">
                  <c:v>22</c:v>
                </c:pt>
                <c:pt idx="9">
                  <c:v>14</c:v>
                </c:pt>
                <c:pt idx="10">
                  <c:v>3</c:v>
                </c:pt>
                <c:pt idx="11">
                  <c:v>6</c:v>
                </c:pt>
                <c:pt idx="12">
                  <c:v>7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0D-4B10-91CA-8F3E396AE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5506008"/>
        <c:axId val="825506992"/>
      </c:barChart>
      <c:catAx>
        <c:axId val="825506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506992"/>
        <c:crosses val="autoZero"/>
        <c:auto val="1"/>
        <c:lblAlgn val="ctr"/>
        <c:lblOffset val="100"/>
        <c:noMultiLvlLbl val="0"/>
      </c:catAx>
      <c:valAx>
        <c:axId val="82550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506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6</xdr:row>
      <xdr:rowOff>123825</xdr:rowOff>
    </xdr:from>
    <xdr:to>
      <xdr:col>15</xdr:col>
      <xdr:colOff>428625</xdr:colOff>
      <xdr:row>21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398DC5-2362-46A2-B90F-568064849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E12" sqref="E12"/>
    </sheetView>
  </sheetViews>
  <sheetFormatPr baseColWidth="10" defaultColWidth="8.83203125" defaultRowHeight="15" x14ac:dyDescent="0.2"/>
  <cols>
    <col min="1" max="1" width="12.6640625" bestFit="1" customWidth="1"/>
  </cols>
  <sheetData>
    <row r="1" spans="1:2" x14ac:dyDescent="0.2">
      <c r="A1" t="s">
        <v>36</v>
      </c>
      <c r="B1">
        <v>6.6</v>
      </c>
    </row>
    <row r="2" spans="1:2" x14ac:dyDescent="0.2">
      <c r="A2" t="s">
        <v>37</v>
      </c>
      <c r="B2">
        <v>102.3</v>
      </c>
    </row>
    <row r="3" spans="1:2" x14ac:dyDescent="0.2">
      <c r="A3" t="s">
        <v>38</v>
      </c>
      <c r="B3">
        <v>10.3</v>
      </c>
    </row>
    <row r="4" spans="1:2" x14ac:dyDescent="0.2">
      <c r="A4" t="s">
        <v>39</v>
      </c>
      <c r="B4">
        <v>29.88</v>
      </c>
    </row>
    <row r="5" spans="1:2" x14ac:dyDescent="0.2">
      <c r="A5" t="s">
        <v>40</v>
      </c>
      <c r="B5">
        <v>7.71</v>
      </c>
    </row>
    <row r="6" spans="1:2" x14ac:dyDescent="0.2">
      <c r="A6" t="s">
        <v>41</v>
      </c>
      <c r="B6">
        <v>3.22</v>
      </c>
    </row>
    <row r="7" spans="1:2" x14ac:dyDescent="0.2">
      <c r="A7" t="s">
        <v>42</v>
      </c>
      <c r="B7">
        <v>0.32600000000000001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activeCell="B13" sqref="B13"/>
    </sheetView>
  </sheetViews>
  <sheetFormatPr baseColWidth="10" defaultColWidth="8.83203125" defaultRowHeight="15" x14ac:dyDescent="0.2"/>
  <cols>
    <col min="1" max="1" width="12.5" bestFit="1" customWidth="1"/>
    <col min="2" max="2" width="81.33203125" bestFit="1" customWidth="1"/>
  </cols>
  <sheetData>
    <row r="1" spans="1:2" x14ac:dyDescent="0.2">
      <c r="A1" t="s">
        <v>20</v>
      </c>
      <c r="B1" t="s">
        <v>21</v>
      </c>
    </row>
    <row r="2" spans="1:2" x14ac:dyDescent="0.2">
      <c r="A2" t="s">
        <v>22</v>
      </c>
      <c r="B2" t="s">
        <v>23</v>
      </c>
    </row>
    <row r="3" spans="1:2" x14ac:dyDescent="0.2">
      <c r="A3" t="s">
        <v>24</v>
      </c>
      <c r="B3" t="s">
        <v>25</v>
      </c>
    </row>
    <row r="4" spans="1:2" x14ac:dyDescent="0.2">
      <c r="A4" t="s">
        <v>2</v>
      </c>
      <c r="B4" t="s">
        <v>15</v>
      </c>
    </row>
    <row r="5" spans="1:2" x14ac:dyDescent="0.2">
      <c r="A5" t="s">
        <v>4</v>
      </c>
      <c r="B5" t="s">
        <v>16</v>
      </c>
    </row>
    <row r="6" spans="1:2" x14ac:dyDescent="0.2">
      <c r="A6" t="s">
        <v>5</v>
      </c>
      <c r="B6" t="s">
        <v>17</v>
      </c>
    </row>
    <row r="7" spans="1:2" x14ac:dyDescent="0.2">
      <c r="A7" t="s">
        <v>3</v>
      </c>
      <c r="B7" t="s">
        <v>18</v>
      </c>
    </row>
    <row r="8" spans="1:2" x14ac:dyDescent="0.2">
      <c r="A8" t="s">
        <v>6</v>
      </c>
      <c r="B8" t="s">
        <v>19</v>
      </c>
    </row>
    <row r="9" spans="1:2" x14ac:dyDescent="0.2">
      <c r="A9" t="s">
        <v>7</v>
      </c>
      <c r="B9" t="s">
        <v>9</v>
      </c>
    </row>
    <row r="10" spans="1:2" x14ac:dyDescent="0.2">
      <c r="A10" t="s">
        <v>8</v>
      </c>
      <c r="B10" t="s">
        <v>10</v>
      </c>
    </row>
    <row r="11" spans="1:2" x14ac:dyDescent="0.2">
      <c r="A11" t="s">
        <v>11</v>
      </c>
      <c r="B11" t="s">
        <v>13</v>
      </c>
    </row>
    <row r="12" spans="1:2" x14ac:dyDescent="0.2">
      <c r="A12" t="s">
        <v>12</v>
      </c>
      <c r="B12" t="s">
        <v>14</v>
      </c>
    </row>
    <row r="13" spans="1:2" x14ac:dyDescent="0.2">
      <c r="A13" t="s">
        <v>31</v>
      </c>
      <c r="B13" t="s">
        <v>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3"/>
  <sheetViews>
    <sheetView tabSelected="1" workbookViewId="0">
      <selection activeCell="D15" sqref="D15"/>
    </sheetView>
  </sheetViews>
  <sheetFormatPr baseColWidth="10" defaultColWidth="8.83203125" defaultRowHeight="15" x14ac:dyDescent="0.2"/>
  <cols>
    <col min="1" max="1" width="10.33203125" bestFit="1" customWidth="1"/>
    <col min="3" max="3" width="15.33203125" bestFit="1" customWidth="1"/>
    <col min="4" max="4" width="10.1640625" bestFit="1" customWidth="1"/>
    <col min="5" max="5" width="12.5" bestFit="1" customWidth="1"/>
    <col min="6" max="6" width="10.1640625" bestFit="1" customWidth="1"/>
    <col min="7" max="7" width="10.6640625" bestFit="1" customWidth="1"/>
    <col min="8" max="8" width="12.5" bestFit="1" customWidth="1"/>
    <col min="9" max="9" width="9" bestFit="1" customWidth="1"/>
    <col min="10" max="10" width="10.33203125" bestFit="1" customWidth="1"/>
    <col min="11" max="12" width="12" bestFit="1" customWidth="1"/>
    <col min="14" max="14" width="9.5" bestFit="1" customWidth="1"/>
    <col min="15" max="15" width="12" bestFit="1" customWidth="1"/>
    <col min="16" max="16" width="12.33203125" bestFit="1" customWidth="1"/>
    <col min="17" max="17" width="11.33203125" bestFit="1" customWidth="1"/>
  </cols>
  <sheetData>
    <row r="1" spans="1:18" x14ac:dyDescent="0.2">
      <c r="A1" s="1" t="s">
        <v>0</v>
      </c>
      <c r="B1" s="1" t="s">
        <v>1</v>
      </c>
      <c r="C1" s="1" t="s">
        <v>83</v>
      </c>
      <c r="D1" s="1" t="s">
        <v>2</v>
      </c>
      <c r="E1" s="1" t="s">
        <v>4</v>
      </c>
      <c r="F1" s="1" t="s">
        <v>5</v>
      </c>
      <c r="G1" s="1" t="s">
        <v>3</v>
      </c>
      <c r="H1" s="1" t="s">
        <v>6</v>
      </c>
      <c r="I1" s="1" t="s">
        <v>7</v>
      </c>
      <c r="J1" s="1" t="s">
        <v>8</v>
      </c>
      <c r="K1" s="1" t="s">
        <v>11</v>
      </c>
      <c r="L1" s="1" t="s">
        <v>12</v>
      </c>
      <c r="M1" s="1" t="s">
        <v>31</v>
      </c>
      <c r="N1" s="1" t="s">
        <v>35</v>
      </c>
      <c r="O1" s="1" t="s">
        <v>45</v>
      </c>
      <c r="P1" s="1" t="s">
        <v>46</v>
      </c>
      <c r="Q1" s="1" t="s">
        <v>47</v>
      </c>
      <c r="R1" s="1" t="s">
        <v>48</v>
      </c>
    </row>
    <row r="2" spans="1:18" x14ac:dyDescent="0.2">
      <c r="A2">
        <v>1</v>
      </c>
      <c r="B2">
        <v>29.56</v>
      </c>
      <c r="C2">
        <f>B2*0.557</f>
        <v>16.464919999999999</v>
      </c>
      <c r="D2">
        <v>5</v>
      </c>
      <c r="E2">
        <v>2</v>
      </c>
      <c r="F2">
        <v>0.5</v>
      </c>
      <c r="G2">
        <v>0.25</v>
      </c>
      <c r="H2">
        <v>1</v>
      </c>
      <c r="I2">
        <v>1</v>
      </c>
      <c r="J2">
        <v>5</v>
      </c>
      <c r="K2">
        <v>0</v>
      </c>
      <c r="L2">
        <v>0</v>
      </c>
      <c r="M2">
        <v>0</v>
      </c>
      <c r="N2">
        <f>SUM(I2:J2)</f>
        <v>6</v>
      </c>
      <c r="O2">
        <f>I2/C2</f>
        <v>6.0735187295170585E-2</v>
      </c>
      <c r="P2">
        <f>J2/C2</f>
        <v>0.30367593647585289</v>
      </c>
      <c r="Q2">
        <f>SUM(K2:L2)/J2</f>
        <v>0</v>
      </c>
      <c r="R2">
        <f>M2/J2</f>
        <v>0</v>
      </c>
    </row>
    <row r="3" spans="1:18" x14ac:dyDescent="0.2">
      <c r="A3">
        <v>2</v>
      </c>
      <c r="B3">
        <v>32.9</v>
      </c>
      <c r="C3">
        <f t="shared" ref="C3:C10" si="0">B3*0.557</f>
        <v>18.325300000000002</v>
      </c>
      <c r="D3">
        <v>10</v>
      </c>
      <c r="E3">
        <v>4</v>
      </c>
      <c r="F3">
        <v>0.75</v>
      </c>
      <c r="G3">
        <v>0.25</v>
      </c>
      <c r="H3">
        <v>2</v>
      </c>
      <c r="I3">
        <v>2</v>
      </c>
      <c r="J3">
        <v>10</v>
      </c>
      <c r="K3">
        <v>0</v>
      </c>
      <c r="L3">
        <v>0</v>
      </c>
      <c r="M3">
        <v>2</v>
      </c>
      <c r="N3">
        <f t="shared" ref="N3:N10" si="1">SUM(I3:J3)</f>
        <v>12</v>
      </c>
      <c r="O3">
        <f t="shared" ref="O3:O10" si="2">I3/C3</f>
        <v>0.10913873169879891</v>
      </c>
      <c r="P3">
        <f t="shared" ref="P3:P10" si="3">J3/C3</f>
        <v>0.54569365849399454</v>
      </c>
      <c r="Q3">
        <f t="shared" ref="Q3:Q10" si="4">SUM(K3:L3)/J3</f>
        <v>0</v>
      </c>
      <c r="R3">
        <f t="shared" ref="R3:R10" si="5">M3/J3</f>
        <v>0.2</v>
      </c>
    </row>
    <row r="4" spans="1:18" x14ac:dyDescent="0.2">
      <c r="A4">
        <v>3</v>
      </c>
      <c r="B4">
        <v>29.56</v>
      </c>
      <c r="C4">
        <f t="shared" si="0"/>
        <v>16.464919999999999</v>
      </c>
      <c r="D4">
        <v>14</v>
      </c>
      <c r="E4">
        <v>2</v>
      </c>
      <c r="F4">
        <v>3</v>
      </c>
      <c r="G4">
        <v>1</v>
      </c>
      <c r="H4">
        <v>3</v>
      </c>
      <c r="I4">
        <v>3</v>
      </c>
      <c r="J4">
        <v>20</v>
      </c>
      <c r="K4">
        <v>2</v>
      </c>
      <c r="L4">
        <v>0</v>
      </c>
      <c r="M4">
        <v>1</v>
      </c>
      <c r="N4">
        <f t="shared" si="1"/>
        <v>23</v>
      </c>
      <c r="O4">
        <f t="shared" si="2"/>
        <v>0.18220556188551176</v>
      </c>
      <c r="P4">
        <f t="shared" si="3"/>
        <v>1.2147037459034116</v>
      </c>
      <c r="Q4">
        <f t="shared" si="4"/>
        <v>0.1</v>
      </c>
      <c r="R4">
        <f t="shared" si="5"/>
        <v>0.05</v>
      </c>
    </row>
    <row r="5" spans="1:18" x14ac:dyDescent="0.2">
      <c r="A5">
        <v>4</v>
      </c>
      <c r="B5">
        <v>32</v>
      </c>
      <c r="C5">
        <f t="shared" si="0"/>
        <v>17.824000000000002</v>
      </c>
      <c r="D5">
        <v>13</v>
      </c>
      <c r="E5">
        <v>10</v>
      </c>
      <c r="F5">
        <v>2</v>
      </c>
      <c r="G5">
        <v>1.75</v>
      </c>
      <c r="H5">
        <v>2</v>
      </c>
      <c r="I5">
        <v>3</v>
      </c>
      <c r="J5">
        <v>6</v>
      </c>
      <c r="K5">
        <v>0</v>
      </c>
      <c r="L5">
        <v>0</v>
      </c>
      <c r="M5">
        <v>0</v>
      </c>
      <c r="N5">
        <f t="shared" si="1"/>
        <v>9</v>
      </c>
      <c r="O5">
        <f t="shared" si="2"/>
        <v>0.16831238779174146</v>
      </c>
      <c r="P5">
        <f t="shared" si="3"/>
        <v>0.33662477558348292</v>
      </c>
      <c r="Q5">
        <f t="shared" si="4"/>
        <v>0</v>
      </c>
      <c r="R5">
        <f t="shared" si="5"/>
        <v>0</v>
      </c>
    </row>
    <row r="6" spans="1:18" x14ac:dyDescent="0.2">
      <c r="A6">
        <v>5</v>
      </c>
      <c r="B6">
        <v>36.58</v>
      </c>
      <c r="C6">
        <f t="shared" si="0"/>
        <v>20.375060000000001</v>
      </c>
      <c r="D6">
        <v>17</v>
      </c>
      <c r="E6">
        <v>2</v>
      </c>
      <c r="F6">
        <v>3</v>
      </c>
      <c r="G6">
        <v>1</v>
      </c>
      <c r="H6">
        <v>5</v>
      </c>
      <c r="I6">
        <v>5</v>
      </c>
      <c r="J6">
        <v>31</v>
      </c>
      <c r="K6">
        <v>1</v>
      </c>
      <c r="L6">
        <v>9</v>
      </c>
      <c r="M6">
        <v>0</v>
      </c>
      <c r="N6">
        <f t="shared" si="1"/>
        <v>36</v>
      </c>
      <c r="O6">
        <f t="shared" si="2"/>
        <v>0.24539805036156948</v>
      </c>
      <c r="P6">
        <f t="shared" si="3"/>
        <v>1.5214679122417307</v>
      </c>
      <c r="Q6">
        <f t="shared" si="4"/>
        <v>0.32258064516129031</v>
      </c>
      <c r="R6">
        <f t="shared" si="5"/>
        <v>0</v>
      </c>
    </row>
    <row r="7" spans="1:18" x14ac:dyDescent="0.2">
      <c r="A7">
        <v>6</v>
      </c>
      <c r="B7">
        <v>39</v>
      </c>
      <c r="C7">
        <f t="shared" si="0"/>
        <v>21.723000000000003</v>
      </c>
      <c r="D7">
        <v>7</v>
      </c>
      <c r="E7">
        <v>1</v>
      </c>
      <c r="F7">
        <v>3</v>
      </c>
      <c r="G7">
        <v>0.75</v>
      </c>
      <c r="H7">
        <v>0.75</v>
      </c>
      <c r="I7">
        <v>1</v>
      </c>
      <c r="J7">
        <v>31</v>
      </c>
      <c r="K7">
        <v>1</v>
      </c>
      <c r="L7">
        <v>4</v>
      </c>
      <c r="M7">
        <v>0</v>
      </c>
      <c r="N7">
        <f t="shared" si="1"/>
        <v>32</v>
      </c>
      <c r="O7">
        <f t="shared" si="2"/>
        <v>4.6034157344749797E-2</v>
      </c>
      <c r="P7">
        <f t="shared" si="3"/>
        <v>1.4270588776872437</v>
      </c>
      <c r="Q7">
        <f t="shared" si="4"/>
        <v>0.16129032258064516</v>
      </c>
      <c r="R7">
        <f t="shared" si="5"/>
        <v>0</v>
      </c>
    </row>
    <row r="8" spans="1:18" x14ac:dyDescent="0.2">
      <c r="A8">
        <v>7</v>
      </c>
      <c r="B8">
        <v>39</v>
      </c>
      <c r="C8">
        <f t="shared" si="0"/>
        <v>21.723000000000003</v>
      </c>
      <c r="D8">
        <v>10</v>
      </c>
      <c r="E8">
        <v>2</v>
      </c>
      <c r="F8">
        <v>1.5</v>
      </c>
      <c r="G8">
        <v>0.5</v>
      </c>
      <c r="H8">
        <v>3</v>
      </c>
      <c r="I8">
        <v>4</v>
      </c>
      <c r="J8">
        <v>11</v>
      </c>
      <c r="K8">
        <v>1</v>
      </c>
      <c r="L8">
        <v>0</v>
      </c>
      <c r="M8">
        <v>0</v>
      </c>
      <c r="N8">
        <f t="shared" si="1"/>
        <v>15</v>
      </c>
      <c r="O8">
        <f t="shared" si="2"/>
        <v>0.18413662937899919</v>
      </c>
      <c r="P8">
        <f t="shared" si="3"/>
        <v>0.50637573079224774</v>
      </c>
      <c r="Q8">
        <f t="shared" si="4"/>
        <v>9.0909090909090912E-2</v>
      </c>
      <c r="R8">
        <f t="shared" si="5"/>
        <v>0</v>
      </c>
    </row>
    <row r="9" spans="1:18" x14ac:dyDescent="0.2">
      <c r="A9">
        <v>8</v>
      </c>
      <c r="B9">
        <v>35.36</v>
      </c>
      <c r="C9">
        <f t="shared" si="0"/>
        <v>19.695520000000002</v>
      </c>
      <c r="D9">
        <v>4</v>
      </c>
      <c r="E9">
        <v>0.5</v>
      </c>
      <c r="F9">
        <v>0.5</v>
      </c>
      <c r="G9">
        <v>0.25</v>
      </c>
      <c r="H9">
        <v>0.5</v>
      </c>
      <c r="I9">
        <v>2</v>
      </c>
      <c r="J9">
        <v>4</v>
      </c>
      <c r="K9">
        <v>1</v>
      </c>
      <c r="L9">
        <v>0</v>
      </c>
      <c r="M9">
        <v>0</v>
      </c>
      <c r="N9">
        <f t="shared" si="1"/>
        <v>6</v>
      </c>
      <c r="O9">
        <f t="shared" si="2"/>
        <v>0.10154593531930103</v>
      </c>
      <c r="P9">
        <f t="shared" si="3"/>
        <v>0.20309187063860207</v>
      </c>
      <c r="Q9">
        <f t="shared" si="4"/>
        <v>0.25</v>
      </c>
      <c r="R9">
        <f t="shared" si="5"/>
        <v>0</v>
      </c>
    </row>
    <row r="10" spans="1:18" x14ac:dyDescent="0.2">
      <c r="A10">
        <v>9</v>
      </c>
      <c r="B10">
        <v>17.07</v>
      </c>
      <c r="C10">
        <f t="shared" si="0"/>
        <v>9.5079900000000013</v>
      </c>
      <c r="D10">
        <v>10</v>
      </c>
      <c r="E10">
        <v>0.5</v>
      </c>
      <c r="F10">
        <v>3</v>
      </c>
      <c r="G10">
        <v>1</v>
      </c>
      <c r="H10">
        <v>5</v>
      </c>
      <c r="I10">
        <v>3</v>
      </c>
      <c r="J10">
        <v>25</v>
      </c>
      <c r="K10">
        <v>0</v>
      </c>
      <c r="L10">
        <v>6</v>
      </c>
      <c r="M10">
        <v>0</v>
      </c>
      <c r="N10">
        <f t="shared" si="1"/>
        <v>28</v>
      </c>
      <c r="O10">
        <f t="shared" si="2"/>
        <v>0.31552410130847841</v>
      </c>
      <c r="P10">
        <f t="shared" si="3"/>
        <v>2.6293675109039869</v>
      </c>
      <c r="Q10">
        <f t="shared" si="4"/>
        <v>0.24</v>
      </c>
      <c r="R10">
        <f t="shared" si="5"/>
        <v>0</v>
      </c>
    </row>
    <row r="12" spans="1:18" x14ac:dyDescent="0.2">
      <c r="A12" t="s">
        <v>43</v>
      </c>
    </row>
    <row r="13" spans="1:18" x14ac:dyDescent="0.2">
      <c r="A13" t="s">
        <v>44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68"/>
  <sheetViews>
    <sheetView workbookViewId="0">
      <selection activeCell="G168" sqref="G168"/>
    </sheetView>
  </sheetViews>
  <sheetFormatPr baseColWidth="10" defaultColWidth="8.83203125" defaultRowHeight="15" x14ac:dyDescent="0.2"/>
  <cols>
    <col min="3" max="3" width="17.83203125" bestFit="1" customWidth="1"/>
  </cols>
  <sheetData>
    <row r="1" spans="1:3" x14ac:dyDescent="0.2">
      <c r="A1" t="s">
        <v>26</v>
      </c>
      <c r="B1" t="s">
        <v>27</v>
      </c>
      <c r="C1" t="s">
        <v>28</v>
      </c>
    </row>
    <row r="2" spans="1:3" x14ac:dyDescent="0.2">
      <c r="A2">
        <v>1</v>
      </c>
      <c r="B2" t="s">
        <v>29</v>
      </c>
      <c r="C2">
        <v>78</v>
      </c>
    </row>
    <row r="3" spans="1:3" x14ac:dyDescent="0.2">
      <c r="A3">
        <v>1</v>
      </c>
      <c r="B3" t="s">
        <v>30</v>
      </c>
      <c r="C3">
        <v>90</v>
      </c>
    </row>
    <row r="4" spans="1:3" x14ac:dyDescent="0.2">
      <c r="A4">
        <v>1</v>
      </c>
      <c r="B4" t="s">
        <v>30</v>
      </c>
      <c r="C4">
        <v>100</v>
      </c>
    </row>
    <row r="5" spans="1:3" x14ac:dyDescent="0.2">
      <c r="A5">
        <v>1</v>
      </c>
      <c r="B5" t="s">
        <v>30</v>
      </c>
      <c r="C5">
        <v>90</v>
      </c>
    </row>
    <row r="6" spans="1:3" x14ac:dyDescent="0.2">
      <c r="A6">
        <v>1</v>
      </c>
      <c r="B6" t="s">
        <v>30</v>
      </c>
      <c r="C6">
        <v>75</v>
      </c>
    </row>
    <row r="7" spans="1:3" x14ac:dyDescent="0.2">
      <c r="A7">
        <v>1</v>
      </c>
      <c r="B7" t="s">
        <v>30</v>
      </c>
      <c r="C7">
        <v>109</v>
      </c>
    </row>
    <row r="8" spans="1:3" x14ac:dyDescent="0.2">
      <c r="A8">
        <v>2</v>
      </c>
      <c r="B8" t="s">
        <v>29</v>
      </c>
      <c r="C8">
        <v>146</v>
      </c>
    </row>
    <row r="9" spans="1:3" x14ac:dyDescent="0.2">
      <c r="A9">
        <v>2</v>
      </c>
      <c r="B9" t="s">
        <v>29</v>
      </c>
      <c r="C9">
        <v>112</v>
      </c>
    </row>
    <row r="10" spans="1:3" x14ac:dyDescent="0.2">
      <c r="A10">
        <v>2</v>
      </c>
      <c r="B10" t="s">
        <v>30</v>
      </c>
      <c r="C10">
        <v>90</v>
      </c>
    </row>
    <row r="11" spans="1:3" x14ac:dyDescent="0.2">
      <c r="A11">
        <v>2</v>
      </c>
      <c r="B11" t="s">
        <v>30</v>
      </c>
      <c r="C11">
        <v>90</v>
      </c>
    </row>
    <row r="12" spans="1:3" x14ac:dyDescent="0.2">
      <c r="A12">
        <v>2</v>
      </c>
      <c r="B12" t="s">
        <v>30</v>
      </c>
      <c r="C12">
        <v>84</v>
      </c>
    </row>
    <row r="13" spans="1:3" x14ac:dyDescent="0.2">
      <c r="A13">
        <v>2</v>
      </c>
      <c r="B13" t="s">
        <v>30</v>
      </c>
      <c r="C13">
        <v>95</v>
      </c>
    </row>
    <row r="14" spans="1:3" x14ac:dyDescent="0.2">
      <c r="A14">
        <v>2</v>
      </c>
      <c r="B14" t="s">
        <v>30</v>
      </c>
      <c r="C14">
        <v>168</v>
      </c>
    </row>
    <row r="15" spans="1:3" x14ac:dyDescent="0.2">
      <c r="A15">
        <v>2</v>
      </c>
      <c r="B15" t="s">
        <v>30</v>
      </c>
      <c r="C15">
        <v>95</v>
      </c>
    </row>
    <row r="16" spans="1:3" x14ac:dyDescent="0.2">
      <c r="A16">
        <v>2</v>
      </c>
      <c r="B16" t="s">
        <v>30</v>
      </c>
      <c r="C16">
        <v>95</v>
      </c>
    </row>
    <row r="17" spans="1:3" x14ac:dyDescent="0.2">
      <c r="A17">
        <v>2</v>
      </c>
      <c r="B17" t="s">
        <v>30</v>
      </c>
      <c r="C17">
        <v>80</v>
      </c>
    </row>
    <row r="18" spans="1:3" x14ac:dyDescent="0.2">
      <c r="A18">
        <v>2</v>
      </c>
      <c r="B18" t="s">
        <v>30</v>
      </c>
      <c r="C18">
        <v>96</v>
      </c>
    </row>
    <row r="19" spans="1:3" x14ac:dyDescent="0.2">
      <c r="A19">
        <v>2</v>
      </c>
      <c r="B19" t="s">
        <v>30</v>
      </c>
      <c r="C19">
        <v>96</v>
      </c>
    </row>
    <row r="20" spans="1:3" x14ac:dyDescent="0.2">
      <c r="A20">
        <v>3</v>
      </c>
      <c r="B20" t="s">
        <v>29</v>
      </c>
      <c r="C20">
        <v>102</v>
      </c>
    </row>
    <row r="21" spans="1:3" x14ac:dyDescent="0.2">
      <c r="A21">
        <v>3</v>
      </c>
      <c r="B21" t="s">
        <v>29</v>
      </c>
      <c r="C21">
        <v>100</v>
      </c>
    </row>
    <row r="22" spans="1:3" x14ac:dyDescent="0.2">
      <c r="A22">
        <v>3</v>
      </c>
      <c r="B22" t="s">
        <v>29</v>
      </c>
      <c r="C22">
        <v>125</v>
      </c>
    </row>
    <row r="23" spans="1:3" x14ac:dyDescent="0.2">
      <c r="A23">
        <v>3</v>
      </c>
      <c r="B23" t="s">
        <v>30</v>
      </c>
      <c r="C23">
        <v>110</v>
      </c>
    </row>
    <row r="24" spans="1:3" x14ac:dyDescent="0.2">
      <c r="A24">
        <v>3</v>
      </c>
      <c r="B24" t="s">
        <v>30</v>
      </c>
      <c r="C24">
        <v>99</v>
      </c>
    </row>
    <row r="25" spans="1:3" x14ac:dyDescent="0.2">
      <c r="A25">
        <v>3</v>
      </c>
      <c r="B25" t="s">
        <v>30</v>
      </c>
      <c r="C25">
        <v>72</v>
      </c>
    </row>
    <row r="26" spans="1:3" x14ac:dyDescent="0.2">
      <c r="A26">
        <v>3</v>
      </c>
      <c r="B26" t="s">
        <v>30</v>
      </c>
      <c r="C26">
        <v>98</v>
      </c>
    </row>
    <row r="27" spans="1:3" x14ac:dyDescent="0.2">
      <c r="A27">
        <v>3</v>
      </c>
      <c r="B27" t="s">
        <v>30</v>
      </c>
      <c r="C27">
        <v>120</v>
      </c>
    </row>
    <row r="28" spans="1:3" x14ac:dyDescent="0.2">
      <c r="A28">
        <v>3</v>
      </c>
      <c r="B28" t="s">
        <v>30</v>
      </c>
      <c r="C28">
        <v>82</v>
      </c>
    </row>
    <row r="29" spans="1:3" x14ac:dyDescent="0.2">
      <c r="A29">
        <v>3</v>
      </c>
      <c r="B29" t="s">
        <v>30</v>
      </c>
      <c r="C29">
        <v>85</v>
      </c>
    </row>
    <row r="30" spans="1:3" x14ac:dyDescent="0.2">
      <c r="A30">
        <v>3</v>
      </c>
      <c r="B30" t="s">
        <v>30</v>
      </c>
      <c r="C30">
        <v>84</v>
      </c>
    </row>
    <row r="31" spans="1:3" x14ac:dyDescent="0.2">
      <c r="A31">
        <v>3</v>
      </c>
      <c r="B31" t="s">
        <v>30</v>
      </c>
      <c r="C31">
        <v>89</v>
      </c>
    </row>
    <row r="32" spans="1:3" x14ac:dyDescent="0.2">
      <c r="A32">
        <v>3</v>
      </c>
      <c r="B32" t="s">
        <v>30</v>
      </c>
      <c r="C32">
        <v>75</v>
      </c>
    </row>
    <row r="33" spans="1:3" x14ac:dyDescent="0.2">
      <c r="A33">
        <v>3</v>
      </c>
      <c r="B33" t="s">
        <v>30</v>
      </c>
      <c r="C33">
        <v>95</v>
      </c>
    </row>
    <row r="34" spans="1:3" x14ac:dyDescent="0.2">
      <c r="A34">
        <v>3</v>
      </c>
      <c r="B34" t="s">
        <v>30</v>
      </c>
      <c r="C34">
        <v>92</v>
      </c>
    </row>
    <row r="35" spans="1:3" x14ac:dyDescent="0.2">
      <c r="A35">
        <v>3</v>
      </c>
      <c r="B35" t="s">
        <v>30</v>
      </c>
      <c r="C35">
        <v>88</v>
      </c>
    </row>
    <row r="36" spans="1:3" x14ac:dyDescent="0.2">
      <c r="A36">
        <v>3</v>
      </c>
      <c r="B36" t="s">
        <v>30</v>
      </c>
      <c r="C36">
        <v>91</v>
      </c>
    </row>
    <row r="37" spans="1:3" x14ac:dyDescent="0.2">
      <c r="A37">
        <v>3</v>
      </c>
      <c r="B37" t="s">
        <v>30</v>
      </c>
      <c r="C37">
        <v>77</v>
      </c>
    </row>
    <row r="38" spans="1:3" x14ac:dyDescent="0.2">
      <c r="A38">
        <v>3</v>
      </c>
      <c r="B38" t="s">
        <v>30</v>
      </c>
      <c r="C38">
        <v>97</v>
      </c>
    </row>
    <row r="39" spans="1:3" x14ac:dyDescent="0.2">
      <c r="A39">
        <v>3</v>
      </c>
      <c r="B39" t="s">
        <v>30</v>
      </c>
      <c r="C39">
        <v>95</v>
      </c>
    </row>
    <row r="40" spans="1:3" x14ac:dyDescent="0.2">
      <c r="A40">
        <v>3</v>
      </c>
      <c r="B40" t="s">
        <v>30</v>
      </c>
      <c r="C40">
        <v>90</v>
      </c>
    </row>
    <row r="41" spans="1:3" x14ac:dyDescent="0.2">
      <c r="A41">
        <v>3</v>
      </c>
      <c r="B41" t="s">
        <v>33</v>
      </c>
      <c r="C41">
        <v>115</v>
      </c>
    </row>
    <row r="42" spans="1:3" x14ac:dyDescent="0.2">
      <c r="A42">
        <v>3</v>
      </c>
      <c r="B42" t="s">
        <v>33</v>
      </c>
      <c r="C42">
        <v>90</v>
      </c>
    </row>
    <row r="43" spans="1:3" x14ac:dyDescent="0.2">
      <c r="A43">
        <v>4</v>
      </c>
      <c r="B43" t="s">
        <v>29</v>
      </c>
      <c r="C43">
        <v>120</v>
      </c>
    </row>
    <row r="44" spans="1:3" x14ac:dyDescent="0.2">
      <c r="A44">
        <v>4</v>
      </c>
      <c r="B44" t="s">
        <v>29</v>
      </c>
      <c r="C44">
        <v>95</v>
      </c>
    </row>
    <row r="45" spans="1:3" x14ac:dyDescent="0.2">
      <c r="A45">
        <v>4</v>
      </c>
      <c r="B45" t="s">
        <v>29</v>
      </c>
      <c r="C45">
        <v>100</v>
      </c>
    </row>
    <row r="46" spans="1:3" x14ac:dyDescent="0.2">
      <c r="A46">
        <v>4</v>
      </c>
      <c r="B46" t="s">
        <v>30</v>
      </c>
      <c r="C46">
        <v>100</v>
      </c>
    </row>
    <row r="47" spans="1:3" x14ac:dyDescent="0.2">
      <c r="A47">
        <v>4</v>
      </c>
      <c r="B47" t="s">
        <v>30</v>
      </c>
      <c r="C47">
        <v>84</v>
      </c>
    </row>
    <row r="48" spans="1:3" x14ac:dyDescent="0.2">
      <c r="A48">
        <v>4</v>
      </c>
      <c r="B48" t="s">
        <v>30</v>
      </c>
      <c r="C48">
        <v>81</v>
      </c>
    </row>
    <row r="49" spans="1:3" x14ac:dyDescent="0.2">
      <c r="A49">
        <v>4</v>
      </c>
      <c r="B49" t="s">
        <v>30</v>
      </c>
      <c r="C49">
        <v>91</v>
      </c>
    </row>
    <row r="50" spans="1:3" x14ac:dyDescent="0.2">
      <c r="A50">
        <v>4</v>
      </c>
      <c r="B50" t="s">
        <v>30</v>
      </c>
      <c r="C50">
        <v>87</v>
      </c>
    </row>
    <row r="51" spans="1:3" x14ac:dyDescent="0.2">
      <c r="A51">
        <v>4</v>
      </c>
      <c r="B51" t="s">
        <v>30</v>
      </c>
      <c r="C51">
        <v>90</v>
      </c>
    </row>
    <row r="52" spans="1:3" x14ac:dyDescent="0.2">
      <c r="A52">
        <v>5</v>
      </c>
      <c r="B52" t="s">
        <v>29</v>
      </c>
      <c r="C52">
        <v>132</v>
      </c>
    </row>
    <row r="53" spans="1:3" x14ac:dyDescent="0.2">
      <c r="A53">
        <v>5</v>
      </c>
      <c r="B53" t="s">
        <v>29</v>
      </c>
      <c r="C53">
        <v>91</v>
      </c>
    </row>
    <row r="54" spans="1:3" x14ac:dyDescent="0.2">
      <c r="A54">
        <v>5</v>
      </c>
      <c r="B54" t="s">
        <v>29</v>
      </c>
      <c r="C54">
        <v>105</v>
      </c>
    </row>
    <row r="55" spans="1:3" x14ac:dyDescent="0.2">
      <c r="A55">
        <v>5</v>
      </c>
      <c r="B55" t="s">
        <v>29</v>
      </c>
      <c r="C55">
        <v>79</v>
      </c>
    </row>
    <row r="56" spans="1:3" x14ac:dyDescent="0.2">
      <c r="A56">
        <v>5</v>
      </c>
      <c r="B56" t="s">
        <v>29</v>
      </c>
      <c r="C56">
        <v>125</v>
      </c>
    </row>
    <row r="57" spans="1:3" x14ac:dyDescent="0.2">
      <c r="A57">
        <v>5</v>
      </c>
      <c r="B57" t="s">
        <v>30</v>
      </c>
      <c r="C57">
        <v>95</v>
      </c>
    </row>
    <row r="58" spans="1:3" x14ac:dyDescent="0.2">
      <c r="A58">
        <v>5</v>
      </c>
      <c r="B58" t="s">
        <v>30</v>
      </c>
      <c r="C58">
        <v>92</v>
      </c>
    </row>
    <row r="59" spans="1:3" x14ac:dyDescent="0.2">
      <c r="A59">
        <v>5</v>
      </c>
      <c r="B59" t="s">
        <v>30</v>
      </c>
      <c r="C59">
        <v>80</v>
      </c>
    </row>
    <row r="60" spans="1:3" x14ac:dyDescent="0.2">
      <c r="A60">
        <v>5</v>
      </c>
      <c r="B60" t="s">
        <v>30</v>
      </c>
      <c r="C60">
        <v>84</v>
      </c>
    </row>
    <row r="61" spans="1:3" x14ac:dyDescent="0.2">
      <c r="A61">
        <v>5</v>
      </c>
      <c r="B61" t="s">
        <v>30</v>
      </c>
      <c r="C61">
        <v>82</v>
      </c>
    </row>
    <row r="62" spans="1:3" x14ac:dyDescent="0.2">
      <c r="A62">
        <v>5</v>
      </c>
      <c r="B62" t="s">
        <v>30</v>
      </c>
      <c r="C62">
        <v>85</v>
      </c>
    </row>
    <row r="63" spans="1:3" x14ac:dyDescent="0.2">
      <c r="A63">
        <v>5</v>
      </c>
      <c r="B63" t="s">
        <v>30</v>
      </c>
      <c r="C63">
        <v>115</v>
      </c>
    </row>
    <row r="64" spans="1:3" x14ac:dyDescent="0.2">
      <c r="A64">
        <v>5</v>
      </c>
      <c r="B64" t="s">
        <v>30</v>
      </c>
      <c r="C64">
        <v>130</v>
      </c>
    </row>
    <row r="65" spans="1:3" x14ac:dyDescent="0.2">
      <c r="A65">
        <v>5</v>
      </c>
      <c r="B65" t="s">
        <v>30</v>
      </c>
      <c r="C65">
        <v>95</v>
      </c>
    </row>
    <row r="66" spans="1:3" x14ac:dyDescent="0.2">
      <c r="A66">
        <v>5</v>
      </c>
      <c r="B66" t="s">
        <v>30</v>
      </c>
      <c r="C66">
        <v>86</v>
      </c>
    </row>
    <row r="67" spans="1:3" x14ac:dyDescent="0.2">
      <c r="A67">
        <v>5</v>
      </c>
      <c r="B67" t="s">
        <v>30</v>
      </c>
      <c r="C67">
        <v>74</v>
      </c>
    </row>
    <row r="68" spans="1:3" x14ac:dyDescent="0.2">
      <c r="A68">
        <v>5</v>
      </c>
      <c r="B68" t="s">
        <v>30</v>
      </c>
      <c r="C68">
        <v>99</v>
      </c>
    </row>
    <row r="69" spans="1:3" x14ac:dyDescent="0.2">
      <c r="A69">
        <v>5</v>
      </c>
      <c r="B69" t="s">
        <v>30</v>
      </c>
      <c r="C69">
        <v>98</v>
      </c>
    </row>
    <row r="70" spans="1:3" x14ac:dyDescent="0.2">
      <c r="A70">
        <v>5</v>
      </c>
      <c r="B70" t="s">
        <v>30</v>
      </c>
      <c r="C70">
        <v>85</v>
      </c>
    </row>
    <row r="71" spans="1:3" x14ac:dyDescent="0.2">
      <c r="A71">
        <v>5</v>
      </c>
      <c r="B71" t="s">
        <v>30</v>
      </c>
      <c r="C71">
        <v>60</v>
      </c>
    </row>
    <row r="72" spans="1:3" x14ac:dyDescent="0.2">
      <c r="A72">
        <v>5</v>
      </c>
      <c r="B72" t="s">
        <v>30</v>
      </c>
      <c r="C72">
        <v>115</v>
      </c>
    </row>
    <row r="73" spans="1:3" x14ac:dyDescent="0.2">
      <c r="A73">
        <v>5</v>
      </c>
      <c r="B73" t="s">
        <v>30</v>
      </c>
      <c r="C73">
        <v>90</v>
      </c>
    </row>
    <row r="74" spans="1:3" x14ac:dyDescent="0.2">
      <c r="A74">
        <v>5</v>
      </c>
      <c r="B74" t="s">
        <v>30</v>
      </c>
      <c r="C74">
        <v>73</v>
      </c>
    </row>
    <row r="75" spans="1:3" x14ac:dyDescent="0.2">
      <c r="A75">
        <v>5</v>
      </c>
      <c r="B75" t="s">
        <v>30</v>
      </c>
      <c r="C75">
        <v>95</v>
      </c>
    </row>
    <row r="76" spans="1:3" x14ac:dyDescent="0.2">
      <c r="A76">
        <v>5</v>
      </c>
      <c r="B76" t="s">
        <v>30</v>
      </c>
      <c r="C76">
        <v>86</v>
      </c>
    </row>
    <row r="77" spans="1:3" x14ac:dyDescent="0.2">
      <c r="A77">
        <v>5</v>
      </c>
      <c r="B77" t="s">
        <v>30</v>
      </c>
      <c r="C77">
        <v>78</v>
      </c>
    </row>
    <row r="78" spans="1:3" x14ac:dyDescent="0.2">
      <c r="A78">
        <v>5</v>
      </c>
      <c r="B78" t="s">
        <v>33</v>
      </c>
      <c r="C78">
        <v>90</v>
      </c>
    </row>
    <row r="79" spans="1:3" x14ac:dyDescent="0.2">
      <c r="A79">
        <v>5</v>
      </c>
      <c r="B79" t="s">
        <v>34</v>
      </c>
      <c r="C79">
        <v>62</v>
      </c>
    </row>
    <row r="80" spans="1:3" x14ac:dyDescent="0.2">
      <c r="A80">
        <v>5</v>
      </c>
      <c r="B80" t="s">
        <v>34</v>
      </c>
      <c r="C80">
        <v>114</v>
      </c>
    </row>
    <row r="81" spans="1:3" x14ac:dyDescent="0.2">
      <c r="A81">
        <v>5</v>
      </c>
      <c r="B81" t="s">
        <v>34</v>
      </c>
      <c r="C81">
        <v>82</v>
      </c>
    </row>
    <row r="82" spans="1:3" x14ac:dyDescent="0.2">
      <c r="A82">
        <v>5</v>
      </c>
      <c r="B82" t="s">
        <v>34</v>
      </c>
      <c r="C82">
        <v>115</v>
      </c>
    </row>
    <row r="83" spans="1:3" x14ac:dyDescent="0.2">
      <c r="A83">
        <v>5</v>
      </c>
      <c r="B83" t="s">
        <v>34</v>
      </c>
      <c r="C83">
        <v>65</v>
      </c>
    </row>
    <row r="84" spans="1:3" x14ac:dyDescent="0.2">
      <c r="A84">
        <v>5</v>
      </c>
      <c r="B84" t="s">
        <v>34</v>
      </c>
      <c r="C84">
        <v>80</v>
      </c>
    </row>
    <row r="85" spans="1:3" x14ac:dyDescent="0.2">
      <c r="A85">
        <v>5</v>
      </c>
      <c r="B85" t="s">
        <v>34</v>
      </c>
      <c r="C85">
        <v>62</v>
      </c>
    </row>
    <row r="86" spans="1:3" x14ac:dyDescent="0.2">
      <c r="A86">
        <v>5</v>
      </c>
      <c r="B86" t="s">
        <v>34</v>
      </c>
      <c r="C86">
        <v>100</v>
      </c>
    </row>
    <row r="87" spans="1:3" x14ac:dyDescent="0.2">
      <c r="A87">
        <v>5</v>
      </c>
      <c r="B87" t="s">
        <v>34</v>
      </c>
      <c r="C87">
        <v>85</v>
      </c>
    </row>
    <row r="88" spans="1:3" x14ac:dyDescent="0.2">
      <c r="A88">
        <v>6</v>
      </c>
      <c r="B88" t="s">
        <v>29</v>
      </c>
      <c r="C88">
        <v>80</v>
      </c>
    </row>
    <row r="89" spans="1:3" x14ac:dyDescent="0.2">
      <c r="A89">
        <v>6</v>
      </c>
      <c r="B89" t="s">
        <v>30</v>
      </c>
      <c r="C89">
        <v>85</v>
      </c>
    </row>
    <row r="90" spans="1:3" x14ac:dyDescent="0.2">
      <c r="A90">
        <v>6</v>
      </c>
      <c r="B90" t="s">
        <v>30</v>
      </c>
      <c r="C90">
        <v>92</v>
      </c>
    </row>
    <row r="91" spans="1:3" x14ac:dyDescent="0.2">
      <c r="A91">
        <v>6</v>
      </c>
      <c r="B91" t="s">
        <v>30</v>
      </c>
      <c r="C91">
        <v>82</v>
      </c>
    </row>
    <row r="92" spans="1:3" x14ac:dyDescent="0.2">
      <c r="A92">
        <v>6</v>
      </c>
      <c r="B92" t="s">
        <v>30</v>
      </c>
      <c r="C92">
        <v>79</v>
      </c>
    </row>
    <row r="93" spans="1:3" x14ac:dyDescent="0.2">
      <c r="A93">
        <v>6</v>
      </c>
      <c r="B93" t="s">
        <v>30</v>
      </c>
      <c r="C93">
        <v>110</v>
      </c>
    </row>
    <row r="94" spans="1:3" x14ac:dyDescent="0.2">
      <c r="A94">
        <v>6</v>
      </c>
      <c r="B94" t="s">
        <v>30</v>
      </c>
      <c r="C94">
        <v>61</v>
      </c>
    </row>
    <row r="95" spans="1:3" x14ac:dyDescent="0.2">
      <c r="A95">
        <v>6</v>
      </c>
      <c r="B95" t="s">
        <v>30</v>
      </c>
      <c r="C95">
        <v>80</v>
      </c>
    </row>
    <row r="96" spans="1:3" x14ac:dyDescent="0.2">
      <c r="A96">
        <v>6</v>
      </c>
      <c r="B96" t="s">
        <v>30</v>
      </c>
      <c r="C96">
        <v>93</v>
      </c>
    </row>
    <row r="97" spans="1:3" x14ac:dyDescent="0.2">
      <c r="A97">
        <v>6</v>
      </c>
      <c r="B97" t="s">
        <v>30</v>
      </c>
      <c r="C97">
        <v>76</v>
      </c>
    </row>
    <row r="98" spans="1:3" x14ac:dyDescent="0.2">
      <c r="A98">
        <v>6</v>
      </c>
      <c r="B98" t="s">
        <v>30</v>
      </c>
      <c r="C98">
        <v>84</v>
      </c>
    </row>
    <row r="99" spans="1:3" x14ac:dyDescent="0.2">
      <c r="A99">
        <v>6</v>
      </c>
      <c r="B99" t="s">
        <v>30</v>
      </c>
      <c r="C99">
        <v>89</v>
      </c>
    </row>
    <row r="100" spans="1:3" x14ac:dyDescent="0.2">
      <c r="A100">
        <v>6</v>
      </c>
      <c r="B100" t="s">
        <v>30</v>
      </c>
      <c r="C100">
        <v>61</v>
      </c>
    </row>
    <row r="101" spans="1:3" x14ac:dyDescent="0.2">
      <c r="A101">
        <v>6</v>
      </c>
      <c r="B101" t="s">
        <v>30</v>
      </c>
      <c r="C101">
        <v>66</v>
      </c>
    </row>
    <row r="102" spans="1:3" x14ac:dyDescent="0.2">
      <c r="A102">
        <v>6</v>
      </c>
      <c r="B102" t="s">
        <v>30</v>
      </c>
      <c r="C102">
        <v>90</v>
      </c>
    </row>
    <row r="103" spans="1:3" x14ac:dyDescent="0.2">
      <c r="A103">
        <v>6</v>
      </c>
      <c r="B103" t="s">
        <v>30</v>
      </c>
      <c r="C103">
        <v>85</v>
      </c>
    </row>
    <row r="104" spans="1:3" x14ac:dyDescent="0.2">
      <c r="A104">
        <v>6</v>
      </c>
      <c r="B104" t="s">
        <v>30</v>
      </c>
      <c r="C104">
        <v>90</v>
      </c>
    </row>
    <row r="105" spans="1:3" x14ac:dyDescent="0.2">
      <c r="A105">
        <v>6</v>
      </c>
      <c r="B105" t="s">
        <v>30</v>
      </c>
      <c r="C105">
        <v>89</v>
      </c>
    </row>
    <row r="106" spans="1:3" x14ac:dyDescent="0.2">
      <c r="A106">
        <v>6</v>
      </c>
      <c r="B106" t="s">
        <v>30</v>
      </c>
      <c r="C106">
        <v>104</v>
      </c>
    </row>
    <row r="107" spans="1:3" x14ac:dyDescent="0.2">
      <c r="A107">
        <v>6</v>
      </c>
      <c r="B107" t="s">
        <v>30</v>
      </c>
      <c r="C107">
        <v>109</v>
      </c>
    </row>
    <row r="108" spans="1:3" x14ac:dyDescent="0.2">
      <c r="A108">
        <v>6</v>
      </c>
      <c r="B108" t="s">
        <v>30</v>
      </c>
      <c r="C108">
        <v>97</v>
      </c>
    </row>
    <row r="109" spans="1:3" x14ac:dyDescent="0.2">
      <c r="A109">
        <v>6</v>
      </c>
      <c r="B109" t="s">
        <v>30</v>
      </c>
      <c r="C109">
        <v>75</v>
      </c>
    </row>
    <row r="110" spans="1:3" x14ac:dyDescent="0.2">
      <c r="A110">
        <v>6</v>
      </c>
      <c r="B110" t="s">
        <v>30</v>
      </c>
      <c r="C110">
        <v>80</v>
      </c>
    </row>
    <row r="111" spans="1:3" x14ac:dyDescent="0.2">
      <c r="A111">
        <v>6</v>
      </c>
      <c r="B111" t="s">
        <v>30</v>
      </c>
      <c r="C111">
        <v>69</v>
      </c>
    </row>
    <row r="112" spans="1:3" x14ac:dyDescent="0.2">
      <c r="A112">
        <v>6</v>
      </c>
      <c r="B112" t="s">
        <v>30</v>
      </c>
      <c r="C112">
        <v>55</v>
      </c>
    </row>
    <row r="113" spans="1:3" x14ac:dyDescent="0.2">
      <c r="A113">
        <v>6</v>
      </c>
      <c r="B113" t="s">
        <v>30</v>
      </c>
      <c r="C113">
        <v>75</v>
      </c>
    </row>
    <row r="114" spans="1:3" x14ac:dyDescent="0.2">
      <c r="A114">
        <v>6</v>
      </c>
      <c r="B114" t="s">
        <v>30</v>
      </c>
      <c r="C114">
        <v>115</v>
      </c>
    </row>
    <row r="115" spans="1:3" x14ac:dyDescent="0.2">
      <c r="A115">
        <v>6</v>
      </c>
      <c r="B115" t="s">
        <v>30</v>
      </c>
      <c r="C115">
        <v>97</v>
      </c>
    </row>
    <row r="116" spans="1:3" x14ac:dyDescent="0.2">
      <c r="A116">
        <v>6</v>
      </c>
      <c r="B116" t="s">
        <v>34</v>
      </c>
      <c r="C116">
        <v>60</v>
      </c>
    </row>
    <row r="117" spans="1:3" x14ac:dyDescent="0.2">
      <c r="A117">
        <v>6</v>
      </c>
      <c r="B117" t="s">
        <v>34</v>
      </c>
      <c r="C117">
        <v>80</v>
      </c>
    </row>
    <row r="118" spans="1:3" x14ac:dyDescent="0.2">
      <c r="A118">
        <v>6</v>
      </c>
      <c r="B118" t="s">
        <v>34</v>
      </c>
      <c r="C118">
        <v>70</v>
      </c>
    </row>
    <row r="119" spans="1:3" x14ac:dyDescent="0.2">
      <c r="A119">
        <v>6</v>
      </c>
      <c r="B119" t="s">
        <v>34</v>
      </c>
      <c r="C119">
        <v>104</v>
      </c>
    </row>
    <row r="120" spans="1:3" x14ac:dyDescent="0.2">
      <c r="A120">
        <v>7</v>
      </c>
      <c r="B120" t="s">
        <v>29</v>
      </c>
      <c r="C120">
        <v>141</v>
      </c>
    </row>
    <row r="121" spans="1:3" x14ac:dyDescent="0.2">
      <c r="A121">
        <v>7</v>
      </c>
      <c r="B121" t="s">
        <v>29</v>
      </c>
      <c r="C121">
        <v>96</v>
      </c>
    </row>
    <row r="122" spans="1:3" x14ac:dyDescent="0.2">
      <c r="A122">
        <v>7</v>
      </c>
      <c r="B122" t="s">
        <v>29</v>
      </c>
      <c r="C122">
        <v>75</v>
      </c>
    </row>
    <row r="123" spans="1:3" x14ac:dyDescent="0.2">
      <c r="A123">
        <v>7</v>
      </c>
      <c r="B123" t="s">
        <v>29</v>
      </c>
      <c r="C123">
        <v>152</v>
      </c>
    </row>
    <row r="124" spans="1:3" x14ac:dyDescent="0.2">
      <c r="A124">
        <v>7</v>
      </c>
      <c r="B124" t="s">
        <v>30</v>
      </c>
      <c r="C124">
        <v>90</v>
      </c>
    </row>
    <row r="125" spans="1:3" x14ac:dyDescent="0.2">
      <c r="A125">
        <v>7</v>
      </c>
      <c r="B125" t="s">
        <v>30</v>
      </c>
      <c r="C125">
        <v>94</v>
      </c>
    </row>
    <row r="126" spans="1:3" x14ac:dyDescent="0.2">
      <c r="A126">
        <v>7</v>
      </c>
      <c r="B126" t="s">
        <v>30</v>
      </c>
      <c r="C126">
        <v>95</v>
      </c>
    </row>
    <row r="127" spans="1:3" x14ac:dyDescent="0.2">
      <c r="A127">
        <v>7</v>
      </c>
      <c r="B127" t="s">
        <v>30</v>
      </c>
      <c r="C127">
        <v>135</v>
      </c>
    </row>
    <row r="128" spans="1:3" x14ac:dyDescent="0.2">
      <c r="A128">
        <v>7</v>
      </c>
      <c r="B128" t="s">
        <v>30</v>
      </c>
      <c r="C128">
        <v>95</v>
      </c>
    </row>
    <row r="129" spans="1:3" x14ac:dyDescent="0.2">
      <c r="A129">
        <v>7</v>
      </c>
      <c r="B129" t="s">
        <v>30</v>
      </c>
      <c r="C129">
        <v>95</v>
      </c>
    </row>
    <row r="130" spans="1:3" x14ac:dyDescent="0.2">
      <c r="A130">
        <v>7</v>
      </c>
      <c r="B130" t="s">
        <v>30</v>
      </c>
      <c r="C130">
        <v>84</v>
      </c>
    </row>
    <row r="131" spans="1:3" x14ac:dyDescent="0.2">
      <c r="A131">
        <v>7</v>
      </c>
      <c r="B131" t="s">
        <v>30</v>
      </c>
      <c r="C131">
        <v>110</v>
      </c>
    </row>
    <row r="132" spans="1:3" x14ac:dyDescent="0.2">
      <c r="A132">
        <v>7</v>
      </c>
      <c r="B132" t="s">
        <v>30</v>
      </c>
      <c r="C132">
        <v>80</v>
      </c>
    </row>
    <row r="133" spans="1:3" x14ac:dyDescent="0.2">
      <c r="A133">
        <v>7</v>
      </c>
      <c r="B133" t="s">
        <v>30</v>
      </c>
      <c r="C133">
        <v>100</v>
      </c>
    </row>
    <row r="134" spans="1:3" x14ac:dyDescent="0.2">
      <c r="A134">
        <v>7</v>
      </c>
      <c r="B134" t="s">
        <v>33</v>
      </c>
      <c r="C134">
        <v>115</v>
      </c>
    </row>
    <row r="135" spans="1:3" x14ac:dyDescent="0.2">
      <c r="A135">
        <v>8</v>
      </c>
      <c r="B135" t="s">
        <v>29</v>
      </c>
      <c r="C135">
        <v>115</v>
      </c>
    </row>
    <row r="136" spans="1:3" x14ac:dyDescent="0.2">
      <c r="A136">
        <v>8</v>
      </c>
      <c r="B136" t="s">
        <v>29</v>
      </c>
      <c r="C136">
        <v>160</v>
      </c>
    </row>
    <row r="137" spans="1:3" x14ac:dyDescent="0.2">
      <c r="A137">
        <v>8</v>
      </c>
      <c r="B137" t="s">
        <v>30</v>
      </c>
      <c r="C137">
        <v>105</v>
      </c>
    </row>
    <row r="138" spans="1:3" x14ac:dyDescent="0.2">
      <c r="A138">
        <v>8</v>
      </c>
      <c r="B138" t="s">
        <v>30</v>
      </c>
      <c r="C138">
        <v>94</v>
      </c>
    </row>
    <row r="139" spans="1:3" x14ac:dyDescent="0.2">
      <c r="A139">
        <v>8</v>
      </c>
      <c r="B139" t="s">
        <v>30</v>
      </c>
      <c r="C139">
        <v>90</v>
      </c>
    </row>
    <row r="140" spans="1:3" x14ac:dyDescent="0.2">
      <c r="A140">
        <v>8</v>
      </c>
      <c r="B140" t="s">
        <v>33</v>
      </c>
      <c r="C140">
        <v>90</v>
      </c>
    </row>
    <row r="141" spans="1:3" x14ac:dyDescent="0.2">
      <c r="A141">
        <v>9</v>
      </c>
      <c r="B141" t="s">
        <v>29</v>
      </c>
      <c r="C141">
        <v>130</v>
      </c>
    </row>
    <row r="142" spans="1:3" x14ac:dyDescent="0.2">
      <c r="A142">
        <v>9</v>
      </c>
      <c r="B142" t="s">
        <v>29</v>
      </c>
      <c r="C142">
        <v>136</v>
      </c>
    </row>
    <row r="143" spans="1:3" x14ac:dyDescent="0.2">
      <c r="A143">
        <v>9</v>
      </c>
      <c r="B143" t="s">
        <v>29</v>
      </c>
      <c r="C143">
        <v>80</v>
      </c>
    </row>
    <row r="144" spans="1:3" x14ac:dyDescent="0.2">
      <c r="A144">
        <v>9</v>
      </c>
      <c r="B144" t="s">
        <v>30</v>
      </c>
      <c r="C144">
        <v>93</v>
      </c>
    </row>
    <row r="145" spans="1:3" x14ac:dyDescent="0.2">
      <c r="A145">
        <v>9</v>
      </c>
      <c r="B145" t="s">
        <v>30</v>
      </c>
      <c r="C145">
        <v>88</v>
      </c>
    </row>
    <row r="146" spans="1:3" x14ac:dyDescent="0.2">
      <c r="A146">
        <v>9</v>
      </c>
      <c r="B146" t="s">
        <v>30</v>
      </c>
      <c r="C146">
        <v>77</v>
      </c>
    </row>
    <row r="147" spans="1:3" x14ac:dyDescent="0.2">
      <c r="A147">
        <v>9</v>
      </c>
      <c r="B147" t="s">
        <v>30</v>
      </c>
      <c r="C147">
        <v>100</v>
      </c>
    </row>
    <row r="148" spans="1:3" x14ac:dyDescent="0.2">
      <c r="A148">
        <v>9</v>
      </c>
      <c r="B148" t="s">
        <v>30</v>
      </c>
      <c r="C148">
        <v>92</v>
      </c>
    </row>
    <row r="149" spans="1:3" x14ac:dyDescent="0.2">
      <c r="A149">
        <v>9</v>
      </c>
      <c r="B149" t="s">
        <v>30</v>
      </c>
      <c r="C149">
        <v>89</v>
      </c>
    </row>
    <row r="150" spans="1:3" x14ac:dyDescent="0.2">
      <c r="A150">
        <v>9</v>
      </c>
      <c r="B150" t="s">
        <v>30</v>
      </c>
      <c r="C150">
        <v>80</v>
      </c>
    </row>
    <row r="151" spans="1:3" x14ac:dyDescent="0.2">
      <c r="A151">
        <v>9</v>
      </c>
      <c r="B151" t="s">
        <v>30</v>
      </c>
      <c r="C151">
        <v>110</v>
      </c>
    </row>
    <row r="152" spans="1:3" x14ac:dyDescent="0.2">
      <c r="A152">
        <v>9</v>
      </c>
      <c r="B152" t="s">
        <v>30</v>
      </c>
      <c r="C152">
        <v>85</v>
      </c>
    </row>
    <row r="153" spans="1:3" x14ac:dyDescent="0.2">
      <c r="A153">
        <v>9</v>
      </c>
      <c r="B153" t="s">
        <v>30</v>
      </c>
      <c r="C153">
        <v>75</v>
      </c>
    </row>
    <row r="154" spans="1:3" x14ac:dyDescent="0.2">
      <c r="A154">
        <v>9</v>
      </c>
      <c r="B154" t="s">
        <v>30</v>
      </c>
      <c r="C154">
        <v>75</v>
      </c>
    </row>
    <row r="155" spans="1:3" x14ac:dyDescent="0.2">
      <c r="A155">
        <v>9</v>
      </c>
      <c r="B155" t="s">
        <v>30</v>
      </c>
      <c r="C155">
        <v>87</v>
      </c>
    </row>
    <row r="156" spans="1:3" x14ac:dyDescent="0.2">
      <c r="A156">
        <v>9</v>
      </c>
      <c r="B156" t="s">
        <v>30</v>
      </c>
      <c r="C156">
        <v>83</v>
      </c>
    </row>
    <row r="157" spans="1:3" x14ac:dyDescent="0.2">
      <c r="A157">
        <v>9</v>
      </c>
      <c r="B157" t="s">
        <v>30</v>
      </c>
      <c r="C157">
        <v>90</v>
      </c>
    </row>
    <row r="158" spans="1:3" x14ac:dyDescent="0.2">
      <c r="A158">
        <v>9</v>
      </c>
      <c r="B158" t="s">
        <v>30</v>
      </c>
      <c r="C158">
        <v>75</v>
      </c>
    </row>
    <row r="159" spans="1:3" x14ac:dyDescent="0.2">
      <c r="A159">
        <v>9</v>
      </c>
      <c r="B159" t="s">
        <v>30</v>
      </c>
      <c r="C159">
        <v>84</v>
      </c>
    </row>
    <row r="160" spans="1:3" x14ac:dyDescent="0.2">
      <c r="A160">
        <v>9</v>
      </c>
      <c r="B160" t="s">
        <v>30</v>
      </c>
      <c r="C160">
        <v>77</v>
      </c>
    </row>
    <row r="161" spans="1:3" x14ac:dyDescent="0.2">
      <c r="A161">
        <v>9</v>
      </c>
      <c r="B161" t="s">
        <v>30</v>
      </c>
      <c r="C161">
        <v>70</v>
      </c>
    </row>
    <row r="162" spans="1:3" x14ac:dyDescent="0.2">
      <c r="A162">
        <v>9</v>
      </c>
      <c r="B162" t="s">
        <v>30</v>
      </c>
      <c r="C162">
        <v>95</v>
      </c>
    </row>
    <row r="163" spans="1:3" x14ac:dyDescent="0.2">
      <c r="A163">
        <v>9</v>
      </c>
      <c r="B163" t="s">
        <v>34</v>
      </c>
      <c r="C163">
        <v>87</v>
      </c>
    </row>
    <row r="164" spans="1:3" x14ac:dyDescent="0.2">
      <c r="A164">
        <v>9</v>
      </c>
      <c r="B164" t="s">
        <v>34</v>
      </c>
      <c r="C164">
        <v>131</v>
      </c>
    </row>
    <row r="165" spans="1:3" x14ac:dyDescent="0.2">
      <c r="A165">
        <v>9</v>
      </c>
      <c r="B165" t="s">
        <v>34</v>
      </c>
      <c r="C165">
        <v>79</v>
      </c>
    </row>
    <row r="166" spans="1:3" x14ac:dyDescent="0.2">
      <c r="A166">
        <v>9</v>
      </c>
      <c r="B166" t="s">
        <v>34</v>
      </c>
      <c r="C166">
        <v>54</v>
      </c>
    </row>
    <row r="167" spans="1:3" x14ac:dyDescent="0.2">
      <c r="A167">
        <v>9</v>
      </c>
      <c r="B167" t="s">
        <v>34</v>
      </c>
      <c r="C167">
        <v>70</v>
      </c>
    </row>
    <row r="168" spans="1:3" x14ac:dyDescent="0.2">
      <c r="A168">
        <v>9</v>
      </c>
      <c r="B168" t="s">
        <v>34</v>
      </c>
      <c r="C168">
        <v>75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AF342-08F7-46CA-B21C-C204ED979337}">
  <dimension ref="A1:K144"/>
  <sheetViews>
    <sheetView workbookViewId="0">
      <selection activeCell="S17" sqref="S17"/>
    </sheetView>
  </sheetViews>
  <sheetFormatPr baseColWidth="10" defaultColWidth="8.83203125" defaultRowHeight="15" x14ac:dyDescent="0.2"/>
  <cols>
    <col min="2" max="2" width="11.1640625" bestFit="1" customWidth="1"/>
    <col min="3" max="3" width="10.6640625" bestFit="1" customWidth="1"/>
    <col min="4" max="4" width="11" bestFit="1" customWidth="1"/>
  </cols>
  <sheetData>
    <row r="1" spans="1:11" x14ac:dyDescent="0.2">
      <c r="A1" t="s">
        <v>49</v>
      </c>
      <c r="B1" t="s">
        <v>50</v>
      </c>
      <c r="C1" t="s">
        <v>49</v>
      </c>
      <c r="D1" t="s">
        <v>51</v>
      </c>
      <c r="F1" t="s">
        <v>78</v>
      </c>
      <c r="G1" t="s">
        <v>76</v>
      </c>
      <c r="H1" t="s">
        <v>77</v>
      </c>
      <c r="J1" t="s">
        <v>79</v>
      </c>
      <c r="K1" t="s">
        <v>80</v>
      </c>
    </row>
    <row r="2" spans="1:11" x14ac:dyDescent="0.2">
      <c r="A2">
        <v>7</v>
      </c>
      <c r="B2">
        <v>75</v>
      </c>
      <c r="C2">
        <v>9</v>
      </c>
      <c r="D2">
        <v>54</v>
      </c>
      <c r="F2" t="s">
        <v>52</v>
      </c>
      <c r="H2">
        <v>2</v>
      </c>
      <c r="J2">
        <v>24</v>
      </c>
      <c r="K2">
        <v>143</v>
      </c>
    </row>
    <row r="3" spans="1:11" x14ac:dyDescent="0.2">
      <c r="A3">
        <v>1</v>
      </c>
      <c r="B3">
        <v>78</v>
      </c>
      <c r="C3">
        <v>6</v>
      </c>
      <c r="D3">
        <v>55</v>
      </c>
      <c r="F3" t="s">
        <v>53</v>
      </c>
      <c r="H3">
        <v>2</v>
      </c>
    </row>
    <row r="4" spans="1:11" x14ac:dyDescent="0.2">
      <c r="A4">
        <v>5</v>
      </c>
      <c r="B4">
        <v>79</v>
      </c>
      <c r="C4">
        <v>5</v>
      </c>
      <c r="D4">
        <v>60</v>
      </c>
      <c r="F4" t="s">
        <v>54</v>
      </c>
      <c r="H4">
        <v>5</v>
      </c>
    </row>
    <row r="5" spans="1:11" x14ac:dyDescent="0.2">
      <c r="A5">
        <v>6</v>
      </c>
      <c r="B5">
        <v>80</v>
      </c>
      <c r="C5">
        <v>6</v>
      </c>
      <c r="D5">
        <v>60</v>
      </c>
      <c r="F5" t="s">
        <v>55</v>
      </c>
      <c r="H5">
        <v>5</v>
      </c>
    </row>
    <row r="6" spans="1:11" x14ac:dyDescent="0.2">
      <c r="A6">
        <v>9</v>
      </c>
      <c r="B6">
        <v>80</v>
      </c>
      <c r="C6">
        <v>6</v>
      </c>
      <c r="D6">
        <v>61</v>
      </c>
      <c r="F6" t="s">
        <v>56</v>
      </c>
      <c r="G6">
        <v>1</v>
      </c>
      <c r="H6">
        <v>11</v>
      </c>
    </row>
    <row r="7" spans="1:11" x14ac:dyDescent="0.2">
      <c r="A7">
        <v>5</v>
      </c>
      <c r="B7">
        <v>91</v>
      </c>
      <c r="C7">
        <v>6</v>
      </c>
      <c r="D7">
        <v>61</v>
      </c>
      <c r="F7" t="s">
        <v>57</v>
      </c>
      <c r="G7">
        <v>4</v>
      </c>
      <c r="H7">
        <v>15</v>
      </c>
    </row>
    <row r="8" spans="1:11" x14ac:dyDescent="0.2">
      <c r="A8">
        <v>4</v>
      </c>
      <c r="B8">
        <v>95</v>
      </c>
      <c r="C8">
        <v>5</v>
      </c>
      <c r="D8">
        <v>62</v>
      </c>
      <c r="F8" t="s">
        <v>58</v>
      </c>
      <c r="G8">
        <v>0</v>
      </c>
      <c r="H8">
        <v>20</v>
      </c>
    </row>
    <row r="9" spans="1:11" x14ac:dyDescent="0.2">
      <c r="A9">
        <v>7</v>
      </c>
      <c r="B9">
        <v>96</v>
      </c>
      <c r="C9">
        <v>5</v>
      </c>
      <c r="D9">
        <v>62</v>
      </c>
      <c r="F9" t="s">
        <v>59</v>
      </c>
      <c r="G9">
        <v>0</v>
      </c>
      <c r="H9">
        <v>26</v>
      </c>
    </row>
    <row r="10" spans="1:11" x14ac:dyDescent="0.2">
      <c r="A10">
        <v>3</v>
      </c>
      <c r="B10">
        <v>100</v>
      </c>
      <c r="C10">
        <v>5</v>
      </c>
      <c r="D10">
        <v>65</v>
      </c>
      <c r="F10" t="s">
        <v>60</v>
      </c>
      <c r="G10">
        <v>2</v>
      </c>
      <c r="H10">
        <v>22</v>
      </c>
    </row>
    <row r="11" spans="1:11" x14ac:dyDescent="0.2">
      <c r="A11">
        <v>4</v>
      </c>
      <c r="B11">
        <v>100</v>
      </c>
      <c r="C11">
        <v>6</v>
      </c>
      <c r="D11">
        <v>66</v>
      </c>
      <c r="F11" t="s">
        <v>61</v>
      </c>
      <c r="G11">
        <v>3</v>
      </c>
      <c r="H11">
        <v>14</v>
      </c>
    </row>
    <row r="12" spans="1:11" x14ac:dyDescent="0.2">
      <c r="A12">
        <v>3</v>
      </c>
      <c r="B12">
        <v>102</v>
      </c>
      <c r="C12">
        <v>6</v>
      </c>
      <c r="D12">
        <v>69</v>
      </c>
      <c r="F12" t="s">
        <v>65</v>
      </c>
      <c r="G12">
        <v>2</v>
      </c>
      <c r="H12">
        <v>3</v>
      </c>
    </row>
    <row r="13" spans="1:11" x14ac:dyDescent="0.2">
      <c r="A13">
        <v>5</v>
      </c>
      <c r="B13">
        <v>105</v>
      </c>
      <c r="C13">
        <v>6</v>
      </c>
      <c r="D13">
        <v>70</v>
      </c>
      <c r="F13" t="s">
        <v>66</v>
      </c>
      <c r="G13">
        <v>0</v>
      </c>
      <c r="H13">
        <v>6</v>
      </c>
    </row>
    <row r="14" spans="1:11" x14ac:dyDescent="0.2">
      <c r="A14">
        <v>2</v>
      </c>
      <c r="B14">
        <v>112</v>
      </c>
      <c r="C14">
        <v>9</v>
      </c>
      <c r="D14">
        <v>70</v>
      </c>
      <c r="F14" t="s">
        <v>62</v>
      </c>
      <c r="G14">
        <v>2</v>
      </c>
      <c r="H14">
        <v>7</v>
      </c>
    </row>
    <row r="15" spans="1:11" x14ac:dyDescent="0.2">
      <c r="A15">
        <v>8</v>
      </c>
      <c r="B15">
        <v>115</v>
      </c>
      <c r="C15">
        <v>9</v>
      </c>
      <c r="D15">
        <v>70</v>
      </c>
      <c r="F15" t="s">
        <v>63</v>
      </c>
      <c r="G15">
        <v>1</v>
      </c>
      <c r="H15">
        <v>1</v>
      </c>
    </row>
    <row r="16" spans="1:11" x14ac:dyDescent="0.2">
      <c r="A16">
        <v>4</v>
      </c>
      <c r="B16">
        <v>120</v>
      </c>
      <c r="C16">
        <v>3</v>
      </c>
      <c r="D16">
        <v>72</v>
      </c>
      <c r="F16" t="s">
        <v>64</v>
      </c>
      <c r="G16">
        <v>2</v>
      </c>
      <c r="H16">
        <v>0</v>
      </c>
    </row>
    <row r="17" spans="1:9" x14ac:dyDescent="0.2">
      <c r="A17">
        <v>3</v>
      </c>
      <c r="B17">
        <v>125</v>
      </c>
      <c r="C17">
        <v>5</v>
      </c>
      <c r="D17">
        <v>73</v>
      </c>
      <c r="F17" t="s">
        <v>67</v>
      </c>
      <c r="G17">
        <v>1</v>
      </c>
      <c r="H17">
        <v>1</v>
      </c>
    </row>
    <row r="18" spans="1:9" x14ac:dyDescent="0.2">
      <c r="A18">
        <v>5</v>
      </c>
      <c r="B18">
        <v>125</v>
      </c>
      <c r="C18">
        <v>5</v>
      </c>
      <c r="D18">
        <v>74</v>
      </c>
      <c r="F18" t="s">
        <v>68</v>
      </c>
      <c r="G18">
        <v>1</v>
      </c>
      <c r="H18">
        <v>2</v>
      </c>
    </row>
    <row r="19" spans="1:9" x14ac:dyDescent="0.2">
      <c r="A19">
        <v>9</v>
      </c>
      <c r="B19">
        <v>130</v>
      </c>
      <c r="C19">
        <v>1</v>
      </c>
      <c r="D19">
        <v>75</v>
      </c>
      <c r="F19" t="s">
        <v>69</v>
      </c>
      <c r="G19">
        <v>1</v>
      </c>
      <c r="H19">
        <v>0</v>
      </c>
    </row>
    <row r="20" spans="1:9" x14ac:dyDescent="0.2">
      <c r="A20">
        <v>5</v>
      </c>
      <c r="B20">
        <v>132</v>
      </c>
      <c r="C20">
        <v>3</v>
      </c>
      <c r="D20">
        <v>75</v>
      </c>
      <c r="F20" t="s">
        <v>70</v>
      </c>
      <c r="G20">
        <v>1</v>
      </c>
      <c r="H20">
        <v>0</v>
      </c>
    </row>
    <row r="21" spans="1:9" x14ac:dyDescent="0.2">
      <c r="A21">
        <v>9</v>
      </c>
      <c r="B21">
        <v>136</v>
      </c>
      <c r="C21">
        <v>6</v>
      </c>
      <c r="D21">
        <v>75</v>
      </c>
      <c r="F21" t="s">
        <v>71</v>
      </c>
      <c r="G21">
        <v>1</v>
      </c>
      <c r="H21">
        <v>0</v>
      </c>
    </row>
    <row r="22" spans="1:9" x14ac:dyDescent="0.2">
      <c r="A22">
        <v>7</v>
      </c>
      <c r="B22">
        <v>141</v>
      </c>
      <c r="C22">
        <v>6</v>
      </c>
      <c r="D22">
        <v>75</v>
      </c>
      <c r="F22" t="s">
        <v>72</v>
      </c>
      <c r="G22">
        <v>1</v>
      </c>
      <c r="H22">
        <v>0</v>
      </c>
    </row>
    <row r="23" spans="1:9" x14ac:dyDescent="0.2">
      <c r="A23">
        <v>2</v>
      </c>
      <c r="B23">
        <v>146</v>
      </c>
      <c r="C23">
        <v>9</v>
      </c>
      <c r="D23">
        <v>75</v>
      </c>
      <c r="F23" t="s">
        <v>73</v>
      </c>
      <c r="G23">
        <v>1</v>
      </c>
      <c r="H23">
        <v>0</v>
      </c>
    </row>
    <row r="24" spans="1:9" x14ac:dyDescent="0.2">
      <c r="A24">
        <v>7</v>
      </c>
      <c r="B24">
        <v>152</v>
      </c>
      <c r="C24">
        <v>9</v>
      </c>
      <c r="D24">
        <v>75</v>
      </c>
      <c r="F24" t="s">
        <v>74</v>
      </c>
      <c r="G24">
        <v>0</v>
      </c>
      <c r="H24">
        <v>0</v>
      </c>
    </row>
    <row r="25" spans="1:9" x14ac:dyDescent="0.2">
      <c r="A25">
        <v>8</v>
      </c>
      <c r="B25">
        <v>160</v>
      </c>
      <c r="C25">
        <v>9</v>
      </c>
      <c r="D25">
        <v>75</v>
      </c>
      <c r="F25" t="s">
        <v>75</v>
      </c>
      <c r="G25">
        <v>0</v>
      </c>
      <c r="H25">
        <v>1</v>
      </c>
    </row>
    <row r="26" spans="1:9" x14ac:dyDescent="0.2">
      <c r="C26">
        <v>9</v>
      </c>
      <c r="D26">
        <v>75</v>
      </c>
      <c r="G26">
        <f>SUM(G6:G25)</f>
        <v>24</v>
      </c>
      <c r="H26">
        <f>SUM(H2:H25)</f>
        <v>143</v>
      </c>
      <c r="I26">
        <f>H26+G26</f>
        <v>167</v>
      </c>
    </row>
    <row r="27" spans="1:9" x14ac:dyDescent="0.2">
      <c r="C27">
        <v>6</v>
      </c>
      <c r="D27">
        <v>76</v>
      </c>
    </row>
    <row r="28" spans="1:9" x14ac:dyDescent="0.2">
      <c r="C28">
        <v>3</v>
      </c>
      <c r="D28">
        <v>77</v>
      </c>
      <c r="G28" t="s">
        <v>81</v>
      </c>
      <c r="H28" s="2">
        <f>(G26/I26)*100</f>
        <v>14.37125748502994</v>
      </c>
      <c r="I28" s="2">
        <f>100-H28</f>
        <v>85.628742514970057</v>
      </c>
    </row>
    <row r="29" spans="1:9" x14ac:dyDescent="0.2">
      <c r="C29">
        <v>9</v>
      </c>
      <c r="D29">
        <v>77</v>
      </c>
    </row>
    <row r="30" spans="1:9" x14ac:dyDescent="0.2">
      <c r="C30">
        <v>9</v>
      </c>
      <c r="D30">
        <v>77</v>
      </c>
    </row>
    <row r="31" spans="1:9" x14ac:dyDescent="0.2">
      <c r="C31">
        <v>5</v>
      </c>
      <c r="D31">
        <v>78</v>
      </c>
      <c r="F31" t="s">
        <v>82</v>
      </c>
      <c r="G31">
        <v>23</v>
      </c>
      <c r="H31">
        <v>54</v>
      </c>
      <c r="I31">
        <f>H31+G31</f>
        <v>77</v>
      </c>
    </row>
    <row r="32" spans="1:9" x14ac:dyDescent="0.2">
      <c r="C32">
        <v>6</v>
      </c>
      <c r="D32">
        <v>79</v>
      </c>
      <c r="G32" t="s">
        <v>81</v>
      </c>
      <c r="H32" s="2">
        <f>(G31/I31)*100</f>
        <v>29.870129870129869</v>
      </c>
      <c r="I32" s="2">
        <f>100-H32</f>
        <v>70.129870129870127</v>
      </c>
    </row>
    <row r="33" spans="3:4" x14ac:dyDescent="0.2">
      <c r="C33">
        <v>9</v>
      </c>
      <c r="D33">
        <v>79</v>
      </c>
    </row>
    <row r="34" spans="3:4" x14ac:dyDescent="0.2">
      <c r="C34">
        <v>2</v>
      </c>
      <c r="D34">
        <v>80</v>
      </c>
    </row>
    <row r="35" spans="3:4" x14ac:dyDescent="0.2">
      <c r="C35">
        <v>5</v>
      </c>
      <c r="D35">
        <v>80</v>
      </c>
    </row>
    <row r="36" spans="3:4" x14ac:dyDescent="0.2">
      <c r="C36">
        <v>5</v>
      </c>
      <c r="D36">
        <v>80</v>
      </c>
    </row>
    <row r="37" spans="3:4" x14ac:dyDescent="0.2">
      <c r="C37">
        <v>6</v>
      </c>
      <c r="D37">
        <v>80</v>
      </c>
    </row>
    <row r="38" spans="3:4" x14ac:dyDescent="0.2">
      <c r="C38">
        <v>6</v>
      </c>
      <c r="D38">
        <v>80</v>
      </c>
    </row>
    <row r="39" spans="3:4" x14ac:dyDescent="0.2">
      <c r="C39">
        <v>6</v>
      </c>
      <c r="D39">
        <v>80</v>
      </c>
    </row>
    <row r="40" spans="3:4" x14ac:dyDescent="0.2">
      <c r="C40">
        <v>7</v>
      </c>
      <c r="D40">
        <v>80</v>
      </c>
    </row>
    <row r="41" spans="3:4" x14ac:dyDescent="0.2">
      <c r="C41">
        <v>9</v>
      </c>
      <c r="D41">
        <v>80</v>
      </c>
    </row>
    <row r="42" spans="3:4" x14ac:dyDescent="0.2">
      <c r="C42">
        <v>4</v>
      </c>
      <c r="D42">
        <v>81</v>
      </c>
    </row>
    <row r="43" spans="3:4" x14ac:dyDescent="0.2">
      <c r="C43">
        <v>3</v>
      </c>
      <c r="D43">
        <v>82</v>
      </c>
    </row>
    <row r="44" spans="3:4" x14ac:dyDescent="0.2">
      <c r="C44">
        <v>5</v>
      </c>
      <c r="D44">
        <v>82</v>
      </c>
    </row>
    <row r="45" spans="3:4" x14ac:dyDescent="0.2">
      <c r="C45">
        <v>5</v>
      </c>
      <c r="D45">
        <v>82</v>
      </c>
    </row>
    <row r="46" spans="3:4" x14ac:dyDescent="0.2">
      <c r="C46">
        <v>6</v>
      </c>
      <c r="D46">
        <v>82</v>
      </c>
    </row>
    <row r="47" spans="3:4" x14ac:dyDescent="0.2">
      <c r="C47">
        <v>9</v>
      </c>
      <c r="D47">
        <v>83</v>
      </c>
    </row>
    <row r="48" spans="3:4" x14ac:dyDescent="0.2">
      <c r="C48">
        <v>2</v>
      </c>
      <c r="D48">
        <v>84</v>
      </c>
    </row>
    <row r="49" spans="3:7" x14ac:dyDescent="0.2">
      <c r="C49">
        <v>3</v>
      </c>
      <c r="D49">
        <v>84</v>
      </c>
    </row>
    <row r="50" spans="3:7" x14ac:dyDescent="0.2">
      <c r="C50">
        <v>4</v>
      </c>
      <c r="D50">
        <v>84</v>
      </c>
    </row>
    <row r="51" spans="3:7" x14ac:dyDescent="0.2">
      <c r="C51">
        <v>5</v>
      </c>
      <c r="D51">
        <v>84</v>
      </c>
    </row>
    <row r="52" spans="3:7" x14ac:dyDescent="0.2">
      <c r="C52">
        <v>6</v>
      </c>
      <c r="D52">
        <v>84</v>
      </c>
    </row>
    <row r="53" spans="3:7" x14ac:dyDescent="0.2">
      <c r="C53">
        <v>7</v>
      </c>
      <c r="D53">
        <v>84</v>
      </c>
    </row>
    <row r="54" spans="3:7" x14ac:dyDescent="0.2">
      <c r="C54">
        <v>9</v>
      </c>
      <c r="D54">
        <v>84</v>
      </c>
    </row>
    <row r="55" spans="3:7" x14ac:dyDescent="0.2">
      <c r="C55">
        <v>3</v>
      </c>
      <c r="D55">
        <v>85</v>
      </c>
    </row>
    <row r="56" spans="3:7" x14ac:dyDescent="0.2">
      <c r="C56">
        <v>5</v>
      </c>
      <c r="D56">
        <v>85</v>
      </c>
    </row>
    <row r="57" spans="3:7" x14ac:dyDescent="0.2">
      <c r="C57">
        <v>5</v>
      </c>
      <c r="D57">
        <v>85</v>
      </c>
    </row>
    <row r="58" spans="3:7" x14ac:dyDescent="0.2">
      <c r="C58">
        <v>5</v>
      </c>
      <c r="D58">
        <v>85</v>
      </c>
    </row>
    <row r="59" spans="3:7" x14ac:dyDescent="0.2">
      <c r="C59">
        <v>6</v>
      </c>
      <c r="D59">
        <v>85</v>
      </c>
    </row>
    <row r="60" spans="3:7" x14ac:dyDescent="0.2">
      <c r="C60">
        <v>6</v>
      </c>
      <c r="D60">
        <v>85</v>
      </c>
    </row>
    <row r="61" spans="3:7" x14ac:dyDescent="0.2">
      <c r="C61">
        <v>9</v>
      </c>
      <c r="D61">
        <v>85</v>
      </c>
    </row>
    <row r="62" spans="3:7" x14ac:dyDescent="0.2">
      <c r="C62">
        <v>5</v>
      </c>
      <c r="D62">
        <v>86</v>
      </c>
      <c r="G62">
        <v>20</v>
      </c>
    </row>
    <row r="63" spans="3:7" x14ac:dyDescent="0.2">
      <c r="C63">
        <v>5</v>
      </c>
      <c r="D63">
        <v>86</v>
      </c>
    </row>
    <row r="64" spans="3:7" x14ac:dyDescent="0.2">
      <c r="C64">
        <v>4</v>
      </c>
      <c r="D64">
        <v>87</v>
      </c>
    </row>
    <row r="65" spans="3:4" x14ac:dyDescent="0.2">
      <c r="C65">
        <v>9</v>
      </c>
      <c r="D65">
        <v>87</v>
      </c>
    </row>
    <row r="66" spans="3:4" x14ac:dyDescent="0.2">
      <c r="C66">
        <v>9</v>
      </c>
      <c r="D66">
        <v>87</v>
      </c>
    </row>
    <row r="67" spans="3:4" x14ac:dyDescent="0.2">
      <c r="C67">
        <v>3</v>
      </c>
      <c r="D67">
        <v>88</v>
      </c>
    </row>
    <row r="68" spans="3:4" x14ac:dyDescent="0.2">
      <c r="C68">
        <v>9</v>
      </c>
      <c r="D68">
        <v>88</v>
      </c>
    </row>
    <row r="69" spans="3:4" x14ac:dyDescent="0.2">
      <c r="C69">
        <v>3</v>
      </c>
      <c r="D69">
        <v>89</v>
      </c>
    </row>
    <row r="70" spans="3:4" x14ac:dyDescent="0.2">
      <c r="C70">
        <v>6</v>
      </c>
      <c r="D70">
        <v>89</v>
      </c>
    </row>
    <row r="71" spans="3:4" x14ac:dyDescent="0.2">
      <c r="C71">
        <v>6</v>
      </c>
      <c r="D71">
        <v>89</v>
      </c>
    </row>
    <row r="72" spans="3:4" x14ac:dyDescent="0.2">
      <c r="C72">
        <v>9</v>
      </c>
      <c r="D72">
        <v>89</v>
      </c>
    </row>
    <row r="73" spans="3:4" x14ac:dyDescent="0.2">
      <c r="C73">
        <v>1</v>
      </c>
      <c r="D73">
        <v>90</v>
      </c>
    </row>
    <row r="74" spans="3:4" x14ac:dyDescent="0.2">
      <c r="C74">
        <v>1</v>
      </c>
      <c r="D74">
        <v>90</v>
      </c>
    </row>
    <row r="75" spans="3:4" x14ac:dyDescent="0.2">
      <c r="C75">
        <v>2</v>
      </c>
      <c r="D75">
        <v>90</v>
      </c>
    </row>
    <row r="76" spans="3:4" x14ac:dyDescent="0.2">
      <c r="C76">
        <v>2</v>
      </c>
      <c r="D76">
        <v>90</v>
      </c>
    </row>
    <row r="77" spans="3:4" x14ac:dyDescent="0.2">
      <c r="C77">
        <v>3</v>
      </c>
      <c r="D77">
        <v>90</v>
      </c>
    </row>
    <row r="78" spans="3:4" x14ac:dyDescent="0.2">
      <c r="C78">
        <v>3</v>
      </c>
      <c r="D78">
        <v>90</v>
      </c>
    </row>
    <row r="79" spans="3:4" x14ac:dyDescent="0.2">
      <c r="C79">
        <v>4</v>
      </c>
      <c r="D79">
        <v>90</v>
      </c>
    </row>
    <row r="80" spans="3:4" x14ac:dyDescent="0.2">
      <c r="C80">
        <v>5</v>
      </c>
      <c r="D80">
        <v>90</v>
      </c>
    </row>
    <row r="81" spans="3:7" x14ac:dyDescent="0.2">
      <c r="C81">
        <v>5</v>
      </c>
      <c r="D81">
        <v>90</v>
      </c>
    </row>
    <row r="82" spans="3:7" x14ac:dyDescent="0.2">
      <c r="C82">
        <v>6</v>
      </c>
      <c r="D82">
        <v>90</v>
      </c>
    </row>
    <row r="83" spans="3:7" x14ac:dyDescent="0.2">
      <c r="C83">
        <v>6</v>
      </c>
      <c r="D83">
        <v>90</v>
      </c>
    </row>
    <row r="84" spans="3:7" x14ac:dyDescent="0.2">
      <c r="C84">
        <v>7</v>
      </c>
      <c r="D84">
        <v>90</v>
      </c>
    </row>
    <row r="85" spans="3:7" x14ac:dyDescent="0.2">
      <c r="C85">
        <v>8</v>
      </c>
      <c r="D85">
        <v>90</v>
      </c>
    </row>
    <row r="86" spans="3:7" x14ac:dyDescent="0.2">
      <c r="C86">
        <v>8</v>
      </c>
      <c r="D86">
        <v>90</v>
      </c>
    </row>
    <row r="87" spans="3:7" x14ac:dyDescent="0.2">
      <c r="C87">
        <v>9</v>
      </c>
      <c r="D87">
        <v>90</v>
      </c>
      <c r="G87">
        <v>26</v>
      </c>
    </row>
    <row r="88" spans="3:7" x14ac:dyDescent="0.2">
      <c r="C88">
        <v>3</v>
      </c>
      <c r="D88">
        <v>91</v>
      </c>
    </row>
    <row r="89" spans="3:7" x14ac:dyDescent="0.2">
      <c r="C89">
        <v>4</v>
      </c>
      <c r="D89">
        <v>91</v>
      </c>
    </row>
    <row r="90" spans="3:7" x14ac:dyDescent="0.2">
      <c r="C90">
        <v>3</v>
      </c>
      <c r="D90">
        <v>92</v>
      </c>
    </row>
    <row r="91" spans="3:7" x14ac:dyDescent="0.2">
      <c r="C91">
        <v>5</v>
      </c>
      <c r="D91">
        <v>92</v>
      </c>
    </row>
    <row r="92" spans="3:7" x14ac:dyDescent="0.2">
      <c r="C92">
        <v>6</v>
      </c>
      <c r="D92">
        <v>92</v>
      </c>
    </row>
    <row r="93" spans="3:7" x14ac:dyDescent="0.2">
      <c r="C93">
        <v>9</v>
      </c>
      <c r="D93">
        <v>92</v>
      </c>
    </row>
    <row r="94" spans="3:7" x14ac:dyDescent="0.2">
      <c r="C94">
        <v>6</v>
      </c>
      <c r="D94">
        <v>93</v>
      </c>
    </row>
    <row r="95" spans="3:7" x14ac:dyDescent="0.2">
      <c r="C95">
        <v>9</v>
      </c>
      <c r="D95">
        <v>93</v>
      </c>
    </row>
    <row r="96" spans="3:7" x14ac:dyDescent="0.2">
      <c r="C96">
        <v>7</v>
      </c>
      <c r="D96">
        <v>94</v>
      </c>
    </row>
    <row r="97" spans="3:7" x14ac:dyDescent="0.2">
      <c r="C97">
        <v>8</v>
      </c>
      <c r="D97">
        <v>94</v>
      </c>
    </row>
    <row r="98" spans="3:7" x14ac:dyDescent="0.2">
      <c r="C98">
        <v>2</v>
      </c>
      <c r="D98">
        <v>95</v>
      </c>
    </row>
    <row r="99" spans="3:7" x14ac:dyDescent="0.2">
      <c r="C99">
        <v>2</v>
      </c>
      <c r="D99">
        <v>95</v>
      </c>
    </row>
    <row r="100" spans="3:7" x14ac:dyDescent="0.2">
      <c r="C100">
        <v>2</v>
      </c>
      <c r="D100">
        <v>95</v>
      </c>
    </row>
    <row r="101" spans="3:7" x14ac:dyDescent="0.2">
      <c r="C101">
        <v>3</v>
      </c>
      <c r="D101">
        <v>95</v>
      </c>
    </row>
    <row r="102" spans="3:7" x14ac:dyDescent="0.2">
      <c r="C102">
        <v>3</v>
      </c>
      <c r="D102">
        <v>95</v>
      </c>
    </row>
    <row r="103" spans="3:7" x14ac:dyDescent="0.2">
      <c r="C103">
        <v>5</v>
      </c>
      <c r="D103">
        <v>95</v>
      </c>
    </row>
    <row r="104" spans="3:7" x14ac:dyDescent="0.2">
      <c r="C104">
        <v>5</v>
      </c>
      <c r="D104">
        <v>95</v>
      </c>
    </row>
    <row r="105" spans="3:7" x14ac:dyDescent="0.2">
      <c r="C105">
        <v>5</v>
      </c>
      <c r="D105">
        <v>95</v>
      </c>
    </row>
    <row r="106" spans="3:7" x14ac:dyDescent="0.2">
      <c r="C106">
        <v>7</v>
      </c>
      <c r="D106">
        <v>95</v>
      </c>
    </row>
    <row r="107" spans="3:7" x14ac:dyDescent="0.2">
      <c r="C107">
        <v>7</v>
      </c>
      <c r="D107">
        <v>95</v>
      </c>
    </row>
    <row r="108" spans="3:7" x14ac:dyDescent="0.2">
      <c r="C108">
        <v>7</v>
      </c>
      <c r="D108">
        <v>95</v>
      </c>
    </row>
    <row r="109" spans="3:7" x14ac:dyDescent="0.2">
      <c r="C109">
        <v>9</v>
      </c>
      <c r="D109">
        <v>95</v>
      </c>
      <c r="G109">
        <v>22</v>
      </c>
    </row>
    <row r="110" spans="3:7" x14ac:dyDescent="0.2">
      <c r="C110">
        <v>2</v>
      </c>
      <c r="D110">
        <v>96</v>
      </c>
    </row>
    <row r="111" spans="3:7" x14ac:dyDescent="0.2">
      <c r="C111">
        <v>2</v>
      </c>
      <c r="D111">
        <v>96</v>
      </c>
    </row>
    <row r="112" spans="3:7" x14ac:dyDescent="0.2">
      <c r="C112">
        <v>3</v>
      </c>
      <c r="D112">
        <v>97</v>
      </c>
    </row>
    <row r="113" spans="3:7" x14ac:dyDescent="0.2">
      <c r="C113">
        <v>6</v>
      </c>
      <c r="D113">
        <v>97</v>
      </c>
    </row>
    <row r="114" spans="3:7" x14ac:dyDescent="0.2">
      <c r="C114">
        <v>6</v>
      </c>
      <c r="D114">
        <v>97</v>
      </c>
    </row>
    <row r="115" spans="3:7" x14ac:dyDescent="0.2">
      <c r="C115">
        <v>3</v>
      </c>
      <c r="D115">
        <v>98</v>
      </c>
    </row>
    <row r="116" spans="3:7" x14ac:dyDescent="0.2">
      <c r="C116">
        <v>5</v>
      </c>
      <c r="D116">
        <v>98</v>
      </c>
    </row>
    <row r="117" spans="3:7" x14ac:dyDescent="0.2">
      <c r="C117">
        <v>3</v>
      </c>
      <c r="D117">
        <v>99</v>
      </c>
    </row>
    <row r="118" spans="3:7" x14ac:dyDescent="0.2">
      <c r="C118">
        <v>5</v>
      </c>
      <c r="D118">
        <v>99</v>
      </c>
    </row>
    <row r="119" spans="3:7" x14ac:dyDescent="0.2">
      <c r="C119">
        <v>1</v>
      </c>
      <c r="D119">
        <v>100</v>
      </c>
    </row>
    <row r="120" spans="3:7" x14ac:dyDescent="0.2">
      <c r="C120">
        <v>4</v>
      </c>
      <c r="D120">
        <v>100</v>
      </c>
    </row>
    <row r="121" spans="3:7" x14ac:dyDescent="0.2">
      <c r="C121">
        <v>5</v>
      </c>
      <c r="D121">
        <v>100</v>
      </c>
    </row>
    <row r="122" spans="3:7" x14ac:dyDescent="0.2">
      <c r="C122">
        <v>7</v>
      </c>
      <c r="D122">
        <v>100</v>
      </c>
    </row>
    <row r="123" spans="3:7" x14ac:dyDescent="0.2">
      <c r="C123">
        <v>9</v>
      </c>
      <c r="D123">
        <v>100</v>
      </c>
      <c r="G123">
        <v>14</v>
      </c>
    </row>
    <row r="124" spans="3:7" x14ac:dyDescent="0.2">
      <c r="C124">
        <v>6</v>
      </c>
      <c r="D124">
        <v>104</v>
      </c>
    </row>
    <row r="125" spans="3:7" x14ac:dyDescent="0.2">
      <c r="C125">
        <v>6</v>
      </c>
      <c r="D125">
        <v>104</v>
      </c>
    </row>
    <row r="126" spans="3:7" x14ac:dyDescent="0.2">
      <c r="C126">
        <v>8</v>
      </c>
      <c r="D126">
        <v>105</v>
      </c>
      <c r="G126">
        <v>3</v>
      </c>
    </row>
    <row r="127" spans="3:7" x14ac:dyDescent="0.2">
      <c r="C127">
        <v>1</v>
      </c>
      <c r="D127">
        <v>109</v>
      </c>
    </row>
    <row r="128" spans="3:7" x14ac:dyDescent="0.2">
      <c r="C128">
        <v>6</v>
      </c>
      <c r="D128">
        <v>109</v>
      </c>
    </row>
    <row r="129" spans="3:7" x14ac:dyDescent="0.2">
      <c r="C129">
        <v>3</v>
      </c>
      <c r="D129">
        <v>110</v>
      </c>
    </row>
    <row r="130" spans="3:7" x14ac:dyDescent="0.2">
      <c r="C130">
        <v>6</v>
      </c>
      <c r="D130">
        <v>110</v>
      </c>
    </row>
    <row r="131" spans="3:7" x14ac:dyDescent="0.2">
      <c r="C131">
        <v>7</v>
      </c>
      <c r="D131">
        <v>110</v>
      </c>
    </row>
    <row r="132" spans="3:7" x14ac:dyDescent="0.2">
      <c r="C132">
        <v>9</v>
      </c>
      <c r="D132">
        <v>110</v>
      </c>
      <c r="G132">
        <v>6</v>
      </c>
    </row>
    <row r="133" spans="3:7" x14ac:dyDescent="0.2">
      <c r="C133">
        <v>5</v>
      </c>
      <c r="D133">
        <v>114</v>
      </c>
    </row>
    <row r="134" spans="3:7" x14ac:dyDescent="0.2">
      <c r="C134">
        <v>3</v>
      </c>
      <c r="D134">
        <v>115</v>
      </c>
    </row>
    <row r="135" spans="3:7" x14ac:dyDescent="0.2">
      <c r="C135">
        <v>5</v>
      </c>
      <c r="D135">
        <v>115</v>
      </c>
    </row>
    <row r="136" spans="3:7" x14ac:dyDescent="0.2">
      <c r="C136">
        <v>5</v>
      </c>
      <c r="D136">
        <v>115</v>
      </c>
    </row>
    <row r="137" spans="3:7" x14ac:dyDescent="0.2">
      <c r="C137">
        <v>5</v>
      </c>
      <c r="D137">
        <v>115</v>
      </c>
    </row>
    <row r="138" spans="3:7" x14ac:dyDescent="0.2">
      <c r="C138">
        <v>6</v>
      </c>
      <c r="D138">
        <v>115</v>
      </c>
    </row>
    <row r="139" spans="3:7" x14ac:dyDescent="0.2">
      <c r="C139">
        <v>7</v>
      </c>
      <c r="D139">
        <v>115</v>
      </c>
      <c r="G139">
        <v>7</v>
      </c>
    </row>
    <row r="140" spans="3:7" x14ac:dyDescent="0.2">
      <c r="C140">
        <v>3</v>
      </c>
      <c r="D140">
        <v>120</v>
      </c>
      <c r="G140">
        <v>1</v>
      </c>
    </row>
    <row r="141" spans="3:7" x14ac:dyDescent="0.2">
      <c r="C141">
        <v>5</v>
      </c>
      <c r="D141">
        <v>130</v>
      </c>
    </row>
    <row r="142" spans="3:7" x14ac:dyDescent="0.2">
      <c r="C142">
        <v>9</v>
      </c>
      <c r="D142">
        <v>131</v>
      </c>
    </row>
    <row r="143" spans="3:7" x14ac:dyDescent="0.2">
      <c r="C143">
        <v>7</v>
      </c>
      <c r="D143">
        <v>135</v>
      </c>
    </row>
    <row r="144" spans="3:7" x14ac:dyDescent="0.2">
      <c r="C144">
        <v>2</v>
      </c>
      <c r="D144">
        <v>168</v>
      </c>
    </row>
  </sheetData>
  <sortState xmlns:xlrd2="http://schemas.microsoft.com/office/spreadsheetml/2017/richdata2" ref="C2:D144">
    <sortCondition ref="D2:D144"/>
  </sortState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F94DC2FF75194BAE8443276611466B" ma:contentTypeVersion="14" ma:contentTypeDescription="Create a new document." ma:contentTypeScope="" ma:versionID="134c02a353e64945e414415980e97b93">
  <xsd:schema xmlns:xsd="http://www.w3.org/2001/XMLSchema" xmlns:xs="http://www.w3.org/2001/XMLSchema" xmlns:p="http://schemas.microsoft.com/office/2006/metadata/properties" xmlns:ns3="cd354a96-06f7-4852-aa1a-2e97f7f47244" xmlns:ns4="db574ef1-a5c2-4a46-9105-7444e7affa66" targetNamespace="http://schemas.microsoft.com/office/2006/metadata/properties" ma:root="true" ma:fieldsID="55fadce7a0553f4c7963c8bf938c4dda" ns3:_="" ns4:_="">
    <xsd:import namespace="cd354a96-06f7-4852-aa1a-2e97f7f47244"/>
    <xsd:import namespace="db574ef1-a5c2-4a46-9105-7444e7affa6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354a96-06f7-4852-aa1a-2e97f7f472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574ef1-a5c2-4a46-9105-7444e7affa66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CB43D9F-BAD1-4A25-8E85-667ECF73BF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693C0E6-EBB4-4EE7-9F19-3044643126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d354a96-06f7-4852-aa1a-2e97f7f47244"/>
    <ds:schemaRef ds:uri="db574ef1-a5c2-4a46-9105-7444e7affa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54C2952-0EB9-42CF-9A29-DC6593398131}">
  <ds:schemaRefs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infopath/2007/PartnerControls"/>
    <ds:schemaRef ds:uri="http://purl.org/dc/elements/1.1/"/>
    <ds:schemaRef ds:uri="db574ef1-a5c2-4a46-9105-7444e7affa66"/>
    <ds:schemaRef ds:uri="cd354a96-06f7-4852-aa1a-2e97f7f47244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YSI</vt:lpstr>
      <vt:lpstr>Data_Descr</vt:lpstr>
      <vt:lpstr>Sample_data</vt:lpstr>
      <vt:lpstr>Shell_sizes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Thompson</dc:creator>
  <cp:lastModifiedBy>Microsoft Office User</cp:lastModifiedBy>
  <dcterms:created xsi:type="dcterms:W3CDTF">2022-01-29T21:54:01Z</dcterms:created>
  <dcterms:modified xsi:type="dcterms:W3CDTF">2023-03-06T12:19:31Z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0x010100D1F94DC2FF75194BAE8443276611466B</vt:lpwstr>
  </property>
</Properties>
</file>