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JCC2\Gestion\Aplicativos\"/>
    </mc:Choice>
  </mc:AlternateContent>
  <xr:revisionPtr revIDLastSave="0" documentId="13_ncr:1_{42E05076-E803-4474-B364-03FA07973D13}" xr6:coauthVersionLast="47" xr6:coauthVersionMax="47" xr10:uidLastSave="{00000000-0000-0000-0000-000000000000}"/>
  <bookViews>
    <workbookView xWindow="-108" yWindow="-108" windowWidth="23256" windowHeight="12456" xr2:uid="{DDA4465E-3E7F-411F-B56E-E0E0A7E8466B}"/>
  </bookViews>
  <sheets>
    <sheet name="Web Propuesta Mejorada" sheetId="13" r:id="rId1"/>
    <sheet name="Sistem v2 (2)" sheetId="11" r:id="rId2"/>
    <sheet name="Sistem v2" sheetId="10" r:id="rId3"/>
    <sheet name="Point Q,H" sheetId="9" r:id="rId4"/>
    <sheet name="head loss" sheetId="8" r:id="rId5"/>
    <sheet name="Formulas" sheetId="7" r:id="rId6"/>
    <sheet name="Main" sheetId="5" r:id="rId7"/>
    <sheet name="Sistem" sheetId="6" r:id="rId8"/>
    <sheet name="Pump" sheetId="3" r:id="rId9"/>
    <sheet name="Web Propuesta" sheetId="12" r:id="rId10"/>
  </sheets>
  <externalReferences>
    <externalReference r:id="rId11"/>
  </externalReferences>
  <definedNames>
    <definedName name="_xlnm.Print_Area" localSheetId="5">Formulas!$C$3:$S$48</definedName>
    <definedName name="T">#REF!</definedName>
    <definedName name="V">#REF!</definedName>
    <definedName name="Vmi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11" l="1"/>
  <c r="T10" i="11" s="1"/>
  <c r="U10" i="11" s="1"/>
  <c r="V10" i="11" s="1"/>
  <c r="S9" i="11"/>
  <c r="T9" i="11" s="1"/>
  <c r="U9" i="11" s="1"/>
  <c r="V9" i="11" s="1"/>
  <c r="T8" i="11"/>
  <c r="U8" i="11" s="1"/>
  <c r="V8" i="11" s="1"/>
  <c r="S8" i="11"/>
  <c r="T7" i="11"/>
  <c r="U7" i="11" s="1"/>
  <c r="V7" i="11" s="1"/>
  <c r="S7" i="11"/>
  <c r="S6" i="11"/>
  <c r="T6" i="11" s="1"/>
  <c r="U6" i="11" s="1"/>
  <c r="V6" i="11" s="1"/>
  <c r="T5" i="11"/>
  <c r="U5" i="11" s="1"/>
  <c r="V5" i="11" s="1"/>
  <c r="S5" i="11"/>
  <c r="V4" i="11"/>
  <c r="U4" i="11"/>
  <c r="T4" i="11"/>
  <c r="S4" i="11"/>
  <c r="S10" i="10"/>
  <c r="T10" i="10" s="1"/>
  <c r="U10" i="10" s="1"/>
  <c r="V10" i="10" s="1"/>
  <c r="S9" i="10"/>
  <c r="T9" i="10" s="1"/>
  <c r="U9" i="10" s="1"/>
  <c r="V9" i="10" s="1"/>
  <c r="S8" i="10"/>
  <c r="T8" i="10" s="1"/>
  <c r="U8" i="10" s="1"/>
  <c r="V8" i="10" s="1"/>
  <c r="S7" i="10"/>
  <c r="T7" i="10" s="1"/>
  <c r="U7" i="10" s="1"/>
  <c r="V7" i="10" s="1"/>
  <c r="S6" i="10"/>
  <c r="T6" i="10" s="1"/>
  <c r="U6" i="10" s="1"/>
  <c r="V6" i="10" s="1"/>
  <c r="S5" i="10"/>
  <c r="T5" i="10" s="1"/>
  <c r="U5" i="10" s="1"/>
  <c r="V5" i="10" s="1"/>
  <c r="V4" i="10"/>
  <c r="U4" i="10"/>
  <c r="T4" i="10"/>
  <c r="S4" i="10"/>
  <c r="U22" i="9"/>
  <c r="U21" i="9"/>
  <c r="U20" i="9"/>
  <c r="P19" i="9"/>
  <c r="U19" i="9"/>
  <c r="U18" i="9"/>
  <c r="U17" i="9"/>
  <c r="U16" i="9"/>
  <c r="U15" i="9"/>
  <c r="U14" i="9"/>
  <c r="P15" i="8"/>
  <c r="P16" i="8"/>
  <c r="P17" i="8"/>
  <c r="P18" i="8"/>
  <c r="P19" i="8"/>
  <c r="P20" i="8"/>
  <c r="P21" i="8"/>
  <c r="P13" i="8"/>
  <c r="R14" i="8"/>
  <c r="R15" i="8"/>
  <c r="R16" i="8"/>
  <c r="R17" i="8"/>
  <c r="R18" i="8"/>
  <c r="R19" i="8"/>
  <c r="R20" i="8"/>
  <c r="R21" i="8"/>
  <c r="R13" i="8"/>
  <c r="AA31" i="7"/>
  <c r="Z31" i="7"/>
  <c r="Z34" i="7" s="1"/>
  <c r="I26" i="7"/>
  <c r="I27" i="7"/>
  <c r="I25" i="7"/>
  <c r="AA5" i="7"/>
  <c r="AA9" i="7" s="1"/>
  <c r="S10" i="6"/>
  <c r="S9" i="6"/>
  <c r="T9" i="6" s="1"/>
  <c r="U9" i="6" s="1"/>
  <c r="V9" i="6" s="1"/>
  <c r="S8" i="6"/>
  <c r="S7" i="6"/>
  <c r="T7" i="6" s="1"/>
  <c r="S6" i="6"/>
  <c r="T6" i="6" s="1"/>
  <c r="U6" i="6" s="1"/>
  <c r="V6" i="6" s="1"/>
  <c r="S5" i="6"/>
  <c r="T5" i="6" s="1"/>
  <c r="U5" i="6" s="1"/>
  <c r="V5" i="6" s="1"/>
  <c r="V4" i="6"/>
  <c r="U4" i="6"/>
  <c r="T4" i="6"/>
  <c r="S4" i="6"/>
  <c r="AA37" i="7" l="1"/>
  <c r="Z37" i="7"/>
  <c r="Z33" i="7"/>
  <c r="AA35" i="7"/>
  <c r="AA33" i="7"/>
  <c r="Z35" i="7"/>
  <c r="AA38" i="7"/>
  <c r="AA36" i="7"/>
  <c r="AA34" i="7"/>
  <c r="Z38" i="7"/>
  <c r="Z36" i="7"/>
  <c r="Z7" i="7"/>
  <c r="Z11" i="7"/>
  <c r="Z15" i="7"/>
  <c r="AA13" i="7"/>
  <c r="Z14" i="7"/>
  <c r="Z10" i="7"/>
  <c r="AA7" i="7"/>
  <c r="AA12" i="7"/>
  <c r="AA8" i="7"/>
  <c r="Z13" i="7"/>
  <c r="Z9" i="7"/>
  <c r="AA15" i="7"/>
  <c r="AA11" i="7"/>
  <c r="Z12" i="7"/>
  <c r="Z8" i="7"/>
  <c r="AA14" i="7"/>
  <c r="AA10" i="7"/>
  <c r="U7" i="6"/>
  <c r="T8" i="6"/>
  <c r="T10" i="6"/>
  <c r="U10" i="6" l="1"/>
  <c r="V7" i="6"/>
  <c r="U8" i="6"/>
  <c r="V8" i="6" l="1"/>
  <c r="V10" i="6"/>
</calcChain>
</file>

<file path=xl/sharedStrings.xml><?xml version="1.0" encoding="utf-8"?>
<sst xmlns="http://schemas.openxmlformats.org/spreadsheetml/2006/main" count="141" uniqueCount="84">
  <si>
    <t>H [m]</t>
  </si>
  <si>
    <t>Q (l/s)</t>
  </si>
  <si>
    <t>H (m)</t>
  </si>
  <si>
    <t>Q</t>
  </si>
  <si>
    <t>Herramienta de cáculo online</t>
  </si>
  <si>
    <t>Dimensionamiento de cámara de bombeo</t>
  </si>
  <si>
    <t>General</t>
  </si>
  <si>
    <t>-</t>
  </si>
  <si>
    <t>Conversión de unidades: Caudal, presión, potencia, otros.</t>
  </si>
  <si>
    <t>Cálculo de pérdidas en tuberías.</t>
  </si>
  <si>
    <t>Cálculo de una bomba para una casa o edificio.</t>
  </si>
  <si>
    <t>Dimensionamiento de tanque elevado y de cisterna.</t>
  </si>
  <si>
    <t>Sumergencia mínima de tubería succión.</t>
  </si>
  <si>
    <t>Dimensionamiento de cámara de desague.</t>
  </si>
  <si>
    <t>Cálculo para verificar la Cavitación de una bomba.</t>
  </si>
  <si>
    <t>Dimensionamiento del cable.</t>
  </si>
  <si>
    <t>Selección del cable sumergible.</t>
  </si>
  <si>
    <t>Tubo de enfriamiento para motor sumergible de pozo.</t>
  </si>
  <si>
    <t>Corrosión de materiales según calidad del agua.</t>
  </si>
  <si>
    <t>Alineamiento de bomba-motor con relojes comparadores.</t>
  </si>
  <si>
    <t>Dimensionamiento del Tanque Hidroneumático</t>
  </si>
  <si>
    <t>Tanque hidroneumático para Presión Constante</t>
  </si>
  <si>
    <t>Tanque hidroneumático para Sistema con Presostatos</t>
  </si>
  <si>
    <t>Dimensionamiento Eléctrico</t>
  </si>
  <si>
    <t>Cálculo de Sistema.</t>
  </si>
  <si>
    <t>Curva de una bomba en diferentes velocidades.</t>
  </si>
  <si>
    <t>Punto de Operación, durante la Puesta en Marcha.</t>
  </si>
  <si>
    <t>Para Mantenimiento de Bombas</t>
  </si>
  <si>
    <t>Lubricación de rodamientos.</t>
  </si>
  <si>
    <t>Costo de Tiempo de Vida útil</t>
  </si>
  <si>
    <t>Auditoría Energética</t>
  </si>
  <si>
    <t>Fuerza axial y elongación del eje de Turbinas Verticales.</t>
  </si>
  <si>
    <t>Ajuste de curva por bombeo de Pulpa de papel.</t>
  </si>
  <si>
    <t>Ajuste de curva según viscosidad del fluido.</t>
  </si>
  <si>
    <t>L/SEG</t>
  </si>
  <si>
    <t>Curva</t>
  </si>
  <si>
    <t>hf</t>
  </si>
  <si>
    <t>Curva de la bomba Q-H</t>
  </si>
  <si>
    <t>f =</t>
  </si>
  <si>
    <t>f</t>
  </si>
  <si>
    <t>60 Hz</t>
  </si>
  <si>
    <t>Otra frecuencia</t>
  </si>
  <si>
    <t xml:space="preserve">CURVAS DE LAS BOMBAS  </t>
  </si>
  <si>
    <t>CURVAS DEL SISTEMA</t>
  </si>
  <si>
    <t>Delta H</t>
  </si>
  <si>
    <t>Q [L/s]</t>
  </si>
  <si>
    <t>Max</t>
  </si>
  <si>
    <t>CURVA DE SISTEMA y DETERMINACION DEL PUNTO DE OPERACIÓN EN UN SISTEMA DE BOMBEO</t>
  </si>
  <si>
    <t>RPM o Frecuencia</t>
  </si>
  <si>
    <t>Hz</t>
  </si>
  <si>
    <t>Cota</t>
  </si>
  <si>
    <t>H</t>
  </si>
  <si>
    <t>Punto Operación</t>
  </si>
  <si>
    <t>Succión</t>
  </si>
  <si>
    <t>Pérdidas por fricción en la tubería y accesorios</t>
  </si>
  <si>
    <t>Curva de la bomba a otra velocidad</t>
  </si>
  <si>
    <r>
      <t>H</t>
    </r>
    <r>
      <rPr>
        <b/>
        <sz val="8"/>
        <rFont val="Arial"/>
        <family val="2"/>
      </rPr>
      <t>k</t>
    </r>
  </si>
  <si>
    <t>Cota superior</t>
  </si>
  <si>
    <t>n° puntos Bomba</t>
  </si>
  <si>
    <t>n° puntos Sistema</t>
  </si>
  <si>
    <t>Si agregando más puntos, aún así no es suficiente para lograr la curva deseada, también puede aumentar el nivel de ajuste de precisión a ALTO.</t>
  </si>
  <si>
    <t>La cantidad mínima son 3 puntos: De los cuales 1 siempre debe ser a caudal = 0, el 2do debe ser un punto a caudal máximo de la curva de la bomba y el 3ero puede ser el punto de operación ofertado o el de mejor eficiencia o cualquier otro punto de interés.</t>
  </si>
  <si>
    <t>En el caso la curva calculada por el aplicativo no sea lo suficientemente precisa a la curva real de la bomba; usted podría agregar más puntos y en especial en la zona donde considera que le falta precisión.</t>
  </si>
  <si>
    <t>En general se recomienda usar el nivel de ajuste de precisión ESTÁNDAR, porque asegura un cálculo más rápido y ahorra espacio de memoria al aplicativo.</t>
  </si>
  <si>
    <t>2.-</t>
  </si>
  <si>
    <t>1.-</t>
  </si>
  <si>
    <t>3.-</t>
  </si>
  <si>
    <t>4.-</t>
  </si>
  <si>
    <t>5.-</t>
  </si>
  <si>
    <t>6.-</t>
  </si>
  <si>
    <t>7.-</t>
  </si>
  <si>
    <r>
      <rPr>
        <b/>
        <u/>
        <sz val="8"/>
        <rFont val="Arial"/>
        <family val="2"/>
      </rPr>
      <t>Altura estática H</t>
    </r>
    <r>
      <rPr>
        <u/>
        <sz val="8"/>
        <rFont val="Arial"/>
        <family val="2"/>
      </rPr>
      <t>k</t>
    </r>
    <r>
      <rPr>
        <sz val="8"/>
        <rFont val="Arial"/>
        <family val="2"/>
      </rPr>
      <t>: Es la diferencia de altura entre el nivel de agua en la cisterna de descarga y el nivel Mínimo de agua en la cisterna de succión.</t>
    </r>
  </si>
  <si>
    <r>
      <t>En general puede colocar solamente 3 puntos (similares como los</t>
    </r>
    <r>
      <rPr>
        <sz val="13"/>
        <color rgb="FF00B050"/>
        <rFont val="Calibri"/>
        <family val="2"/>
        <scheme val="minor"/>
      </rPr>
      <t xml:space="preserve"> círculos de color verde</t>
    </r>
    <r>
      <rPr>
        <b/>
        <sz val="13"/>
        <color theme="9" tint="-0.249977111117893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>indicados sobre la curva de la bomba). Estos  3 puntos se recomienda que no estén muy juntos entre sí para la aproximación de la curva sea lo más precisa posible a la curva real de la bomba.</t>
    </r>
  </si>
  <si>
    <r>
      <t xml:space="preserve">Algunas curvas de bombas tienen la particularidad obtener un ligero crecimiento luego del caudal cero, para que luego descienda la presión a mayor caudal. Para estos casos se recomienda agregar un punto adicional justamente en la misma posición dónde la curva tiene dicha cima (ver la posición del </t>
    </r>
    <r>
      <rPr>
        <sz val="13"/>
        <color rgb="FFFF0000"/>
        <rFont val="Calibri"/>
        <family val="2"/>
        <scheme val="minor"/>
      </rPr>
      <t>círculo del color rojo</t>
    </r>
    <r>
      <rPr>
        <sz val="13"/>
        <color theme="1"/>
        <rFont val="Calibri"/>
        <family val="2"/>
        <scheme val="minor"/>
      </rPr>
      <t xml:space="preserve">). </t>
    </r>
  </si>
  <si>
    <t>El orden de ingreso de los puntos, no necesariamente deben ser ingresados en orden ascendente (según el caudal), pueden ser ingresados sin ningún orden en particular. Por ejemplo 1° se ingresa el punto de caudal= 0, luego el punto de caudal máximo y luego otro punto de menor caudal.</t>
  </si>
  <si>
    <t>Explicación sobre los valores que debe ingresar:</t>
  </si>
  <si>
    <r>
      <rPr>
        <b/>
        <u/>
        <sz val="8"/>
        <rFont val="Arial"/>
        <family val="2"/>
      </rPr>
      <t>Mínimo</t>
    </r>
    <r>
      <rPr>
        <sz val="8"/>
        <rFont val="Arial"/>
        <family val="2"/>
      </rPr>
      <t>: es el valor del nivel más bajo de agua en la cisterna de succión y se usa como referencia de cota = 0.</t>
    </r>
  </si>
  <si>
    <r>
      <rPr>
        <b/>
        <u/>
        <sz val="8"/>
        <rFont val="Arial"/>
        <family val="2"/>
      </rPr>
      <t>Máximo (*)</t>
    </r>
    <r>
      <rPr>
        <sz val="8"/>
        <rFont val="Arial"/>
        <family val="2"/>
      </rPr>
      <t>: es el valor de cuánto más puede aumentar el nivel de agua en la cisterna de succión, con respecto a su nivel mínimo.</t>
    </r>
  </si>
  <si>
    <r>
      <rPr>
        <b/>
        <sz val="8"/>
        <rFont val="Arial"/>
        <family val="2"/>
      </rPr>
      <t>(*)</t>
    </r>
    <r>
      <rPr>
        <sz val="8"/>
        <rFont val="Arial"/>
        <family val="2"/>
      </rPr>
      <t>: Sin el nivel del agua en la cisterna de succión es fijo o se desconoce la variación de nivel, el nivel máximo puede dejarlo en valor = 0.</t>
    </r>
  </si>
  <si>
    <t>Estos 2 datos y con la información que se ingresa en el otro recuadro de los niveles agua y altura estática, es que el aplicativo calcula y grafica la Curva del Sistema. La gráfica  no es exactamente la curva del Sistema; representa solamente la pérdida por fricciones a diferente caudales.</t>
  </si>
  <si>
    <r>
      <t xml:space="preserve">Aquí solamente debe ingresar 2 valores: Un caudal </t>
    </r>
    <r>
      <rPr>
        <b/>
        <sz val="16"/>
        <color theme="1"/>
        <rFont val="Calibri"/>
        <family val="2"/>
        <scheme val="minor"/>
      </rPr>
      <t>Q</t>
    </r>
    <r>
      <rPr>
        <sz val="16"/>
        <color theme="1"/>
        <rFont val="Calibri"/>
        <family val="2"/>
        <scheme val="minor"/>
      </rPr>
      <t xml:space="preserve"> y las pérdidad de presión que este caudal causaría en las tuberías y accesorios </t>
    </r>
    <r>
      <rPr>
        <b/>
        <sz val="16"/>
        <color theme="1"/>
        <rFont val="Calibri"/>
        <family val="2"/>
        <scheme val="minor"/>
      </rPr>
      <t>hf</t>
    </r>
    <r>
      <rPr>
        <sz val="16"/>
        <color theme="1"/>
        <rFont val="Calibri"/>
        <family val="2"/>
        <scheme val="minor"/>
      </rPr>
      <t>. Estos 2 datos, el aplicativo lo utiliza para calcular la curva del sistema.</t>
    </r>
  </si>
  <si>
    <r>
      <t xml:space="preserve">Aquí solamente debe ingresar 3 valores: El caudal </t>
    </r>
    <r>
      <rPr>
        <b/>
        <sz val="16"/>
        <color theme="1"/>
        <rFont val="Calibri"/>
        <family val="2"/>
        <scheme val="minor"/>
      </rPr>
      <t xml:space="preserve">Q, </t>
    </r>
    <r>
      <rPr>
        <sz val="16"/>
        <color theme="1"/>
        <rFont val="Calibri"/>
        <family val="2"/>
        <scheme val="minor"/>
      </rPr>
      <t xml:space="preserve">la Altura Dinámica Total </t>
    </r>
    <r>
      <rPr>
        <b/>
        <sz val="16"/>
        <color theme="1"/>
        <rFont val="Calibri"/>
        <family val="2"/>
        <scheme val="minor"/>
      </rPr>
      <t xml:space="preserve">H </t>
    </r>
    <r>
      <rPr>
        <sz val="16"/>
        <color theme="1"/>
        <rFont val="Calibri"/>
        <family val="2"/>
        <scheme val="minor"/>
      </rPr>
      <t>o</t>
    </r>
    <r>
      <rPr>
        <b/>
        <sz val="16"/>
        <color theme="1"/>
        <rFont val="Calibri"/>
        <family val="2"/>
        <scheme val="minor"/>
      </rPr>
      <t xml:space="preserve"> ADT</t>
    </r>
    <r>
      <rPr>
        <sz val="16"/>
        <color theme="1"/>
        <rFont val="Calibri"/>
        <family val="2"/>
        <scheme val="minor"/>
      </rPr>
      <t xml:space="preserve"> y la altura estática</t>
    </r>
    <r>
      <rPr>
        <b/>
        <sz val="16"/>
        <color theme="1"/>
        <rFont val="Calibri"/>
        <family val="2"/>
        <scheme val="minor"/>
      </rPr>
      <t xml:space="preserve"> h</t>
    </r>
    <r>
      <rPr>
        <b/>
        <vertAlign val="subscript"/>
        <sz val="16"/>
        <color theme="1"/>
        <rFont val="Calibri"/>
        <family val="2"/>
        <scheme val="minor"/>
      </rPr>
      <t>k</t>
    </r>
    <r>
      <rPr>
        <sz val="16"/>
        <color theme="1"/>
        <rFont val="Calibri"/>
        <family val="2"/>
        <scheme val="minor"/>
      </rPr>
      <t xml:space="preserve">  . Con estos 3 datos, el aplicativo lo utiliza para calcular la curva del sistema.</t>
    </r>
  </si>
  <si>
    <r>
      <t xml:space="preserve">El </t>
    </r>
    <r>
      <rPr>
        <b/>
        <sz val="16"/>
        <color theme="1"/>
        <rFont val="Calibri"/>
        <family val="2"/>
        <scheme val="minor"/>
      </rPr>
      <t>punto de operación (Q , H)</t>
    </r>
    <r>
      <rPr>
        <sz val="16"/>
        <color theme="1"/>
        <rFont val="Calibri"/>
        <family val="2"/>
        <scheme val="minor"/>
      </rPr>
      <t>, es Caudal y Altura calculado por el proyectista. Este punto se utiliza para seleccionar la bomba.</t>
    </r>
  </si>
  <si>
    <r>
      <rPr>
        <b/>
        <sz val="16"/>
        <color theme="1"/>
        <rFont val="Calibri"/>
        <family val="2"/>
        <scheme val="minor"/>
      </rPr>
      <t>h</t>
    </r>
    <r>
      <rPr>
        <b/>
        <vertAlign val="subscript"/>
        <sz val="16"/>
        <color theme="1"/>
        <rFont val="Calibri"/>
        <family val="2"/>
        <scheme val="minor"/>
      </rPr>
      <t>k</t>
    </r>
    <r>
      <rPr>
        <b/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: Es la altura estática para cuando el agua está en su nivel mínimo en el reservoio de succión (cota = cero).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</si>
</sst>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3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6"/>
      <name val="Arial"/>
      <family val="2"/>
    </font>
    <font>
      <b/>
      <u/>
      <sz val="11"/>
      <name val="Arial"/>
      <family val="2"/>
    </font>
    <font>
      <b/>
      <sz val="14"/>
      <name val="Arial"/>
      <family val="2"/>
    </font>
    <font>
      <b/>
      <sz val="8"/>
      <color indexed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indexed="12"/>
      <name val="Arial"/>
      <family val="2"/>
    </font>
    <font>
      <b/>
      <sz val="12"/>
      <color indexed="10"/>
      <name val="Arial"/>
      <family val="2"/>
    </font>
    <font>
      <sz val="8"/>
      <color theme="5" tint="-0.499984740745262"/>
      <name val="Arial"/>
      <family val="2"/>
    </font>
    <font>
      <sz val="10"/>
      <color theme="5" tint="-0.499984740745262"/>
      <name val="Arial"/>
      <family val="2"/>
    </font>
    <font>
      <sz val="10"/>
      <color rgb="FF008000"/>
      <name val="Arial Black"/>
      <family val="2"/>
    </font>
    <font>
      <b/>
      <u/>
      <sz val="8"/>
      <name val="Arial"/>
      <family val="2"/>
    </font>
    <font>
      <u/>
      <sz val="8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rgb="FF00B050"/>
      <name val="Calibri"/>
      <family val="2"/>
      <scheme val="minor"/>
    </font>
    <font>
      <b/>
      <sz val="13"/>
      <color theme="9" tint="-0.249977111117893"/>
      <name val="Calibri"/>
      <family val="2"/>
      <scheme val="minor"/>
    </font>
    <font>
      <sz val="13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bscript"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tted">
        <color indexed="55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16" fillId="0" borderId="0" applyNumberFormat="0" applyFill="0" applyBorder="0" applyAlignment="0" applyProtection="0"/>
    <xf numFmtId="0" fontId="4" fillId="0" borderId="0"/>
  </cellStyleXfs>
  <cellXfs count="13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4" fontId="7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2" fontId="0" fillId="2" borderId="27" xfId="0" applyNumberFormat="1" applyFill="1" applyBorder="1"/>
    <xf numFmtId="0" fontId="0" fillId="2" borderId="30" xfId="0" applyFill="1" applyBorder="1"/>
    <xf numFmtId="2" fontId="0" fillId="2" borderId="0" xfId="0" applyNumberFormat="1" applyFill="1"/>
    <xf numFmtId="0" fontId="2" fillId="0" borderId="0" xfId="1"/>
    <xf numFmtId="0" fontId="3" fillId="3" borderId="12" xfId="1" applyFont="1" applyFill="1" applyBorder="1" applyAlignment="1">
      <alignment vertical="center" wrapText="1"/>
    </xf>
    <xf numFmtId="0" fontId="3" fillId="3" borderId="34" xfId="1" applyFont="1" applyFill="1" applyBorder="1" applyAlignment="1">
      <alignment vertical="center" wrapText="1"/>
    </xf>
    <xf numFmtId="0" fontId="3" fillId="3" borderId="29" xfId="1" applyFont="1" applyFill="1" applyBorder="1" applyAlignment="1">
      <alignment vertical="center" wrapText="1"/>
    </xf>
    <xf numFmtId="0" fontId="3" fillId="4" borderId="0" xfId="1" applyFont="1" applyFill="1" applyAlignment="1">
      <alignment vertical="center" wrapText="1"/>
    </xf>
    <xf numFmtId="0" fontId="2" fillId="4" borderId="0" xfId="1" applyFill="1"/>
    <xf numFmtId="0" fontId="2" fillId="5" borderId="36" xfId="1" applyFill="1" applyBorder="1" applyAlignment="1">
      <alignment vertical="center" wrapText="1"/>
    </xf>
    <xf numFmtId="0" fontId="2" fillId="4" borderId="0" xfId="1" applyFill="1" applyAlignment="1">
      <alignment wrapText="1"/>
    </xf>
    <xf numFmtId="0" fontId="2" fillId="4" borderId="35" xfId="1" applyFill="1" applyBorder="1" applyAlignment="1">
      <alignment wrapText="1"/>
    </xf>
    <xf numFmtId="0" fontId="2" fillId="4" borderId="36" xfId="1" applyFill="1" applyBorder="1" applyAlignment="1">
      <alignment wrapText="1"/>
    </xf>
    <xf numFmtId="0" fontId="14" fillId="4" borderId="35" xfId="1" applyFont="1" applyFill="1" applyBorder="1" applyAlignment="1">
      <alignment horizontal="center" vertical="center" wrapText="1"/>
    </xf>
    <xf numFmtId="0" fontId="15" fillId="4" borderId="0" xfId="1" applyFont="1" applyFill="1" applyAlignment="1">
      <alignment vertical="center" wrapText="1"/>
    </xf>
    <xf numFmtId="0" fontId="2" fillId="4" borderId="36" xfId="1" applyFill="1" applyBorder="1" applyAlignment="1">
      <alignment vertical="center" wrapText="1"/>
    </xf>
    <xf numFmtId="0" fontId="16" fillId="4" borderId="0" xfId="2" applyFill="1"/>
    <xf numFmtId="0" fontId="2" fillId="4" borderId="26" xfId="1" applyFill="1" applyBorder="1" applyAlignment="1">
      <alignment wrapText="1"/>
    </xf>
    <xf numFmtId="0" fontId="2" fillId="4" borderId="37" xfId="1" applyFill="1" applyBorder="1" applyAlignment="1">
      <alignment wrapText="1"/>
    </xf>
    <xf numFmtId="0" fontId="2" fillId="4" borderId="32" xfId="1" applyFill="1" applyBorder="1" applyAlignment="1">
      <alignment wrapText="1"/>
    </xf>
    <xf numFmtId="0" fontId="14" fillId="4" borderId="26" xfId="1" applyFont="1" applyFill="1" applyBorder="1" applyAlignment="1">
      <alignment horizontal="center" vertical="center" wrapText="1"/>
    </xf>
    <xf numFmtId="0" fontId="15" fillId="4" borderId="37" xfId="1" applyFont="1" applyFill="1" applyBorder="1" applyAlignment="1">
      <alignment vertical="center" wrapText="1"/>
    </xf>
    <xf numFmtId="0" fontId="2" fillId="4" borderId="32" xfId="1" applyFill="1" applyBorder="1" applyAlignment="1">
      <alignment vertical="center" wrapText="1"/>
    </xf>
    <xf numFmtId="0" fontId="4" fillId="0" borderId="0" xfId="3"/>
    <xf numFmtId="0" fontId="4" fillId="4" borderId="3" xfId="0" applyFont="1" applyFill="1" applyBorder="1" applyAlignment="1">
      <alignment wrapText="1"/>
    </xf>
    <xf numFmtId="0" fontId="11" fillId="4" borderId="3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165" fontId="12" fillId="4" borderId="3" xfId="0" applyNumberFormat="1" applyFont="1" applyFill="1" applyBorder="1" applyAlignment="1">
      <alignment horizontal="center" vertical="center"/>
    </xf>
    <xf numFmtId="165" fontId="12" fillId="4" borderId="25" xfId="0" applyNumberFormat="1" applyFont="1" applyFill="1" applyBorder="1" applyAlignment="1">
      <alignment horizontal="center" vertical="center"/>
    </xf>
    <xf numFmtId="0" fontId="12" fillId="4" borderId="25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/>
    </xf>
    <xf numFmtId="2" fontId="12" fillId="4" borderId="25" xfId="0" applyNumberFormat="1" applyFont="1" applyFill="1" applyBorder="1" applyAlignment="1">
      <alignment horizontal="center" vertical="center"/>
    </xf>
    <xf numFmtId="2" fontId="12" fillId="4" borderId="5" xfId="0" applyNumberFormat="1" applyFont="1" applyFill="1" applyBorder="1" applyAlignment="1">
      <alignment horizontal="center" vertical="center"/>
    </xf>
    <xf numFmtId="2" fontId="12" fillId="4" borderId="14" xfId="0" applyNumberFormat="1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wrapText="1"/>
    </xf>
    <xf numFmtId="0" fontId="4" fillId="4" borderId="4" xfId="0" applyFont="1" applyFill="1" applyBorder="1"/>
    <xf numFmtId="0" fontId="4" fillId="4" borderId="6" xfId="0" applyFont="1" applyFill="1" applyBorder="1"/>
    <xf numFmtId="0" fontId="0" fillId="4" borderId="0" xfId="0" applyFill="1" applyBorder="1"/>
    <xf numFmtId="0" fontId="0" fillId="4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9" fillId="4" borderId="0" xfId="0" applyFont="1" applyFill="1" applyBorder="1"/>
    <xf numFmtId="0" fontId="4" fillId="4" borderId="0" xfId="0" applyFont="1" applyFill="1" applyBorder="1" applyAlignment="1">
      <alignment horizontal="center"/>
    </xf>
    <xf numFmtId="0" fontId="4" fillId="4" borderId="0" xfId="0" applyFont="1" applyFill="1" applyBorder="1"/>
    <xf numFmtId="165" fontId="0" fillId="4" borderId="0" xfId="0" applyNumberFormat="1" applyFill="1" applyBorder="1"/>
    <xf numFmtId="164" fontId="5" fillId="4" borderId="0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0" fillId="4" borderId="19" xfId="0" applyFill="1" applyBorder="1"/>
    <xf numFmtId="0" fontId="0" fillId="4" borderId="20" xfId="0" applyFill="1" applyBorder="1"/>
    <xf numFmtId="2" fontId="0" fillId="4" borderId="20" xfId="0" applyNumberFormat="1" applyFill="1" applyBorder="1"/>
    <xf numFmtId="0" fontId="0" fillId="4" borderId="21" xfId="0" applyFill="1" applyBorder="1"/>
    <xf numFmtId="0" fontId="0" fillId="4" borderId="22" xfId="0" applyFill="1" applyBorder="1" applyAlignment="1">
      <alignment horizontal="center"/>
    </xf>
    <xf numFmtId="0" fontId="0" fillId="4" borderId="22" xfId="0" applyFill="1" applyBorder="1"/>
    <xf numFmtId="164" fontId="5" fillId="4" borderId="22" xfId="0" applyNumberFormat="1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0" fillId="4" borderId="23" xfId="0" applyFill="1" applyBorder="1"/>
    <xf numFmtId="165" fontId="12" fillId="4" borderId="4" xfId="0" applyNumberFormat="1" applyFont="1" applyFill="1" applyBorder="1" applyAlignment="1">
      <alignment horizontal="center" vertical="center"/>
    </xf>
    <xf numFmtId="0" fontId="4" fillId="4" borderId="0" xfId="3" applyFill="1"/>
    <xf numFmtId="0" fontId="17" fillId="4" borderId="0" xfId="3" applyFont="1" applyFill="1"/>
    <xf numFmtId="2" fontId="4" fillId="4" borderId="0" xfId="3" applyNumberFormat="1" applyFill="1" applyBorder="1" applyAlignment="1">
      <alignment horizontal="center"/>
    </xf>
    <xf numFmtId="166" fontId="4" fillId="4" borderId="0" xfId="3" applyNumberFormat="1" applyFill="1" applyBorder="1" applyAlignment="1">
      <alignment horizontal="center"/>
    </xf>
    <xf numFmtId="2" fontId="4" fillId="4" borderId="0" xfId="3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4" fillId="4" borderId="0" xfId="0" applyFont="1" applyFill="1"/>
    <xf numFmtId="0" fontId="4" fillId="4" borderId="0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0" fillId="4" borderId="25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11" fillId="4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2" fontId="12" fillId="4" borderId="4" xfId="0" applyNumberFormat="1" applyFont="1" applyFill="1" applyBorder="1" applyAlignment="1">
      <alignment horizontal="center" vertical="center"/>
    </xf>
    <xf numFmtId="2" fontId="12" fillId="4" borderId="6" xfId="0" applyNumberFormat="1" applyFon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2" fontId="0" fillId="2" borderId="0" xfId="0" applyNumberFormat="1" applyFill="1" applyBorder="1"/>
    <xf numFmtId="2" fontId="12" fillId="4" borderId="10" xfId="0" applyNumberFormat="1" applyFont="1" applyFill="1" applyBorder="1" applyAlignment="1">
      <alignment horizontal="center" vertical="center"/>
    </xf>
    <xf numFmtId="2" fontId="12" fillId="4" borderId="11" xfId="0" applyNumberFormat="1" applyFont="1" applyFill="1" applyBorder="1" applyAlignment="1">
      <alignment horizontal="center" vertical="center"/>
    </xf>
    <xf numFmtId="2" fontId="12" fillId="4" borderId="13" xfId="0" applyNumberFormat="1" applyFont="1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0" fillId="4" borderId="0" xfId="0" applyFont="1" applyFill="1"/>
    <xf numFmtId="0" fontId="4" fillId="2" borderId="0" xfId="0" applyFont="1" applyFill="1"/>
    <xf numFmtId="0" fontId="0" fillId="2" borderId="25" xfId="0" applyFill="1" applyBorder="1"/>
    <xf numFmtId="0" fontId="0" fillId="2" borderId="25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/>
    </xf>
    <xf numFmtId="0" fontId="13" fillId="4" borderId="1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2" fillId="4" borderId="0" xfId="1" applyFill="1" applyAlignment="1">
      <alignment horizontal="center"/>
    </xf>
    <xf numFmtId="0" fontId="1" fillId="4" borderId="0" xfId="1" applyFont="1" applyFill="1" applyAlignment="1">
      <alignment horizontal="center"/>
    </xf>
    <xf numFmtId="1" fontId="13" fillId="4" borderId="31" xfId="0" applyNumberFormat="1" applyFont="1" applyFill="1" applyBorder="1" applyAlignment="1">
      <alignment horizontal="center" vertical="center"/>
    </xf>
    <xf numFmtId="1" fontId="13" fillId="4" borderId="15" xfId="0" applyNumberFormat="1" applyFont="1" applyFill="1" applyBorder="1" applyAlignment="1">
      <alignment horizontal="center" vertical="center"/>
    </xf>
    <xf numFmtId="1" fontId="13" fillId="4" borderId="3" xfId="0" applyNumberFormat="1" applyFont="1" applyFill="1" applyBorder="1" applyAlignment="1">
      <alignment horizontal="center" vertical="center"/>
    </xf>
    <xf numFmtId="1" fontId="13" fillId="4" borderId="5" xfId="0" applyNumberFormat="1" applyFont="1" applyFill="1" applyBorder="1" applyAlignment="1">
      <alignment horizontal="center" vertical="center"/>
    </xf>
    <xf numFmtId="2" fontId="4" fillId="4" borderId="28" xfId="3" applyNumberFormat="1" applyFill="1" applyBorder="1"/>
    <xf numFmtId="166" fontId="4" fillId="4" borderId="28" xfId="3" applyNumberFormat="1" applyFill="1" applyBorder="1"/>
    <xf numFmtId="0" fontId="24" fillId="4" borderId="0" xfId="1" applyFont="1" applyFill="1"/>
    <xf numFmtId="0" fontId="25" fillId="4" borderId="0" xfId="1" applyFont="1" applyFill="1" applyAlignment="1">
      <alignment vertical="center"/>
    </xf>
    <xf numFmtId="0" fontId="24" fillId="4" borderId="0" xfId="1" applyFont="1" applyFill="1" applyAlignment="1">
      <alignment horizontal="right" vertical="top"/>
    </xf>
    <xf numFmtId="0" fontId="29" fillId="4" borderId="0" xfId="1" applyFont="1" applyFill="1"/>
    <xf numFmtId="0" fontId="30" fillId="4" borderId="0" xfId="1" applyFont="1" applyFill="1" applyAlignment="1">
      <alignment vertical="center"/>
    </xf>
    <xf numFmtId="0" fontId="29" fillId="4" borderId="0" xfId="1" applyFont="1" applyFill="1" applyAlignment="1">
      <alignment horizontal="right" vertical="top"/>
    </xf>
    <xf numFmtId="0" fontId="32" fillId="4" borderId="0" xfId="1" applyFont="1" applyFill="1" applyAlignment="1">
      <alignment vertical="top"/>
    </xf>
    <xf numFmtId="0" fontId="11" fillId="4" borderId="0" xfId="3" applyFont="1" applyFill="1" applyAlignment="1">
      <alignment horizontal="left" vertical="top"/>
    </xf>
    <xf numFmtId="0" fontId="12" fillId="4" borderId="0" xfId="3" applyFont="1" applyFill="1" applyAlignment="1">
      <alignment horizontal="left" vertical="top" wrapText="1"/>
    </xf>
    <xf numFmtId="0" fontId="29" fillId="4" borderId="0" xfId="1" applyFont="1" applyFill="1" applyAlignment="1">
      <alignment horizontal="left" vertical="top" wrapText="1"/>
    </xf>
    <xf numFmtId="0" fontId="4" fillId="4" borderId="25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4" borderId="24" xfId="0" applyFont="1" applyFill="1" applyBorder="1" applyAlignment="1">
      <alignment horizontal="center" vertical="center" wrapText="1"/>
    </xf>
    <xf numFmtId="0" fontId="11" fillId="4" borderId="33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9" fillId="4" borderId="37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 wrapText="1"/>
    </xf>
    <xf numFmtId="0" fontId="0" fillId="2" borderId="25" xfId="0" applyFill="1" applyBorder="1" applyAlignment="1">
      <alignment horizontal="center"/>
    </xf>
    <xf numFmtId="0" fontId="18" fillId="4" borderId="17" xfId="0" applyFont="1" applyFill="1" applyBorder="1" applyAlignment="1">
      <alignment horizontal="center" vertical="center"/>
    </xf>
    <xf numFmtId="0" fontId="18" fillId="4" borderId="16" xfId="0" applyFont="1" applyFill="1" applyBorder="1" applyAlignment="1">
      <alignment horizontal="center" vertical="center"/>
    </xf>
    <xf numFmtId="0" fontId="1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19" fillId="4" borderId="0" xfId="0" applyFont="1" applyFill="1" applyAlignment="1">
      <alignment horizontal="center" wrapText="1"/>
    </xf>
    <xf numFmtId="0" fontId="19" fillId="4" borderId="37" xfId="0" applyFont="1" applyFill="1" applyBorder="1" applyAlignment="1">
      <alignment horizontal="center" wrapText="1"/>
    </xf>
    <xf numFmtId="0" fontId="3" fillId="5" borderId="35" xfId="1" applyFont="1" applyFill="1" applyBorder="1" applyAlignment="1">
      <alignment horizontal="center" vertical="center" wrapText="1"/>
    </xf>
    <xf numFmtId="0" fontId="3" fillId="5" borderId="0" xfId="1" applyFont="1" applyFill="1" applyAlignment="1">
      <alignment horizontal="center" vertical="center" wrapText="1"/>
    </xf>
    <xf numFmtId="0" fontId="3" fillId="3" borderId="12" xfId="1" applyFont="1" applyFill="1" applyBorder="1" applyAlignment="1">
      <alignment horizontal="left" vertical="center" wrapText="1"/>
    </xf>
    <xf numFmtId="0" fontId="3" fillId="3" borderId="34" xfId="1" applyFont="1" applyFill="1" applyBorder="1" applyAlignment="1">
      <alignment horizontal="left" vertical="center" wrapText="1"/>
    </xf>
    <xf numFmtId="0" fontId="3" fillId="3" borderId="29" xfId="1" applyFont="1" applyFill="1" applyBorder="1" applyAlignment="1">
      <alignment horizontal="left" vertical="center" wrapText="1"/>
    </xf>
    <xf numFmtId="0" fontId="24" fillId="4" borderId="0" xfId="1" applyFont="1" applyFill="1" applyAlignment="1">
      <alignment horizontal="left" vertical="center" wrapText="1"/>
    </xf>
  </cellXfs>
  <cellStyles count="4">
    <cellStyle name="Hipervínculo 2" xfId="2" xr:uid="{4FA3C65E-2B9C-42BB-B359-2868A46CF198}"/>
    <cellStyle name="Normal" xfId="0" builtinId="0"/>
    <cellStyle name="Normal 2" xfId="1" xr:uid="{7BD2C655-03CE-4AB9-86FE-D45E63471319}"/>
    <cellStyle name="Normal 3" xfId="3" xr:uid="{BB4BD047-C521-421E-9C04-B8E672172FC6}"/>
  </cellStyles>
  <dxfs count="0"/>
  <tableStyles count="0" defaultTableStyle="TableStyleMedium2" defaultPivotStyle="PivotStyleLight16"/>
  <colors>
    <mruColors>
      <color rgb="FF21C5FF"/>
      <color rgb="FF1A6C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2400" b="1">
                <a:solidFill>
                  <a:srgbClr val="002060"/>
                </a:solidFill>
              </a:rPr>
              <a:t>Curva de Sistema con Punto de Operación</a:t>
            </a:r>
          </a:p>
          <a:p>
            <a:pPr>
              <a:defRPr sz="24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2400" b="1">
                <a:solidFill>
                  <a:srgbClr val="002060"/>
                </a:solidFill>
              </a:rPr>
              <a:t>Caudal - Altura</a:t>
            </a:r>
          </a:p>
        </c:rich>
      </c:tx>
      <c:layout>
        <c:manualLayout>
          <c:xMode val="edge"/>
          <c:yMode val="edge"/>
          <c:x val="0.1381494136061423"/>
          <c:y val="3.78609020931315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578510645810527"/>
          <c:y val="0.22406350164320621"/>
          <c:w val="0.76134811623883336"/>
          <c:h val="0.62381020127723408"/>
        </c:manualLayout>
      </c:layout>
      <c:scatterChart>
        <c:scatterStyle val="smoothMarker"/>
        <c:varyColors val="0"/>
        <c:ser>
          <c:idx val="5"/>
          <c:order val="0"/>
          <c:tx>
            <c:v>Curva Q-H</c:v>
          </c:tx>
          <c:spPr>
            <a:ln w="38100"/>
          </c:spPr>
          <c:marker>
            <c:symbol val="none"/>
          </c:marker>
          <c:xVal>
            <c:numRef>
              <c:f>'Point Q,H'!$Q$12:$Q$16</c:f>
              <c:numCache>
                <c:formatCode>General</c:formatCode>
                <c:ptCount val="5"/>
                <c:pt idx="0">
                  <c:v>8</c:v>
                </c:pt>
                <c:pt idx="2">
                  <c:v>20</c:v>
                </c:pt>
                <c:pt idx="4">
                  <c:v>40</c:v>
                </c:pt>
              </c:numCache>
            </c:numRef>
          </c:xVal>
          <c:yVal>
            <c:numRef>
              <c:f>'Point Q,H'!$R$12:$R$16</c:f>
              <c:numCache>
                <c:formatCode>General</c:formatCode>
                <c:ptCount val="5"/>
                <c:pt idx="0">
                  <c:v>18</c:v>
                </c:pt>
                <c:pt idx="2">
                  <c:v>16</c:v>
                </c:pt>
                <c:pt idx="4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1F73-4228-8396-036C26C93E81}"/>
            </c:ext>
          </c:extLst>
        </c:ser>
        <c:ser>
          <c:idx val="7"/>
          <c:order val="1"/>
          <c:tx>
            <c:v>Curva Sistema</c:v>
          </c:tx>
          <c:spPr>
            <a:ln>
              <a:noFill/>
            </a:ln>
          </c:spPr>
          <c:marker>
            <c:symbol val="none"/>
          </c:marker>
          <c:xVal>
            <c:numRef>
              <c:f>'Point Q,H'!$O$12:$O$22</c:f>
              <c:numCache>
                <c:formatCode>0</c:formatCode>
                <c:ptCount val="11"/>
                <c:pt idx="0">
                  <c:v>0</c:v>
                </c:pt>
                <c:pt idx="5">
                  <c:v>45</c:v>
                </c:pt>
                <c:pt idx="7">
                  <c:v>30.8</c:v>
                </c:pt>
              </c:numCache>
            </c:numRef>
          </c:xVal>
          <c:yVal>
            <c:numRef>
              <c:f>'Point Q,H'!$P$12:$P$22</c:f>
              <c:numCache>
                <c:formatCode>0</c:formatCode>
                <c:ptCount val="11"/>
                <c:pt idx="0">
                  <c:v>6</c:v>
                </c:pt>
                <c:pt idx="5">
                  <c:v>19</c:v>
                </c:pt>
                <c:pt idx="7">
                  <c:v>11.858000000000001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1F73-4228-8396-036C26C93E81}"/>
            </c:ext>
          </c:extLst>
        </c:ser>
        <c:ser>
          <c:idx val="8"/>
          <c:order val="2"/>
          <c:tx>
            <c:v>Punto 0</c:v>
          </c:tx>
          <c:marker>
            <c:symbol val="none"/>
          </c:marker>
          <c:xVal>
            <c:numRef>
              <c:f>'Point Q,H'!$O$12</c:f>
              <c:numCache>
                <c:formatCode>0</c:formatCode>
                <c:ptCount val="1"/>
                <c:pt idx="0">
                  <c:v>0</c:v>
                </c:pt>
              </c:numCache>
            </c:numRef>
          </c:xVal>
          <c:yVal>
            <c:numRef>
              <c:f>'Point Q,H'!$P$12</c:f>
              <c:numCache>
                <c:formatCode>0</c:formatCode>
                <c:ptCount val="1"/>
                <c:pt idx="0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1F73-4228-8396-036C26C93E81}"/>
            </c:ext>
          </c:extLst>
        </c:ser>
        <c:ser>
          <c:idx val="9"/>
          <c:order val="3"/>
          <c:tx>
            <c:v>Punto Max</c:v>
          </c:tx>
          <c:marker>
            <c:symbol val="none"/>
          </c:marker>
          <c:xVal>
            <c:numRef>
              <c:f>'Point Q,H'!$O$22</c:f>
              <c:numCache>
                <c:formatCode>0</c:formatCode>
                <c:ptCount val="1"/>
              </c:numCache>
            </c:numRef>
          </c:xVal>
          <c:yVal>
            <c:numRef>
              <c:f>'Point Q,H'!$P$22</c:f>
              <c:numCache>
                <c:formatCode>0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1F73-4228-8396-036C26C93E81}"/>
            </c:ext>
          </c:extLst>
        </c:ser>
        <c:ser>
          <c:idx val="10"/>
          <c:order val="4"/>
          <c:tx>
            <c:v>Punto 1</c:v>
          </c:tx>
          <c:marker>
            <c:symbol val="none"/>
          </c:marker>
          <c:xVal>
            <c:numRef>
              <c:f>'Point Q,H'!$O$14</c:f>
              <c:numCache>
                <c:formatCode>0</c:formatCode>
                <c:ptCount val="1"/>
              </c:numCache>
            </c:numRef>
          </c:xVal>
          <c:yVal>
            <c:numRef>
              <c:f>'Point Q,H'!$P$14</c:f>
              <c:numCache>
                <c:formatCode>0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1F73-4228-8396-036C26C93E81}"/>
            </c:ext>
          </c:extLst>
        </c:ser>
        <c:ser>
          <c:idx val="11"/>
          <c:order val="5"/>
          <c:tx>
            <c:v>Punto 2</c:v>
          </c:tx>
          <c:spPr>
            <a:ln w="73025"/>
          </c:spPr>
          <c:marker>
            <c:symbol val="none"/>
          </c:marker>
          <c:xVal>
            <c:numRef>
              <c:f>'Point Q,H'!$O$19</c:f>
              <c:numCache>
                <c:formatCode>0</c:formatCode>
                <c:ptCount val="1"/>
                <c:pt idx="0">
                  <c:v>30.8</c:v>
                </c:pt>
              </c:numCache>
            </c:numRef>
          </c:xVal>
          <c:yVal>
            <c:numRef>
              <c:f>'Point Q,H'!$P$19</c:f>
              <c:numCache>
                <c:formatCode>0</c:formatCode>
                <c:ptCount val="1"/>
                <c:pt idx="0">
                  <c:v>11.858000000000001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1F73-4228-8396-036C26C93E81}"/>
            </c:ext>
          </c:extLst>
        </c:ser>
        <c:ser>
          <c:idx val="4"/>
          <c:order val="6"/>
          <c:tx>
            <c:v>Curva Q-H</c:v>
          </c:tx>
          <c:spPr>
            <a:ln w="38100">
              <a:solidFill>
                <a:schemeClr val="accent5">
                  <a:lumMod val="60000"/>
                  <a:alpha val="20000"/>
                </a:schemeClr>
              </a:solidFill>
            </a:ln>
            <a:effectLst/>
          </c:spPr>
          <c:marker>
            <c:symbol val="none"/>
          </c:marker>
          <c:trendline>
            <c:spPr>
              <a:ln w="41275" cap="rnd" cmpd="sng" algn="ctr">
                <a:solidFill>
                  <a:srgbClr val="C00000">
                    <a:alpha val="29000"/>
                  </a:srgbClr>
                </a:solidFill>
                <a:prstDash val="lgDash"/>
                <a:round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'Point Q,H'!$Q$12:$Q$16</c:f>
              <c:numCache>
                <c:formatCode>General</c:formatCode>
                <c:ptCount val="5"/>
                <c:pt idx="0">
                  <c:v>8</c:v>
                </c:pt>
                <c:pt idx="2">
                  <c:v>20</c:v>
                </c:pt>
                <c:pt idx="4">
                  <c:v>40</c:v>
                </c:pt>
              </c:numCache>
            </c:numRef>
          </c:xVal>
          <c:yVal>
            <c:numRef>
              <c:f>'Point Q,H'!$R$12:$R$16</c:f>
              <c:numCache>
                <c:formatCode>General</c:formatCode>
                <c:ptCount val="5"/>
                <c:pt idx="0">
                  <c:v>18</c:v>
                </c:pt>
                <c:pt idx="2">
                  <c:v>16</c:v>
                </c:pt>
                <c:pt idx="4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1F73-4228-8396-036C26C93E81}"/>
            </c:ext>
          </c:extLst>
        </c:ser>
        <c:ser>
          <c:idx val="6"/>
          <c:order val="7"/>
          <c:tx>
            <c:v>Curva Sistema</c:v>
          </c:tx>
          <c:spPr>
            <a:ln w="28575">
              <a:noFill/>
            </a:ln>
            <a:effectLst/>
          </c:spPr>
          <c:marker>
            <c:symbol val="circle"/>
            <c:size val="4"/>
            <c:spPr>
              <a:noFill/>
              <a:ln w="22225" cap="flat" cmpd="sng" algn="ctr">
                <a:noFill/>
                <a:round/>
              </a:ln>
              <a:effectLst/>
            </c:spPr>
          </c:marker>
          <c:trendline>
            <c:spPr>
              <a:ln w="63500" cap="rnd" cmpd="sng" algn="ctr">
                <a:solidFill>
                  <a:schemeClr val="accent4">
                    <a:lumMod val="50000"/>
                    <a:alpha val="68000"/>
                  </a:schemeClr>
                </a:solidFill>
                <a:round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'Point Q,H'!$O$12:$O$22</c:f>
              <c:numCache>
                <c:formatCode>0</c:formatCode>
                <c:ptCount val="11"/>
                <c:pt idx="0">
                  <c:v>0</c:v>
                </c:pt>
                <c:pt idx="5">
                  <c:v>45</c:v>
                </c:pt>
                <c:pt idx="7">
                  <c:v>30.8</c:v>
                </c:pt>
              </c:numCache>
            </c:numRef>
          </c:xVal>
          <c:yVal>
            <c:numRef>
              <c:f>'Point Q,H'!$P$12:$P$22</c:f>
              <c:numCache>
                <c:formatCode>0</c:formatCode>
                <c:ptCount val="11"/>
                <c:pt idx="0">
                  <c:v>6</c:v>
                </c:pt>
                <c:pt idx="5">
                  <c:v>19</c:v>
                </c:pt>
                <c:pt idx="7">
                  <c:v>11.858000000000001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1F73-4228-8396-036C26C93E81}"/>
            </c:ext>
          </c:extLst>
        </c:ser>
        <c:ser>
          <c:idx val="0"/>
          <c:order val="8"/>
          <c:tx>
            <c:v>Punto 0</c:v>
          </c:tx>
          <c:spPr>
            <a:ln w="28575">
              <a:solidFill>
                <a:schemeClr val="accent6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'Point Q,H'!$O$12</c:f>
              <c:numCache>
                <c:formatCode>0</c:formatCode>
                <c:ptCount val="1"/>
                <c:pt idx="0">
                  <c:v>0</c:v>
                </c:pt>
              </c:numCache>
            </c:numRef>
          </c:xVal>
          <c:yVal>
            <c:numRef>
              <c:f>'Point Q,H'!$P$12</c:f>
              <c:numCache>
                <c:formatCode>0</c:formatCode>
                <c:ptCount val="1"/>
                <c:pt idx="0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1F73-4228-8396-036C26C93E81}"/>
            </c:ext>
          </c:extLst>
        </c:ser>
        <c:ser>
          <c:idx val="1"/>
          <c:order val="9"/>
          <c:tx>
            <c:v>Punto Max</c:v>
          </c:tx>
          <c:spPr>
            <a:ln w="28575">
              <a:solidFill>
                <a:schemeClr val="accent5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'Point Q,H'!$O$22</c:f>
              <c:numCache>
                <c:formatCode>0</c:formatCode>
                <c:ptCount val="1"/>
              </c:numCache>
            </c:numRef>
          </c:xVal>
          <c:yVal>
            <c:numRef>
              <c:f>'Point Q,H'!$P$22</c:f>
              <c:numCache>
                <c:formatCode>0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1F73-4228-8396-036C26C93E81}"/>
            </c:ext>
          </c:extLst>
        </c:ser>
        <c:ser>
          <c:idx val="2"/>
          <c:order val="10"/>
          <c:tx>
            <c:v>Punto 1</c:v>
          </c:tx>
          <c:spPr>
            <a:ln w="28575">
              <a:solidFill>
                <a:schemeClr val="accent4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'Point Q,H'!$O$14</c:f>
              <c:numCache>
                <c:formatCode>0</c:formatCode>
                <c:ptCount val="1"/>
              </c:numCache>
            </c:numRef>
          </c:xVal>
          <c:yVal>
            <c:numRef>
              <c:f>'Point Q,H'!$P$14</c:f>
              <c:numCache>
                <c:formatCode>0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1F73-4228-8396-036C26C93E81}"/>
            </c:ext>
          </c:extLst>
        </c:ser>
        <c:ser>
          <c:idx val="3"/>
          <c:order val="11"/>
          <c:tx>
            <c:v>Punto 2</c:v>
          </c:tx>
          <c:spPr>
            <a:ln w="73025">
              <a:solidFill>
                <a:schemeClr val="accent6">
                  <a:lumMod val="60000"/>
                  <a:alpha val="20000"/>
                </a:schemeClr>
              </a:solidFill>
            </a:ln>
            <a:effectLst/>
          </c:spPr>
          <c:marker>
            <c:symbol val="circle"/>
            <c:size val="24"/>
            <c:spPr>
              <a:noFill/>
              <a:ln w="22225" cap="flat" cmpd="sng" algn="ctr">
                <a:solidFill>
                  <a:srgbClr val="FF0000"/>
                </a:solidFill>
                <a:round/>
              </a:ln>
              <a:effectLst/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9-1F73-4228-8396-036C26C93E81}"/>
              </c:ext>
            </c:extLst>
          </c:dPt>
          <c:xVal>
            <c:numRef>
              <c:f>'Point Q,H'!$O$19</c:f>
              <c:numCache>
                <c:formatCode>0</c:formatCode>
                <c:ptCount val="1"/>
                <c:pt idx="0">
                  <c:v>30.8</c:v>
                </c:pt>
              </c:numCache>
            </c:numRef>
          </c:xVal>
          <c:yVal>
            <c:numRef>
              <c:f>'Point Q,H'!$P$19</c:f>
              <c:numCache>
                <c:formatCode>0</c:formatCode>
                <c:ptCount val="1"/>
                <c:pt idx="0">
                  <c:v>11.858000000000001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1F73-4228-8396-036C26C93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461855"/>
        <c:axId val="1"/>
      </c:scatterChart>
      <c:valAx>
        <c:axId val="1115461855"/>
        <c:scaling>
          <c:orientation val="minMax"/>
          <c:max val="56"/>
          <c:min val="0"/>
        </c:scaling>
        <c:delete val="1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2200">
                    <a:solidFill>
                      <a:schemeClr val="accent1">
                        <a:lumMod val="75000"/>
                      </a:schemeClr>
                    </a:solidFill>
                  </a:rPr>
                  <a:t>Caudal </a:t>
                </a:r>
              </a:p>
            </c:rich>
          </c:tx>
          <c:layout>
            <c:manualLayout>
              <c:xMode val="edge"/>
              <c:yMode val="edge"/>
              <c:x val="0.77679420298885227"/>
              <c:y val="0.8569139456144536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1"/>
        <c:crosses val="autoZero"/>
        <c:crossBetween val="midCat"/>
        <c:majorUnit val="14"/>
        <c:minorUnit val="14"/>
      </c:valAx>
      <c:valAx>
        <c:axId val="1"/>
        <c:scaling>
          <c:orientation val="minMax"/>
          <c:max val="21"/>
          <c:min val="0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2800">
                    <a:solidFill>
                      <a:schemeClr val="accent1">
                        <a:lumMod val="75000"/>
                      </a:schemeClr>
                    </a:solidFill>
                  </a:rPr>
                  <a:t>H</a:t>
                </a:r>
              </a:p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>
                    <a:solidFill>
                      <a:schemeClr val="accent1">
                        <a:lumMod val="75000"/>
                      </a:schemeClr>
                    </a:solidFill>
                  </a:rPr>
                  <a:t>m/pies</a:t>
                </a:r>
              </a:p>
            </c:rich>
          </c:tx>
          <c:layout>
            <c:manualLayout>
              <c:xMode val="edge"/>
              <c:yMode val="edge"/>
              <c:x val="4.8723007458702124E-2"/>
              <c:y val="0.3485124193199247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1115461855"/>
        <c:crosses val="autoZero"/>
        <c:crossBetween val="midCat"/>
        <c:majorUnit val="7"/>
        <c:minorUnit val="7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/>
            </a:pPr>
            <a:r>
              <a:rPr lang="es-CO" sz="1600" b="1"/>
              <a:t>Curva de</a:t>
            </a:r>
            <a:r>
              <a:rPr lang="es-CO" sz="1600" b="1" baseline="0"/>
              <a:t> Pérdidas de presión por fricciones en la tubería y accesorios del sistema</a:t>
            </a:r>
          </a:p>
          <a:p>
            <a:pPr>
              <a:defRPr sz="1600" b="1"/>
            </a:pPr>
            <a:r>
              <a:rPr lang="es-CO" sz="1600" b="0" baseline="0"/>
              <a:t>Caudal - hf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578510645810527"/>
          <c:y val="0.22406350164320621"/>
          <c:w val="0.76134811623883336"/>
          <c:h val="0.62381020127723408"/>
        </c:manualLayout>
      </c:layout>
      <c:scatterChart>
        <c:scatterStyle val="lineMarker"/>
        <c:varyColors val="0"/>
        <c:ser>
          <c:idx val="6"/>
          <c:order val="0"/>
          <c:tx>
            <c:v>Curva Standar</c:v>
          </c:tx>
          <c:spPr>
            <a:ln w="19050">
              <a:noFill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BCD-4F12-9006-1836423E22C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1-0BCD-4F12-9006-1836423E22C1}"/>
              </c:ext>
            </c:extLst>
          </c:dPt>
          <c:trendline>
            <c:spPr>
              <a:ln w="44450">
                <a:solidFill>
                  <a:srgbClr val="C00000"/>
                </a:solidFill>
              </a:ln>
            </c:spPr>
            <c:trendlineType val="poly"/>
            <c:order val="4"/>
            <c:dispRSqr val="0"/>
            <c:dispEq val="0"/>
          </c:trendline>
          <c:xVal>
            <c:numRef>
              <c:f>'head loss'!$O$12:$O$22</c:f>
              <c:numCache>
                <c:formatCode>0</c:formatCode>
                <c:ptCount val="11"/>
                <c:pt idx="1">
                  <c:v>7.6999999999999993</c:v>
                </c:pt>
                <c:pt idx="3">
                  <c:v>23.099999999999998</c:v>
                </c:pt>
                <c:pt idx="4">
                  <c:v>30.799999999999997</c:v>
                </c:pt>
                <c:pt idx="5">
                  <c:v>38.5</c:v>
                </c:pt>
                <c:pt idx="6">
                  <c:v>0</c:v>
                </c:pt>
                <c:pt idx="7">
                  <c:v>30.799999999999997</c:v>
                </c:pt>
                <c:pt idx="8">
                  <c:v>23.099999999999998</c:v>
                </c:pt>
                <c:pt idx="9">
                  <c:v>30.799999999999997</c:v>
                </c:pt>
              </c:numCache>
            </c:numRef>
          </c:xVal>
          <c:yVal>
            <c:numRef>
              <c:f>'head loss'!$P$12:$P$22</c:f>
              <c:numCache>
                <c:formatCode>0</c:formatCode>
                <c:ptCount val="11"/>
                <c:pt idx="1">
                  <c:v>0.74112499999999992</c:v>
                </c:pt>
                <c:pt idx="3">
                  <c:v>6.6701249999999996</c:v>
                </c:pt>
                <c:pt idx="4">
                  <c:v>11.857999999999999</c:v>
                </c:pt>
                <c:pt idx="5">
                  <c:v>18.528124999999999</c:v>
                </c:pt>
                <c:pt idx="6">
                  <c:v>0</c:v>
                </c:pt>
                <c:pt idx="7">
                  <c:v>11.857999999999999</c:v>
                </c:pt>
                <c:pt idx="8">
                  <c:v>6.6701249999999996</c:v>
                </c:pt>
                <c:pt idx="9">
                  <c:v>11.857999999999999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CD-4F12-9006-1836423E22C1}"/>
            </c:ext>
          </c:extLst>
        </c:ser>
        <c:ser>
          <c:idx val="0"/>
          <c:order val="1"/>
          <c:tx>
            <c:v>Punto 0</c:v>
          </c:tx>
          <c:spPr>
            <a:ln w="19050">
              <a:noFill/>
            </a:ln>
          </c:spPr>
          <c:marker>
            <c:symbol val="circle"/>
            <c:size val="17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'head loss'!$O$12</c:f>
              <c:numCache>
                <c:formatCode>0</c:formatCode>
                <c:ptCount val="1"/>
              </c:numCache>
            </c:numRef>
          </c:xVal>
          <c:yVal>
            <c:numRef>
              <c:f>'head loss'!$P$12</c:f>
              <c:numCache>
                <c:formatCode>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CD-4F12-9006-1836423E22C1}"/>
            </c:ext>
          </c:extLst>
        </c:ser>
        <c:ser>
          <c:idx val="1"/>
          <c:order val="2"/>
          <c:tx>
            <c:v>Punto Max</c:v>
          </c:tx>
          <c:spPr>
            <a:ln w="19050">
              <a:noFill/>
            </a:ln>
          </c:spPr>
          <c:marker>
            <c:symbol val="circle"/>
            <c:size val="16"/>
            <c:spPr>
              <a:noFill/>
              <a:ln w="25400">
                <a:solidFill>
                  <a:srgbClr val="00B050"/>
                </a:solidFill>
              </a:ln>
            </c:spPr>
          </c:marker>
          <c:xVal>
            <c:numRef>
              <c:f>'head loss'!$O$22</c:f>
              <c:numCache>
                <c:formatCode>0</c:formatCode>
                <c:ptCount val="1"/>
              </c:numCache>
            </c:numRef>
          </c:xVal>
          <c:yVal>
            <c:numRef>
              <c:f>'head loss'!$P$22</c:f>
              <c:numCache>
                <c:formatCode>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CD-4F12-9006-1836423E22C1}"/>
            </c:ext>
          </c:extLst>
        </c:ser>
        <c:ser>
          <c:idx val="2"/>
          <c:order val="3"/>
          <c:tx>
            <c:v>Punto 1</c:v>
          </c:tx>
          <c:spPr>
            <a:ln w="19050">
              <a:noFill/>
            </a:ln>
          </c:spPr>
          <c:marker>
            <c:symbol val="circle"/>
            <c:size val="16"/>
            <c:spPr>
              <a:noFill/>
              <a:ln w="34925">
                <a:solidFill>
                  <a:srgbClr val="FF0000"/>
                </a:solidFill>
              </a:ln>
            </c:spPr>
          </c:marker>
          <c:xVal>
            <c:numRef>
              <c:f>'head loss'!$O$14</c:f>
              <c:numCache>
                <c:formatCode>0</c:formatCode>
                <c:ptCount val="1"/>
              </c:numCache>
            </c:numRef>
          </c:xVal>
          <c:yVal>
            <c:numRef>
              <c:f>'head loss'!$P$14</c:f>
              <c:numCache>
                <c:formatCode>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BCD-4F12-9006-1836423E22C1}"/>
            </c:ext>
          </c:extLst>
        </c:ser>
        <c:ser>
          <c:idx val="3"/>
          <c:order val="4"/>
          <c:tx>
            <c:v>Punto 2</c:v>
          </c:tx>
          <c:spPr>
            <a:ln w="19050">
              <a:noFill/>
            </a:ln>
          </c:spPr>
          <c:marker>
            <c:symbol val="circle"/>
            <c:size val="9"/>
            <c:spPr>
              <a:noFill/>
              <a:ln w="82550">
                <a:solidFill>
                  <a:srgbClr val="00B050"/>
                </a:solidFill>
              </a:ln>
            </c:spPr>
          </c:marker>
          <c:dPt>
            <c:idx val="0"/>
            <c:marker>
              <c:symbol val="circle"/>
              <c:size val="16"/>
              <c:spPr>
                <a:noFill/>
                <a:ln w="25400">
                  <a:solidFill>
                    <a:srgbClr val="00B05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0BCD-4F12-9006-1836423E22C1}"/>
              </c:ext>
            </c:extLst>
          </c:dPt>
          <c:xVal>
            <c:numRef>
              <c:f>'head loss'!$O$19</c:f>
              <c:numCache>
                <c:formatCode>0</c:formatCode>
                <c:ptCount val="1"/>
                <c:pt idx="0">
                  <c:v>30.799999999999997</c:v>
                </c:pt>
              </c:numCache>
            </c:numRef>
          </c:xVal>
          <c:yVal>
            <c:numRef>
              <c:f>'head loss'!$P$19</c:f>
              <c:numCache>
                <c:formatCode>0</c:formatCode>
                <c:ptCount val="1"/>
                <c:pt idx="0">
                  <c:v>11.857999999999999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BCD-4F12-9006-1836423E2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461855"/>
        <c:axId val="1"/>
      </c:scatterChart>
      <c:valAx>
        <c:axId val="1115461855"/>
        <c:scaling>
          <c:orientation val="minMax"/>
          <c:max val="40"/>
        </c:scaling>
        <c:delete val="1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600" b="1"/>
                </a:pPr>
                <a:r>
                  <a:rPr lang="es-PE" sz="1600" b="1"/>
                  <a:t>Caudal </a:t>
                </a:r>
              </a:p>
            </c:rich>
          </c:tx>
          <c:layout>
            <c:manualLayout>
              <c:xMode val="edge"/>
              <c:yMode val="edge"/>
              <c:x val="0.45788177908791772"/>
              <c:y val="0.87374101321140119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1"/>
        <c:crosses val="autoZero"/>
        <c:crossBetween val="midCat"/>
        <c:minorUnit val="10"/>
      </c:valAx>
      <c:valAx>
        <c:axId val="1"/>
        <c:scaling>
          <c:orientation val="minMax"/>
          <c:max val="30"/>
          <c:min val="0"/>
        </c:scaling>
        <c:delete val="1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 rot="0" vert="horz"/>
              <a:lstStyle/>
              <a:p>
                <a:pPr>
                  <a:defRPr sz="1600" b="1"/>
                </a:pPr>
                <a:r>
                  <a:rPr lang="es-PE" sz="1600" b="1"/>
                  <a:t>h</a:t>
                </a:r>
                <a:r>
                  <a:rPr lang="es-PE" sz="1600" b="1" baseline="-25000"/>
                  <a:t>f</a:t>
                </a:r>
              </a:p>
              <a:p>
                <a:pPr>
                  <a:defRPr sz="1600" b="1"/>
                </a:pPr>
                <a:endParaRPr lang="es-PE" sz="1600" b="1" baseline="-25000"/>
              </a:p>
              <a:p>
                <a:pPr>
                  <a:defRPr sz="1600" b="1"/>
                </a:pPr>
                <a:r>
                  <a:rPr lang="es-PE" sz="1600" b="1" baseline="0"/>
                  <a:t>m/pies</a:t>
                </a:r>
              </a:p>
            </c:rich>
          </c:tx>
          <c:layout>
            <c:manualLayout>
              <c:xMode val="edge"/>
              <c:yMode val="edge"/>
              <c:x val="4.5312179395590534E-2"/>
              <c:y val="0.24123986338938547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1115461855"/>
        <c:crosses val="autoZero"/>
        <c:crossBetween val="midCat"/>
        <c:minorUnit val="1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 b="0"/>
              <a:t>Curvas de Operación: Sistema</a:t>
            </a:r>
            <a:r>
              <a:rPr lang="es-PE" b="0" baseline="0"/>
              <a:t> vs Bomba</a:t>
            </a:r>
            <a:endParaRPr lang="es-PE" b="0"/>
          </a:p>
        </c:rich>
      </c:tx>
      <c:layout>
        <c:manualLayout>
          <c:xMode val="edge"/>
          <c:yMode val="edge"/>
          <c:x val="0.24732752525166271"/>
          <c:y val="2.746768135971438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38489646772229E-2"/>
          <c:y val="0.11435550285960039"/>
          <c:w val="0.92983427852425204"/>
          <c:h val="0.75969189165035922"/>
        </c:manualLayout>
      </c:layout>
      <c:scatterChart>
        <c:scatterStyle val="lineMarker"/>
        <c:varyColors val="0"/>
        <c:ser>
          <c:idx val="0"/>
          <c:order val="0"/>
          <c:tx>
            <c:strRef>
              <c:f>Formulas!$Y$30</c:f>
              <c:strCache>
                <c:ptCount val="1"/>
                <c:pt idx="0">
                  <c:v>1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FF0000"/>
                </a:solidFill>
                <a:prstDash val="solid"/>
              </a:ln>
            </c:spPr>
            <c:trendlineType val="poly"/>
            <c:order val="2"/>
            <c:dispRSqr val="0"/>
            <c:dispEq val="0"/>
          </c:trendline>
          <c:xVal>
            <c:numRef>
              <c:f>Formulas!$X$33:$X$48</c:f>
              <c:numCache>
                <c:formatCode>0.0</c:formatCode>
                <c:ptCount val="16"/>
                <c:pt idx="0">
                  <c:v>0</c:v>
                </c:pt>
                <c:pt idx="1">
                  <c:v>110</c:v>
                </c:pt>
                <c:pt idx="2">
                  <c:v>220</c:v>
                </c:pt>
                <c:pt idx="3">
                  <c:v>330</c:v>
                </c:pt>
                <c:pt idx="4">
                  <c:v>440</c:v>
                </c:pt>
                <c:pt idx="5">
                  <c:v>550</c:v>
                </c:pt>
              </c:numCache>
            </c:numRef>
          </c:xVal>
          <c:yVal>
            <c:numRef>
              <c:f>Formulas!$Y$33:$Y$48</c:f>
              <c:numCache>
                <c:formatCode>0.0</c:formatCode>
                <c:ptCount val="16"/>
                <c:pt idx="0">
                  <c:v>15.2</c:v>
                </c:pt>
                <c:pt idx="1">
                  <c:v>15.388337126561</c:v>
                </c:pt>
                <c:pt idx="2">
                  <c:v>15.899050964923299</c:v>
                </c:pt>
                <c:pt idx="3">
                  <c:v>16.707071934639799</c:v>
                </c:pt>
                <c:pt idx="4" formatCode="General">
                  <c:v>17.800461122757099</c:v>
                </c:pt>
                <c:pt idx="5" formatCode="General">
                  <c:v>19.1713356914562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E9-4008-93C4-90C155973DDD}"/>
            </c:ext>
          </c:extLst>
        </c:ser>
        <c:ser>
          <c:idx val="1"/>
          <c:order val="1"/>
          <c:tx>
            <c:strRef>
              <c:f>Formulas!$Z$30</c:f>
              <c:strCache>
                <c:ptCount val="1"/>
                <c:pt idx="0">
                  <c:v>2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FF00FF"/>
                </a:solidFill>
                <a:prstDash val="solid"/>
              </a:ln>
            </c:spPr>
            <c:trendlineType val="poly"/>
            <c:order val="5"/>
            <c:dispRSqr val="0"/>
            <c:dispEq val="0"/>
          </c:trendline>
          <c:xVal>
            <c:numRef>
              <c:f>Formulas!$X$33:$X$48</c:f>
              <c:numCache>
                <c:formatCode>0.0</c:formatCode>
                <c:ptCount val="16"/>
                <c:pt idx="0">
                  <c:v>0</c:v>
                </c:pt>
                <c:pt idx="1">
                  <c:v>110</c:v>
                </c:pt>
                <c:pt idx="2">
                  <c:v>220</c:v>
                </c:pt>
                <c:pt idx="3">
                  <c:v>330</c:v>
                </c:pt>
                <c:pt idx="4">
                  <c:v>440</c:v>
                </c:pt>
                <c:pt idx="5">
                  <c:v>550</c:v>
                </c:pt>
              </c:numCache>
            </c:numRef>
          </c:xVal>
          <c:yVal>
            <c:numRef>
              <c:f>Formulas!$Z$33:$Z$48</c:f>
              <c:numCache>
                <c:formatCode>0.0</c:formatCode>
                <c:ptCount val="16"/>
                <c:pt idx="0">
                  <c:v>18.2</c:v>
                </c:pt>
                <c:pt idx="1">
                  <c:v>18.388337126560998</c:v>
                </c:pt>
                <c:pt idx="2">
                  <c:v>18.899050964923298</c:v>
                </c:pt>
                <c:pt idx="3">
                  <c:v>19.707071934639799</c:v>
                </c:pt>
                <c:pt idx="4">
                  <c:v>20.800461122757099</c:v>
                </c:pt>
                <c:pt idx="5">
                  <c:v>22.1713356914562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E9-4008-93C4-90C155973DDD}"/>
            </c:ext>
          </c:extLst>
        </c:ser>
        <c:ser>
          <c:idx val="2"/>
          <c:order val="2"/>
          <c:tx>
            <c:strRef>
              <c:f>Formulas!$X$4</c:f>
              <c:strCache>
                <c:ptCount val="1"/>
                <c:pt idx="0">
                  <c:v>60 Hz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2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FF66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Formulas!$X$7:$X$23</c:f>
              <c:numCache>
                <c:formatCode>0.0</c:formatCode>
                <c:ptCount val="17"/>
                <c:pt idx="0">
                  <c:v>0</c:v>
                </c:pt>
                <c:pt idx="1">
                  <c:v>63.09148264984227</c:v>
                </c:pt>
                <c:pt idx="2">
                  <c:v>126.18296529968454</c:v>
                </c:pt>
                <c:pt idx="3">
                  <c:v>189.27444794952683</c:v>
                </c:pt>
                <c:pt idx="4">
                  <c:v>252.36593059936908</c:v>
                </c:pt>
                <c:pt idx="5">
                  <c:v>315.45741324921136</c:v>
                </c:pt>
                <c:pt idx="6">
                  <c:v>378.54889589905366</c:v>
                </c:pt>
                <c:pt idx="7">
                  <c:v>441.6</c:v>
                </c:pt>
                <c:pt idx="8" formatCode="General">
                  <c:v>467</c:v>
                </c:pt>
              </c:numCache>
            </c:numRef>
          </c:xVal>
          <c:yVal>
            <c:numRef>
              <c:f>Formulas!$Y$7:$Y$23</c:f>
              <c:numCache>
                <c:formatCode>0.0</c:formatCode>
                <c:ptCount val="17"/>
                <c:pt idx="0">
                  <c:v>48.8</c:v>
                </c:pt>
                <c:pt idx="1">
                  <c:v>46.3</c:v>
                </c:pt>
                <c:pt idx="2">
                  <c:v>43.3</c:v>
                </c:pt>
                <c:pt idx="3">
                  <c:v>39</c:v>
                </c:pt>
                <c:pt idx="4" formatCode="General">
                  <c:v>35.4</c:v>
                </c:pt>
                <c:pt idx="5" formatCode="General">
                  <c:v>32.9</c:v>
                </c:pt>
                <c:pt idx="6" formatCode="General">
                  <c:v>28.4</c:v>
                </c:pt>
                <c:pt idx="7" formatCode="General">
                  <c:v>20.73</c:v>
                </c:pt>
                <c:pt idx="8" formatCode="General">
                  <c:v>17.7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E9-4008-93C4-90C155973DDD}"/>
            </c:ext>
          </c:extLst>
        </c:ser>
        <c:ser>
          <c:idx val="3"/>
          <c:order val="3"/>
          <c:tx>
            <c:strRef>
              <c:f>Formulas!$Z$4</c:f>
              <c:strCache>
                <c:ptCount val="1"/>
                <c:pt idx="0">
                  <c:v>Otra frecuencia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3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Formulas!$Z$7:$Z$23</c:f>
              <c:numCache>
                <c:formatCode>0.0</c:formatCode>
                <c:ptCount val="17"/>
                <c:pt idx="0">
                  <c:v>0</c:v>
                </c:pt>
                <c:pt idx="1">
                  <c:v>55.730809674027341</c:v>
                </c:pt>
                <c:pt idx="2">
                  <c:v>111.46161934805468</c:v>
                </c:pt>
                <c:pt idx="3">
                  <c:v>167.19242902208205</c:v>
                </c:pt>
                <c:pt idx="4">
                  <c:v>222.92323869610937</c:v>
                </c:pt>
                <c:pt idx="5">
                  <c:v>278.65404837013671</c:v>
                </c:pt>
                <c:pt idx="6">
                  <c:v>334.3848580441641</c:v>
                </c:pt>
                <c:pt idx="7">
                  <c:v>390.08000000000004</c:v>
                </c:pt>
                <c:pt idx="8">
                  <c:v>412.51666666666665</c:v>
                </c:pt>
              </c:numCache>
            </c:numRef>
          </c:xVal>
          <c:yVal>
            <c:numRef>
              <c:f>Formulas!$AA$7:$AA$23</c:f>
              <c:numCache>
                <c:formatCode>0.0</c:formatCode>
                <c:ptCount val="17"/>
                <c:pt idx="0">
                  <c:v>38.077555555555548</c:v>
                </c:pt>
                <c:pt idx="1">
                  <c:v>36.126861111111104</c:v>
                </c:pt>
                <c:pt idx="2">
                  <c:v>33.786027777777775</c:v>
                </c:pt>
                <c:pt idx="3">
                  <c:v>30.430833333333332</c:v>
                </c:pt>
                <c:pt idx="4">
                  <c:v>27.621833333333331</c:v>
                </c:pt>
                <c:pt idx="5">
                  <c:v>25.671138888888887</c:v>
                </c:pt>
                <c:pt idx="6">
                  <c:v>22.159888888888887</c:v>
                </c:pt>
                <c:pt idx="7">
                  <c:v>16.175158333333332</c:v>
                </c:pt>
                <c:pt idx="8">
                  <c:v>13.810916666666666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1E9-4008-93C4-90C155973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133039"/>
        <c:axId val="1"/>
      </c:scatterChart>
      <c:valAx>
        <c:axId val="813133039"/>
        <c:scaling>
          <c:orientation val="minMax"/>
          <c:max val="6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chemeClr val="bg2">
                  <a:lumMod val="75000"/>
                </a:scheme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Q (l/s)</a:t>
                </a:r>
              </a:p>
            </c:rich>
          </c:tx>
          <c:layout>
            <c:manualLayout>
              <c:xMode val="edge"/>
              <c:yMode val="edge"/>
              <c:x val="0.53782582928270595"/>
              <c:y val="0.9138647539156492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chemeClr val="bg2">
                  <a:lumMod val="75000"/>
                </a:schemeClr>
              </a:solidFill>
              <a:prstDash val="solid"/>
            </a:ln>
          </c:spPr>
        </c:minorGridlines>
        <c:title>
          <c:tx>
            <c:rich>
              <a:bodyPr rot="0" vert="horz"/>
              <a:lstStyle/>
              <a:p>
                <a:pPr algn="ctr"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H (m)</a:t>
                </a:r>
              </a:p>
            </c:rich>
          </c:tx>
          <c:layout>
            <c:manualLayout>
              <c:xMode val="edge"/>
              <c:yMode val="edge"/>
              <c:x val="6.0901339829476245E-3"/>
              <c:y val="4.6228820304944837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3133039"/>
        <c:crosses val="autoZero"/>
        <c:crossBetween val="midCat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Curvas de Operación
BOMBA 24KXH-1</a:t>
            </a:r>
          </a:p>
        </c:rich>
      </c:tx>
      <c:layout>
        <c:manualLayout>
          <c:xMode val="edge"/>
          <c:yMode val="edge"/>
          <c:x val="0.33291024536262548"/>
          <c:y val="1.32983004787139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5918517775753497E-2"/>
          <c:y val="0.16755858603179546"/>
          <c:w val="0.87649025536878744"/>
          <c:h val="0.7500241469994654"/>
        </c:manualLayout>
      </c:layout>
      <c:scatterChart>
        <c:scatterStyle val="lineMarker"/>
        <c:varyColors val="0"/>
        <c:ser>
          <c:idx val="0"/>
          <c:order val="0"/>
          <c:tx>
            <c:v>Curva del Sistema</c:v>
          </c:tx>
          <c:spPr>
            <a:ln w="19050">
              <a:noFill/>
            </a:ln>
          </c:spPr>
          <c:marker>
            <c:symbol val="none"/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poly"/>
            <c:order val="2"/>
            <c:dispRSqr val="0"/>
            <c:dispEq val="0"/>
          </c:trendline>
          <c:xVal>
            <c:numRef>
              <c:f>'[1]Calc-Paralelo'!$Y$22:$Y$42</c:f>
              <c:numCache>
                <c:formatCode>General</c:formatCode>
                <c:ptCount val="2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xVal>
          <c:yVal>
            <c:numRef>
              <c:f>'[1]Calc-Paralelo'!$Z$22:$Z$42</c:f>
              <c:numCache>
                <c:formatCode>General</c:formatCode>
                <c:ptCount val="21"/>
                <c:pt idx="0">
                  <c:v>27.3</c:v>
                </c:pt>
                <c:pt idx="1">
                  <c:v>27.8075380532423</c:v>
                </c:pt>
                <c:pt idx="2">
                  <c:v>29.193342252334599</c:v>
                </c:pt>
                <c:pt idx="3">
                  <c:v>31.394246416439799</c:v>
                </c:pt>
                <c:pt idx="4">
                  <c:v>34.3801688480915</c:v>
                </c:pt>
                <c:pt idx="5">
                  <c:v>38.131247676835102</c:v>
                </c:pt>
                <c:pt idx="6">
                  <c:v>42.632765588467301</c:v>
                </c:pt>
                <c:pt idx="7">
                  <c:v>47.873099845371001</c:v>
                </c:pt>
                <c:pt idx="8">
                  <c:v>53.842687898431301</c:v>
                </c:pt>
                <c:pt idx="9">
                  <c:v>60.533433305754698</c:v>
                </c:pt>
                <c:pt idx="10">
                  <c:v>67.938333698241507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F1-45AE-8609-73CDB2B7042D}"/>
            </c:ext>
          </c:extLst>
        </c:ser>
        <c:ser>
          <c:idx val="2"/>
          <c:order val="1"/>
          <c:tx>
            <c:v>24KXH</c:v>
          </c:tx>
          <c:spPr>
            <a:ln w="19050">
              <a:noFill/>
            </a:ln>
          </c:spPr>
          <c:marker>
            <c:symbol val="none"/>
          </c:marker>
          <c:trendline>
            <c:spPr>
              <a:ln w="25400">
                <a:solidFill>
                  <a:srgbClr val="FF6600"/>
                </a:solidFill>
                <a:prstDash val="solid"/>
              </a:ln>
            </c:spPr>
            <c:trendlineType val="poly"/>
            <c:order val="4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F1-45AE-8609-73CDB2B7042D}"/>
            </c:ext>
          </c:extLst>
        </c:ser>
        <c:ser>
          <c:idx val="3"/>
          <c:order val="2"/>
          <c:tx>
            <c:v>SUP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none"/>
          </c:marker>
          <c:trendline>
            <c:spPr>
              <a:ln w="25400">
                <a:solidFill>
                  <a:srgbClr val="FF0000"/>
                </a:solidFill>
                <a:prstDash val="solid"/>
              </a:ln>
            </c:spPr>
            <c:trendlineType val="poly"/>
            <c:order val="2"/>
            <c:dispRSqr val="0"/>
            <c:dispEq val="0"/>
          </c:trendline>
          <c:xVal>
            <c:numRef>
              <c:f>'[1]Calc-Paralelo2'!$Y$22:$Y$42</c:f>
              <c:numCache>
                <c:formatCode>General</c:formatCode>
                <c:ptCount val="2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xVal>
          <c:yVal>
            <c:numRef>
              <c:f>'[1]Calc-Paralelo2'!$Z$22:$Z$42</c:f>
              <c:numCache>
                <c:formatCode>General</c:formatCode>
                <c:ptCount val="21"/>
                <c:pt idx="0">
                  <c:v>15.19</c:v>
                </c:pt>
                <c:pt idx="1">
                  <c:v>15.697538053242329</c:v>
                </c:pt>
                <c:pt idx="2">
                  <c:v>17.083342252334639</c:v>
                </c:pt>
                <c:pt idx="3">
                  <c:v>19.2842464164398</c:v>
                </c:pt>
                <c:pt idx="4">
                  <c:v>22.270168848091501</c:v>
                </c:pt>
                <c:pt idx="5">
                  <c:v>26.021247676835099</c:v>
                </c:pt>
                <c:pt idx="6">
                  <c:v>30.522765588467301</c:v>
                </c:pt>
                <c:pt idx="7">
                  <c:v>35.763099845371002</c:v>
                </c:pt>
                <c:pt idx="8">
                  <c:v>41.732687898431301</c:v>
                </c:pt>
                <c:pt idx="9">
                  <c:v>48.423433305754699</c:v>
                </c:pt>
                <c:pt idx="10">
                  <c:v>55.828333698241501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EF1-45AE-8609-73CDB2B7042D}"/>
            </c:ext>
          </c:extLst>
        </c:ser>
        <c:ser>
          <c:idx val="1"/>
          <c:order val="3"/>
          <c:spPr>
            <a:ln w="19050">
              <a:noFill/>
            </a:ln>
          </c:spPr>
          <c:marker>
            <c:symbol val="none"/>
          </c:marker>
          <c:trendline>
            <c:spPr>
              <a:ln w="25400">
                <a:solidFill>
                  <a:srgbClr val="FF00FF"/>
                </a:solidFill>
                <a:prstDash val="solid"/>
              </a:ln>
            </c:spPr>
            <c:trendlineType val="poly"/>
            <c:order val="5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EF1-45AE-8609-73CDB2B70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682671"/>
        <c:axId val="1"/>
      </c:scatterChart>
      <c:valAx>
        <c:axId val="508682671"/>
        <c:scaling>
          <c:orientation val="minMax"/>
          <c:max val="11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Q (l/s)</a:t>
                </a:r>
              </a:p>
            </c:rich>
          </c:tx>
          <c:layout>
            <c:manualLayout>
              <c:xMode val="edge"/>
              <c:yMode val="edge"/>
              <c:x val="0.93761049572833188"/>
              <c:y val="0.88832647197809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0"/>
        <c:minorUnit val="20"/>
      </c:valAx>
      <c:valAx>
        <c:axId val="1"/>
        <c:scaling>
          <c:orientation val="minMax"/>
          <c:max val="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 rot="0" vert="horz"/>
              <a:lstStyle/>
              <a:p>
                <a:pPr algn="ctr"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H (m)</a:t>
                </a:r>
              </a:p>
            </c:rich>
          </c:tx>
          <c:layout>
            <c:manualLayout>
              <c:xMode val="edge"/>
              <c:yMode val="edge"/>
              <c:x val="1.8206029043268582E-2"/>
              <c:y val="9.3088103350997486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08682671"/>
        <c:crosses val="autoZero"/>
        <c:crossBetween val="midCat"/>
        <c:majorUnit val="10"/>
        <c:minorUnit val="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/>
            </a:pPr>
            <a:r>
              <a:rPr lang="es-CO" sz="1600" b="1"/>
              <a:t>Curva de</a:t>
            </a:r>
            <a:r>
              <a:rPr lang="es-CO" sz="1600" b="1" baseline="0"/>
              <a:t> la Bomba Q - H</a:t>
            </a:r>
          </a:p>
          <a:p>
            <a:pPr>
              <a:defRPr sz="1600" b="1"/>
            </a:pPr>
            <a:r>
              <a:rPr lang="es-CO" sz="1600" b="0" baseline="0"/>
              <a:t>Caudal - Altura Dinámica Total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578510645810527"/>
          <c:y val="0.13992822659252516"/>
          <c:w val="0.76134811623883336"/>
          <c:h val="0.75001326474125984"/>
        </c:manualLayout>
      </c:layout>
      <c:scatterChart>
        <c:scatterStyle val="lineMarker"/>
        <c:varyColors val="0"/>
        <c:ser>
          <c:idx val="6"/>
          <c:order val="0"/>
          <c:tx>
            <c:v>Curva Standar</c:v>
          </c:tx>
          <c:spPr>
            <a:ln w="19050">
              <a:noFill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66D2-42F3-B45B-E27A2F54A36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1-66D2-42F3-B45B-E27A2F54A365}"/>
              </c:ext>
            </c:extLst>
          </c:dPt>
          <c:trendline>
            <c:spPr>
              <a:ln w="28575">
                <a:solidFill>
                  <a:srgbClr val="0070C0"/>
                </a:solidFill>
              </a:ln>
            </c:spPr>
            <c:trendlineType val="poly"/>
            <c:order val="4"/>
            <c:dispRSqr val="0"/>
            <c:dispEq val="0"/>
          </c:trendline>
          <c:xVal>
            <c:numRef>
              <c:f>Pump!$O$12:$O$22</c:f>
              <c:numCache>
                <c:formatCode>0</c:formatCode>
                <c:ptCount val="11"/>
                <c:pt idx="0">
                  <c:v>0</c:v>
                </c:pt>
                <c:pt idx="1">
                  <c:v>4.743515423299999</c:v>
                </c:pt>
                <c:pt idx="2">
                  <c:v>7.85</c:v>
                </c:pt>
                <c:pt idx="3">
                  <c:v>14.230546269899996</c:v>
                </c:pt>
                <c:pt idx="4">
                  <c:v>18.974061693199996</c:v>
                </c:pt>
                <c:pt idx="5">
                  <c:v>23.717577116499996</c:v>
                </c:pt>
                <c:pt idx="6">
                  <c:v>28.461092539799992</c:v>
                </c:pt>
                <c:pt idx="7">
                  <c:v>33.204607963099996</c:v>
                </c:pt>
                <c:pt idx="8">
                  <c:v>37.948123386399992</c:v>
                </c:pt>
                <c:pt idx="9">
                  <c:v>42.691638809699988</c:v>
                </c:pt>
                <c:pt idx="10">
                  <c:v>47.435154232999992</c:v>
                </c:pt>
              </c:numCache>
            </c:numRef>
          </c:xVal>
          <c:yVal>
            <c:numRef>
              <c:f>Pump!$P$12:$P$22</c:f>
              <c:numCache>
                <c:formatCode>0</c:formatCode>
                <c:ptCount val="11"/>
                <c:pt idx="0">
                  <c:v>38.147211385868786</c:v>
                </c:pt>
                <c:pt idx="1">
                  <c:v>38.700000000000003</c:v>
                </c:pt>
                <c:pt idx="2">
                  <c:v>39.5</c:v>
                </c:pt>
                <c:pt idx="3">
                  <c:v>39</c:v>
                </c:pt>
                <c:pt idx="4">
                  <c:v>37</c:v>
                </c:pt>
                <c:pt idx="5">
                  <c:v>36</c:v>
                </c:pt>
                <c:pt idx="6">
                  <c:v>34</c:v>
                </c:pt>
                <c:pt idx="7">
                  <c:v>32</c:v>
                </c:pt>
                <c:pt idx="8">
                  <c:v>30.5</c:v>
                </c:pt>
                <c:pt idx="9">
                  <c:v>28</c:v>
                </c:pt>
                <c:pt idx="10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824B-473B-905C-62FE814428DA}"/>
            </c:ext>
          </c:extLst>
        </c:ser>
        <c:ser>
          <c:idx val="0"/>
          <c:order val="1"/>
          <c:tx>
            <c:v>Punto 0</c:v>
          </c:tx>
          <c:spPr>
            <a:ln w="19050">
              <a:noFill/>
            </a:ln>
          </c:spPr>
          <c:marker>
            <c:symbol val="circle"/>
            <c:size val="17"/>
            <c:spPr>
              <a:noFill/>
              <a:ln w="19050">
                <a:solidFill>
                  <a:srgbClr val="00B050"/>
                </a:solidFill>
              </a:ln>
            </c:spPr>
          </c:marker>
          <c:xVal>
            <c:numRef>
              <c:f>Pump!$O$12</c:f>
              <c:numCache>
                <c:formatCode>0</c:formatCode>
                <c:ptCount val="1"/>
                <c:pt idx="0">
                  <c:v>0</c:v>
                </c:pt>
              </c:numCache>
            </c:numRef>
          </c:xVal>
          <c:yVal>
            <c:numRef>
              <c:f>Pump!$P$12</c:f>
              <c:numCache>
                <c:formatCode>0</c:formatCode>
                <c:ptCount val="1"/>
                <c:pt idx="0">
                  <c:v>38.147211385868786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824B-473B-905C-62FE814428DA}"/>
            </c:ext>
          </c:extLst>
        </c:ser>
        <c:ser>
          <c:idx val="1"/>
          <c:order val="2"/>
          <c:tx>
            <c:v>Punto Max</c:v>
          </c:tx>
          <c:spPr>
            <a:ln w="19050">
              <a:noFill/>
            </a:ln>
          </c:spPr>
          <c:marker>
            <c:symbol val="circle"/>
            <c:size val="16"/>
            <c:spPr>
              <a:noFill/>
              <a:ln w="25400">
                <a:solidFill>
                  <a:srgbClr val="00B050"/>
                </a:solidFill>
              </a:ln>
            </c:spPr>
          </c:marker>
          <c:xVal>
            <c:numRef>
              <c:f>Pump!$O$22</c:f>
              <c:numCache>
                <c:formatCode>0</c:formatCode>
                <c:ptCount val="1"/>
                <c:pt idx="0">
                  <c:v>47.435154232999992</c:v>
                </c:pt>
              </c:numCache>
            </c:numRef>
          </c:xVal>
          <c:yVal>
            <c:numRef>
              <c:f>Pump!$P$22</c:f>
              <c:numCache>
                <c:formatCode>0</c:formatCode>
                <c:ptCount val="1"/>
                <c:pt idx="0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824B-473B-905C-62FE814428DA}"/>
            </c:ext>
          </c:extLst>
        </c:ser>
        <c:ser>
          <c:idx val="2"/>
          <c:order val="3"/>
          <c:tx>
            <c:v>Punto 1</c:v>
          </c:tx>
          <c:spPr>
            <a:ln w="19050">
              <a:noFill/>
            </a:ln>
          </c:spPr>
          <c:marker>
            <c:symbol val="circle"/>
            <c:size val="16"/>
            <c:spPr>
              <a:noFill/>
              <a:ln w="34925">
                <a:solidFill>
                  <a:srgbClr val="FF0000"/>
                </a:solidFill>
              </a:ln>
            </c:spPr>
          </c:marker>
          <c:xVal>
            <c:numRef>
              <c:f>Pump!$O$14</c:f>
              <c:numCache>
                <c:formatCode>0</c:formatCode>
                <c:ptCount val="1"/>
                <c:pt idx="0">
                  <c:v>7.85</c:v>
                </c:pt>
              </c:numCache>
            </c:numRef>
          </c:xVal>
          <c:yVal>
            <c:numRef>
              <c:f>Pump!$P$14</c:f>
              <c:numCache>
                <c:formatCode>0</c:formatCode>
                <c:ptCount val="1"/>
                <c:pt idx="0">
                  <c:v>39.5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824B-473B-905C-62FE814428DA}"/>
            </c:ext>
          </c:extLst>
        </c:ser>
        <c:ser>
          <c:idx val="3"/>
          <c:order val="4"/>
          <c:tx>
            <c:v>Punto 2</c:v>
          </c:tx>
          <c:spPr>
            <a:ln w="19050">
              <a:noFill/>
            </a:ln>
          </c:spPr>
          <c:marker>
            <c:symbol val="circle"/>
            <c:size val="9"/>
            <c:spPr>
              <a:noFill/>
              <a:ln w="82550">
                <a:solidFill>
                  <a:srgbClr val="00B050"/>
                </a:solidFill>
              </a:ln>
            </c:spPr>
          </c:marker>
          <c:dPt>
            <c:idx val="0"/>
            <c:marker>
              <c:symbol val="circle"/>
              <c:size val="16"/>
              <c:spPr>
                <a:noFill/>
                <a:ln w="25400">
                  <a:solidFill>
                    <a:srgbClr val="00B05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824B-473B-905C-62FE814428DA}"/>
              </c:ext>
            </c:extLst>
          </c:dPt>
          <c:xVal>
            <c:numRef>
              <c:f>Pump!$O$19</c:f>
              <c:numCache>
                <c:formatCode>0</c:formatCode>
                <c:ptCount val="1"/>
                <c:pt idx="0">
                  <c:v>33.204607963099996</c:v>
                </c:pt>
              </c:numCache>
            </c:numRef>
          </c:xVal>
          <c:yVal>
            <c:numRef>
              <c:f>Pump!$P$19</c:f>
              <c:numCache>
                <c:formatCode>0</c:formatCode>
                <c:ptCount val="1"/>
                <c:pt idx="0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824B-473B-905C-62FE81442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461855"/>
        <c:axId val="1"/>
      </c:scatterChart>
      <c:valAx>
        <c:axId val="1115461855"/>
        <c:scaling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600" b="1"/>
                </a:pPr>
                <a:r>
                  <a:rPr lang="es-PE" sz="1600" b="1"/>
                  <a:t>Caudal -</a:t>
                </a:r>
                <a:r>
                  <a:rPr lang="es-PE" sz="1600" b="1" baseline="0"/>
                  <a:t>  Q</a:t>
                </a:r>
                <a:endParaRPr lang="es-PE" sz="1600" b="1"/>
              </a:p>
            </c:rich>
          </c:tx>
          <c:layout>
            <c:manualLayout>
              <c:xMode val="edge"/>
              <c:yMode val="edge"/>
              <c:x val="0.47323046502595245"/>
              <c:y val="0.94104931786075463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inorUnit val="10"/>
      </c:valAx>
      <c:valAx>
        <c:axId val="1"/>
        <c:scaling>
          <c:orientation val="minMax"/>
          <c:max val="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 rot="0" vert="horz"/>
              <a:lstStyle/>
              <a:p>
                <a:pPr>
                  <a:defRPr sz="1600" b="1"/>
                </a:pPr>
                <a:r>
                  <a:rPr lang="es-PE" sz="1600" b="1"/>
                  <a:t>Altura </a:t>
                </a:r>
              </a:p>
              <a:p>
                <a:pPr>
                  <a:defRPr sz="1600" b="1"/>
                </a:pPr>
                <a:r>
                  <a:rPr lang="es-PE" sz="1600" b="1"/>
                  <a:t>H</a:t>
                </a:r>
              </a:p>
            </c:rich>
          </c:tx>
          <c:layout>
            <c:manualLayout>
              <c:xMode val="edge"/>
              <c:yMode val="edge"/>
              <c:x val="3.5079695206255729E-2"/>
              <c:y val="0.1655180199650472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5461855"/>
        <c:crosses val="autoZero"/>
        <c:crossBetween val="midCat"/>
        <c:minorUnit val="1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/>
  </c:printSettings>
  <c:userShapes r:id="rId1"/>
</c:chartSpace>
</file>

<file path=xl/ctrlProps/ctrlProp1.xml><?xml version="1.0" encoding="utf-8"?>
<formControlPr xmlns="http://schemas.microsoft.com/office/spreadsheetml/2009/9/main" objectType="Spin" dx="16" fmlaLink="$Q$25" max="60" min="5" page="10" val="53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Drop" dropStyle="combo" dx="22" fmlaLink="$V$4" fmlaRange="$U$4:$U$5" noThreeD="1" sel="2" val="0"/>
</file>

<file path=xl/ctrlProps/ctrlProp4.xml><?xml version="1.0" encoding="utf-8"?>
<formControlPr xmlns="http://schemas.microsoft.com/office/spreadsheetml/2009/9/main" objectType="Drop" dropStyle="combo" dx="22" fmlaLink="$V$9" fmlaRange="$U$9:$U$10" noThreeD="1" sel="2" val="0"/>
</file>

<file path=xl/ctrlProps/ctrlProp5.xml><?xml version="1.0" encoding="utf-8"?>
<formControlPr xmlns="http://schemas.microsoft.com/office/spreadsheetml/2009/9/main" objectType="Spin" dx="16" fmlaLink="$H$27" max="100" page="10" val="5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chart" Target="../charts/chart3.xml"/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image" Target="../media/image19.png"/><Relationship Id="rId2" Type="http://schemas.openxmlformats.org/officeDocument/2006/relationships/image" Target="../media/image15.png"/><Relationship Id="rId1" Type="http://schemas.openxmlformats.org/officeDocument/2006/relationships/image" Target="../media/image14.jpe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20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129539</xdr:colOff>
      <xdr:row>0</xdr:row>
      <xdr:rowOff>42190</xdr:rowOff>
    </xdr:from>
    <xdr:to>
      <xdr:col>18</xdr:col>
      <xdr:colOff>163242</xdr:colOff>
      <xdr:row>35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7B39EC-FE52-4992-BED4-2BB0D64AC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39" y="42190"/>
          <a:ext cx="11006503" cy="5931890"/>
        </a:xfrm>
        <a:prstGeom prst="rect">
          <a:avLst/>
        </a:prstGeom>
      </xdr:spPr>
    </xdr:pic>
    <xdr:clientData/>
  </xdr:twoCellAnchor>
  <xdr:twoCellAnchor>
    <xdr:from>
      <xdr:col>11</xdr:col>
      <xdr:colOff>108921</xdr:colOff>
      <xdr:row>8</xdr:row>
      <xdr:rowOff>87853</xdr:rowOff>
    </xdr:from>
    <xdr:to>
      <xdr:col>14</xdr:col>
      <xdr:colOff>600635</xdr:colOff>
      <xdr:row>35</xdr:row>
      <xdr:rowOff>35859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FC6D2D80-D9E7-457D-91E3-FB5847DF968C}"/>
            </a:ext>
          </a:extLst>
        </xdr:cNvPr>
        <xdr:cNvSpPr txBox="1"/>
      </xdr:nvSpPr>
      <xdr:spPr>
        <a:xfrm>
          <a:off x="6814521" y="1450488"/>
          <a:ext cx="2320514" cy="454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 i="0" u="none" strike="noStrike">
              <a:solidFill>
                <a:schemeClr val="accent1">
                  <a:lumMod val="75000"/>
                </a:schemeClr>
              </a:solidFill>
              <a:effectLst/>
              <a:latin typeface="72 Monospace" panose="020B0509030603020204" pitchFamily="49" charset="0"/>
              <a:ea typeface="+mn-ea"/>
              <a:cs typeface="72 Monospace" panose="020B0509030603020204" pitchFamily="49" charset="0"/>
            </a:rPr>
            <a:t>Explicación</a:t>
          </a:r>
        </a:p>
        <a:p>
          <a:pPr algn="l"/>
          <a:endParaRPr lang="en-US" sz="1000" b="1" i="0" u="none" strike="noStrike">
            <a:solidFill>
              <a:schemeClr val="accent1">
                <a:lumMod val="75000"/>
              </a:schemeClr>
            </a:solidFill>
            <a:effectLst/>
            <a:latin typeface="72 Monospace" panose="020B0509030603020204" pitchFamily="49" charset="0"/>
            <a:ea typeface="+mn-ea"/>
            <a:cs typeface="72 Monospace" panose="020B0509030603020204" pitchFamily="49" charset="0"/>
          </a:endParaRPr>
        </a:p>
        <a:p>
          <a:pPr algn="l"/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 deben ingresar al menos 3 puntos para la curva, siendo:</a:t>
          </a:r>
        </a:p>
        <a:p>
          <a:pPr algn="l"/>
          <a:endParaRPr lang="en-US" sz="10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 algn="l">
            <a:buFont typeface="Courier New" panose="02070309020205020404" pitchFamily="49" charset="0"/>
            <a:buChar char="o"/>
          </a:pPr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primero con caudal cero.</a:t>
          </a:r>
        </a:p>
        <a:p>
          <a:pPr marL="171450" indent="-171450" algn="l">
            <a:buFont typeface="Courier New" panose="02070309020205020404" pitchFamily="49" charset="0"/>
            <a:buChar char="o"/>
          </a:pPr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segundo con el caudal máximo de la bomba.</a:t>
          </a:r>
        </a:p>
        <a:p>
          <a:pPr marL="171450" indent="-171450" algn="l">
            <a:buFont typeface="Courier New" panose="02070309020205020404" pitchFamily="49" charset="0"/>
            <a:buChar char="o"/>
          </a:pPr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tercero el punto de operación, mejor eficiencia o cualquier otro de interés. Se recomienda espaciar estos 3 puntos para una aproximación precisa. </a:t>
          </a:r>
        </a:p>
        <a:p>
          <a:pPr marL="171450" indent="-171450" algn="l">
            <a:buFont typeface="Courier New" panose="02070309020205020404" pitchFamily="49" charset="0"/>
            <a:buChar char="o"/>
          </a:pPr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Opcionalmente, se pueden agregar un cuarto o quinto punto para mayor detalle</a:t>
          </a:r>
        </a:p>
        <a:p>
          <a:pPr marL="0" indent="0" algn="l">
            <a:buFontTx/>
            <a:buNone/>
          </a:pPr>
          <a:endParaRPr lang="en-US" sz="10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 algn="l">
            <a:buFontTx/>
            <a:buNone/>
          </a:pPr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Ingrese también la velocidad nominal de la bomba, tanto en RPM como en frecuencia</a:t>
          </a:r>
        </a:p>
      </xdr:txBody>
    </xdr:sp>
    <xdr:clientData/>
  </xdr:twoCellAnchor>
  <xdr:twoCellAnchor editAs="oneCell">
    <xdr:from>
      <xdr:col>18</xdr:col>
      <xdr:colOff>313150</xdr:colOff>
      <xdr:row>1</xdr:row>
      <xdr:rowOff>79501</xdr:rowOff>
    </xdr:from>
    <xdr:to>
      <xdr:col>35</xdr:col>
      <xdr:colOff>302255</xdr:colOff>
      <xdr:row>34</xdr:row>
      <xdr:rowOff>100023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F717829-6CA2-4863-B7C2-A51A29D5E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98864" y="248834"/>
          <a:ext cx="10270058" cy="5608522"/>
        </a:xfrm>
        <a:prstGeom prst="rect">
          <a:avLst/>
        </a:prstGeom>
      </xdr:spPr>
    </xdr:pic>
    <xdr:clientData/>
  </xdr:twoCellAnchor>
  <xdr:twoCellAnchor>
    <xdr:from>
      <xdr:col>28</xdr:col>
      <xdr:colOff>523709</xdr:colOff>
      <xdr:row>9</xdr:row>
      <xdr:rowOff>64867</xdr:rowOff>
    </xdr:from>
    <xdr:to>
      <xdr:col>32</xdr:col>
      <xdr:colOff>381001</xdr:colOff>
      <xdr:row>35</xdr:row>
      <xdr:rowOff>119743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1D447141-7A04-4566-AC10-FA14F8651D7C}"/>
            </a:ext>
          </a:extLst>
        </xdr:cNvPr>
        <xdr:cNvSpPr txBox="1"/>
      </xdr:nvSpPr>
      <xdr:spPr>
        <a:xfrm>
          <a:off x="17592509" y="1534438"/>
          <a:ext cx="2295692" cy="4300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600" b="1" i="0" u="none" strike="noStrike">
              <a:solidFill>
                <a:schemeClr val="accent1">
                  <a:lumMod val="75000"/>
                </a:schemeClr>
              </a:solidFill>
              <a:effectLst/>
              <a:latin typeface="72 Monospace" panose="020B0509030603020204" pitchFamily="49" charset="0"/>
              <a:ea typeface="+mn-ea"/>
              <a:cs typeface="72 Monospace" panose="020B0509030603020204" pitchFamily="49" charset="0"/>
            </a:rPr>
            <a:t>Explicación</a:t>
          </a:r>
        </a:p>
        <a:p>
          <a:endParaRPr lang="en-US" sz="10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Debe ingresar 2 valores:</a:t>
          </a:r>
        </a:p>
        <a:p>
          <a:pPr marL="171450" indent="-171450" algn="l">
            <a:buFont typeface="Courier New" panose="02070309020205020404" pitchFamily="49" charset="0"/>
            <a:buChar char="o"/>
          </a:pPr>
          <a:endParaRPr lang="en-US" sz="10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 algn="l">
            <a:buFont typeface="Courier New" panose="02070309020205020404" pitchFamily="49" charset="0"/>
            <a:buChar char="o"/>
          </a:pPr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Variación máxima (*): Indica cuánto puede aumentar el nivel de agua en la cisterna de succión con respecto a su nivel mínimo.</a:t>
          </a:r>
        </a:p>
        <a:p>
          <a:pPr marL="171450" indent="-171450" algn="l">
            <a:buFont typeface="Courier New" panose="02070309020205020404" pitchFamily="49" charset="0"/>
            <a:buChar char="o"/>
          </a:pPr>
          <a:endParaRPr lang="en-US" sz="10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 algn="l">
            <a:buFont typeface="Courier New" panose="02070309020205020404" pitchFamily="49" charset="0"/>
            <a:buChar char="o"/>
          </a:pPr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Altura estática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</a:t>
          </a:r>
          <a:r>
            <a:rPr lang="en-US" sz="1100" b="1" i="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Es la diferencia de altura entre el nivel de agua en la cisterna de descarga y el nivel mínimo de agua en la cisterna de succión.</a:t>
          </a:r>
        </a:p>
        <a:p>
          <a:pPr marL="171450" indent="-171450" algn="l">
            <a:buFont typeface="Courier New" panose="02070309020205020404" pitchFamily="49" charset="0"/>
            <a:buChar char="o"/>
          </a:pPr>
          <a:endParaRPr lang="en-US" sz="10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 algn="l">
            <a:buFontTx/>
            <a:buNone/>
          </a:pPr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Nivel mínimo: Representa el nivel más bajo de agua en la cisterna de succión y se utiliza como referencia de cota, establecido en cero.</a:t>
          </a:r>
        </a:p>
        <a:p>
          <a:pPr marL="0" indent="0" algn="l">
            <a:buFontTx/>
            <a:buNone/>
          </a:pPr>
          <a:endParaRPr lang="en-US" sz="10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 algn="l">
            <a:buFontTx/>
            <a:buNone/>
          </a:pPr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(*): En el caso de que el nivel del agua en la cisterna de succión sea fijo o se desconozca su variación, el valor</a:t>
          </a:r>
          <a:r>
            <a:rPr lang="en-US" sz="10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variación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máxima puede dejarse en cero.</a:t>
          </a:r>
        </a:p>
      </xdr:txBody>
    </xdr:sp>
    <xdr:clientData/>
  </xdr:twoCellAnchor>
  <xdr:twoCellAnchor editAs="oneCell">
    <xdr:from>
      <xdr:col>0</xdr:col>
      <xdr:colOff>234463</xdr:colOff>
      <xdr:row>36</xdr:row>
      <xdr:rowOff>156307</xdr:rowOff>
    </xdr:from>
    <xdr:to>
      <xdr:col>12</xdr:col>
      <xdr:colOff>578929</xdr:colOff>
      <xdr:row>84</xdr:row>
      <xdr:rowOff>17243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E1A92D0F-8B30-4690-BD6D-1AC29B33E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4463" y="6059396"/>
          <a:ext cx="7636517" cy="7731720"/>
        </a:xfrm>
        <a:prstGeom prst="rect">
          <a:avLst/>
        </a:prstGeom>
      </xdr:spPr>
    </xdr:pic>
    <xdr:clientData/>
  </xdr:twoCellAnchor>
  <xdr:twoCellAnchor>
    <xdr:from>
      <xdr:col>6</xdr:col>
      <xdr:colOff>529672</xdr:colOff>
      <xdr:row>44</xdr:row>
      <xdr:rowOff>108806</xdr:rowOff>
    </xdr:from>
    <xdr:to>
      <xdr:col>12</xdr:col>
      <xdr:colOff>207819</xdr:colOff>
      <xdr:row>66</xdr:row>
      <xdr:rowOff>43132</xdr:rowOff>
    </xdr:to>
    <xdr:sp macro="" textlink="">
      <xdr:nvSpPr>
        <xdr:cNvPr id="7" name="TextBox 2">
          <a:extLst>
            <a:ext uri="{FF2B5EF4-FFF2-40B4-BE49-F238E27FC236}">
              <a16:creationId xmlns:a16="http://schemas.microsoft.com/office/drawing/2014/main" id="{CEC225FC-5800-4CC9-844E-F805FFC19AB6}"/>
            </a:ext>
          </a:extLst>
        </xdr:cNvPr>
        <xdr:cNvSpPr txBox="1"/>
      </xdr:nvSpPr>
      <xdr:spPr>
        <a:xfrm>
          <a:off x="4152766" y="7700051"/>
          <a:ext cx="3301242" cy="37299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n-US" sz="1600" b="1" i="0" u="none" strike="noStrike">
              <a:solidFill>
                <a:schemeClr val="accent1">
                  <a:lumMod val="75000"/>
                </a:schemeClr>
              </a:solidFill>
              <a:effectLst/>
              <a:latin typeface="72 Monospace" panose="020B0509030603020204" pitchFamily="49" charset="0"/>
              <a:ea typeface="+mn-ea"/>
              <a:cs typeface="72 Monospace" panose="020B0509030603020204" pitchFamily="49" charset="0"/>
            </a:rPr>
            <a:t>Explicación:</a:t>
          </a:r>
        </a:p>
        <a:p>
          <a:endParaRPr lang="en-US" sz="10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selecciona</a:t>
          </a:r>
          <a:r>
            <a:rPr lang="en-US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el Modo Por punto de operación: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      </a:t>
          </a:r>
        </a:p>
        <a:p>
          <a:pPr marL="171450" indent="-171450" algn="l">
            <a:buFont typeface="Courier New" panose="02070309020205020404" pitchFamily="49" charset="0"/>
            <a:buChar char="o"/>
          </a:pP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Ingrese dos valores que representen el punto de operación esperado, donde el punto de operación (Q, H) incluye el caudal (Q) y la altura (H) calculados por el proyectista. </a:t>
          </a:r>
        </a:p>
        <a:p>
          <a:pPr marL="0" indent="0" algn="l">
            <a:buFontTx/>
            <a:buNone/>
          </a:pPr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 algn="l">
            <a:buFontTx/>
            <a:buNone/>
          </a:pP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Este punto es crucial para la selección de la bomba. El aplicativo utiliza estos valores para calcular la curva del sistema.</a:t>
          </a:r>
        </a:p>
      </xdr:txBody>
    </xdr:sp>
    <xdr:clientData/>
  </xdr:twoCellAnchor>
  <xdr:twoCellAnchor editAs="oneCell">
    <xdr:from>
      <xdr:col>13</xdr:col>
      <xdr:colOff>293077</xdr:colOff>
      <xdr:row>36</xdr:row>
      <xdr:rowOff>117230</xdr:rowOff>
    </xdr:from>
    <xdr:to>
      <xdr:col>27</xdr:col>
      <xdr:colOff>489575</xdr:colOff>
      <xdr:row>87</xdr:row>
      <xdr:rowOff>2815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C7EA2B5-8C99-4953-9B8C-B4BFD6E1F4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618"/>
        <a:stretch/>
      </xdr:blipFill>
      <xdr:spPr>
        <a:xfrm>
          <a:off x="8217877" y="6152270"/>
          <a:ext cx="8730898" cy="8430871"/>
        </a:xfrm>
        <a:prstGeom prst="rect">
          <a:avLst/>
        </a:prstGeom>
      </xdr:spPr>
    </xdr:pic>
    <xdr:clientData/>
  </xdr:twoCellAnchor>
  <xdr:twoCellAnchor>
    <xdr:from>
      <xdr:col>20</xdr:col>
      <xdr:colOff>488462</xdr:colOff>
      <xdr:row>45</xdr:row>
      <xdr:rowOff>140678</xdr:rowOff>
    </xdr:from>
    <xdr:to>
      <xdr:col>26</xdr:col>
      <xdr:colOff>492370</xdr:colOff>
      <xdr:row>67</xdr:row>
      <xdr:rowOff>50652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4AF7C2F-593F-471A-8047-25E90AC4BD9C}"/>
            </a:ext>
          </a:extLst>
        </xdr:cNvPr>
        <xdr:cNvSpPr txBox="1"/>
      </xdr:nvSpPr>
      <xdr:spPr>
        <a:xfrm>
          <a:off x="12680462" y="7526216"/>
          <a:ext cx="3661508" cy="35206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n-US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</a:t>
          </a:r>
          <a:r>
            <a:rPr lang="en-US" sz="1600" b="1" i="0" u="none" strike="noStrike">
              <a:solidFill>
                <a:schemeClr val="accent1">
                  <a:lumMod val="75000"/>
                </a:schemeClr>
              </a:solidFill>
              <a:effectLst/>
              <a:latin typeface="72 Monospace" panose="020B0509030603020204" pitchFamily="49" charset="0"/>
              <a:ea typeface="+mn-ea"/>
              <a:cs typeface="72 Monospace" panose="020B0509030603020204" pitchFamily="49" charset="0"/>
            </a:rPr>
            <a:t>Explicación:</a:t>
          </a:r>
        </a:p>
        <a:p>
          <a:pPr marL="0" indent="0" algn="l"/>
          <a:endParaRPr lang="en-US" sz="1600" b="1" i="0" u="none" strike="noStrike">
            <a:solidFill>
              <a:schemeClr val="accent1">
                <a:lumMod val="75000"/>
              </a:schemeClr>
            </a:solidFill>
            <a:effectLst/>
            <a:latin typeface="72 Monospace" panose="020B0509030603020204" pitchFamily="49" charset="0"/>
            <a:ea typeface="+mn-ea"/>
            <a:cs typeface="72 Monospace" panose="020B0509030603020204" pitchFamily="49" charset="0"/>
          </a:endParaRP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endParaRPr lang="en-US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Ingrese dos valores: un caudal (Q) y las pérdidas de presión que este caudal ocasionaría en las tuberías y accesorios (hf).</a:t>
          </a:r>
        </a:p>
        <a:p>
          <a:pPr algn="l"/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28</xdr:col>
      <xdr:colOff>309966</xdr:colOff>
      <xdr:row>35</xdr:row>
      <xdr:rowOff>129153</xdr:rowOff>
    </xdr:from>
    <xdr:to>
      <xdr:col>42</xdr:col>
      <xdr:colOff>297443</xdr:colOff>
      <xdr:row>86</xdr:row>
      <xdr:rowOff>80626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DEA882A-68BE-4F02-B94B-39BF399B9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78766" y="5996553"/>
          <a:ext cx="8521877" cy="8501113"/>
        </a:xfrm>
        <a:prstGeom prst="rect">
          <a:avLst/>
        </a:prstGeom>
      </xdr:spPr>
    </xdr:pic>
    <xdr:clientData/>
  </xdr:twoCellAnchor>
  <xdr:twoCellAnchor>
    <xdr:from>
      <xdr:col>35</xdr:col>
      <xdr:colOff>490780</xdr:colOff>
      <xdr:row>45</xdr:row>
      <xdr:rowOff>142068</xdr:rowOff>
    </xdr:from>
    <xdr:to>
      <xdr:col>42</xdr:col>
      <xdr:colOff>25830</xdr:colOff>
      <xdr:row>73</xdr:row>
      <xdr:rowOff>8562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EE924E9-C21D-4C04-BEEC-C716375FCFB6}"/>
            </a:ext>
          </a:extLst>
        </xdr:cNvPr>
        <xdr:cNvSpPr txBox="1"/>
      </xdr:nvSpPr>
      <xdr:spPr>
        <a:xfrm>
          <a:off x="21766847" y="7847686"/>
          <a:ext cx="3790264" cy="46611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accent1">
                  <a:lumMod val="75000"/>
                </a:schemeClr>
              </a:solidFill>
              <a:effectLst/>
              <a:latin typeface="72 Monospace" panose="020B0509030603020204" pitchFamily="49" charset="0"/>
              <a:ea typeface="+mn-ea"/>
              <a:cs typeface="72 Monospace" panose="020B0509030603020204" pitchFamily="49" charset="0"/>
            </a:rPr>
            <a:t>Explicación:</a:t>
          </a:r>
        </a:p>
        <a:p>
          <a:pPr algn="l"/>
          <a:endParaRPr lang="en-US" sz="16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Línea roja: Representa la curva de la bomba a diferentes velocidades en RMP o frecuencia Hz.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Línea celeste: Corresponde a la curva de la bomba a 60 Hz (o 50Hz según corresponda), o velocidad nominal en RPM.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Puntos grises: Indican los puntos ingresados por usted en la primera ventana.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Línea verde: Muestra la curva del sistema, que varía según el nivel del agua en la cisterna de succión.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Líneas anaranjadas: Delimitan los niveles máximo y mínimo del agua en la cisterna de succión.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Arial" panose="020B0604020202020204" pitchFamily="34" charset="0"/>
            <a:buChar char="•"/>
          </a:pP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Puede ajustar la frecuencia o las RPM de la bomba para observar cómo se comporta la curva de Q-H de la misma. Además, tiene la opción de modificar el nivel del agua en la cisterna de succión de la bomba.</a:t>
          </a:r>
        </a:p>
      </xdr:txBody>
    </xdr:sp>
    <xdr:clientData/>
  </xdr:twoCellAnchor>
  <xdr:twoCellAnchor>
    <xdr:from>
      <xdr:col>15</xdr:col>
      <xdr:colOff>170330</xdr:colOff>
      <xdr:row>10</xdr:row>
      <xdr:rowOff>80682</xdr:rowOff>
    </xdr:from>
    <xdr:to>
      <xdr:col>19</xdr:col>
      <xdr:colOff>242047</xdr:colOff>
      <xdr:row>37</xdr:row>
      <xdr:rowOff>143435</xdr:rowOff>
    </xdr:to>
    <xdr:sp macro="" textlink="">
      <xdr:nvSpPr>
        <xdr:cNvPr id="13" name="TextBox 3">
          <a:extLst>
            <a:ext uri="{FF2B5EF4-FFF2-40B4-BE49-F238E27FC236}">
              <a16:creationId xmlns:a16="http://schemas.microsoft.com/office/drawing/2014/main" id="{88F71D33-5836-4012-B621-DDC6F8583C7D}"/>
            </a:ext>
          </a:extLst>
        </xdr:cNvPr>
        <xdr:cNvSpPr txBox="1"/>
      </xdr:nvSpPr>
      <xdr:spPr>
        <a:xfrm>
          <a:off x="9314330" y="1783976"/>
          <a:ext cx="2510117" cy="46616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Ayuda:</a:t>
          </a:r>
        </a:p>
        <a:p>
          <a:endParaRPr lang="en-US" sz="900"/>
        </a:p>
        <a:p>
          <a:pPr marL="171450" indent="-171450">
            <a:buFont typeface="Courier New" panose="02070309020205020404" pitchFamily="49" charset="0"/>
            <a:buChar char="o"/>
          </a:pPr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la curva calculada por la aplicación no se ajusta lo suficiente a la curva real de la bomba, puede agregar más puntos, especialmente en las áreas donde se perciba falta de precisión.</a:t>
          </a:r>
        </a:p>
        <a:p>
          <a:pPr marL="171450" indent="-171450">
            <a:buFont typeface="Courier New" panose="02070309020205020404" pitchFamily="49" charset="0"/>
            <a:buChar char="o"/>
          </a:pPr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incluso añadiendo más puntos no logra la curva deseada, considere aumentar el nivel de ajuste de precisión a ALTO.</a:t>
          </a:r>
        </a:p>
        <a:p>
          <a:pPr marL="171450" indent="-171450">
            <a:buFont typeface="Courier New" panose="02070309020205020404" pitchFamily="49" charset="0"/>
            <a:buChar char="o"/>
          </a:pPr>
          <a:endParaRPr lang="en-US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Courier New" panose="02070309020205020404" pitchFamily="49" charset="0"/>
            <a:buChar char="o"/>
          </a:pPr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Algunas curvas de bombas presentan un ligero crecimiento después del caudal cero, seguido de una disminución en la presión a mayores caudales. En estos casos, se recomienda agregar un punto adicional en la posición donde la curva alcanza su punto más alto (consulte la ubicación del círculo rojo).</a:t>
          </a:r>
        </a:p>
        <a:p>
          <a:pPr marL="171450" indent="-171450">
            <a:buFont typeface="Courier New" panose="02070309020205020404" pitchFamily="49" charset="0"/>
            <a:buChar char="o"/>
          </a:pPr>
          <a:endParaRPr lang="en-US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Courier New" panose="02070309020205020404" pitchFamily="49" charset="0"/>
            <a:buChar char="o"/>
          </a:pPr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general, se aconseja utilizar el nivel de ajuste de precisión ESTÁNDAR, ya que proporciona cálculos más rápidos y ahorra espacio en la memoria de la aplicación.</a:t>
          </a:r>
        </a:p>
        <a:p>
          <a:pPr marL="171450" indent="-171450">
            <a:buFont typeface="Courier New" panose="02070309020205020404" pitchFamily="49" charset="0"/>
            <a:buChar char="o"/>
          </a:pPr>
          <a:endParaRPr lang="en-US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Courier New" panose="02070309020205020404" pitchFamily="49" charset="0"/>
            <a:buChar char="o"/>
          </a:pPr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orden de ingreso de los puntos no necesita ser ascendente según el caudal; pueden ingresarse sin un orden específico. Por ejemplo, puede introducir primero el punto de caudal cero, luego el de caudal máximo y, finalmente, otro punto de menor caudal.</a:t>
          </a:r>
          <a:endParaRPr lang="en-US" sz="900"/>
        </a:p>
      </xdr:txBody>
    </xdr:sp>
    <xdr:clientData/>
  </xdr:twoCellAnchor>
  <xdr:twoCellAnchor editAs="oneCell">
    <xdr:from>
      <xdr:col>14</xdr:col>
      <xdr:colOff>207819</xdr:colOff>
      <xdr:row>8</xdr:row>
      <xdr:rowOff>107756</xdr:rowOff>
    </xdr:from>
    <xdr:to>
      <xdr:col>14</xdr:col>
      <xdr:colOff>404338</xdr:colOff>
      <xdr:row>9</xdr:row>
      <xdr:rowOff>137236</xdr:rowOff>
    </xdr:to>
    <xdr:pic>
      <xdr:nvPicPr>
        <xdr:cNvPr id="14" name="Imagen 13" descr="Signo De La Ayuda-vista Icon-icono Gratis Descarga Gratuita">
          <a:extLst>
            <a:ext uri="{FF2B5EF4-FFF2-40B4-BE49-F238E27FC236}">
              <a16:creationId xmlns:a16="http://schemas.microsoft.com/office/drawing/2014/main" id="{5A29260D-C107-4B2E-DB8C-3A56CBD32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0667" y="1462423"/>
          <a:ext cx="196519" cy="1988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404338</xdr:colOff>
      <xdr:row>9</xdr:row>
      <xdr:rowOff>37331</xdr:rowOff>
    </xdr:from>
    <xdr:to>
      <xdr:col>15</xdr:col>
      <xdr:colOff>188259</xdr:colOff>
      <xdr:row>10</xdr:row>
      <xdr:rowOff>89647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723C3116-58DA-D907-EA98-BB269164F19A}"/>
            </a:ext>
          </a:extLst>
        </xdr:cNvPr>
        <xdr:cNvCxnSpPr>
          <a:stCxn id="14" idx="3"/>
        </xdr:cNvCxnSpPr>
      </xdr:nvCxnSpPr>
      <xdr:spPr>
        <a:xfrm>
          <a:off x="8938738" y="1570296"/>
          <a:ext cx="393521" cy="222645"/>
        </a:xfrm>
        <a:prstGeom prst="straightConnector1">
          <a:avLst/>
        </a:prstGeom>
        <a:ln w="5715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32</xdr:col>
      <xdr:colOff>140677</xdr:colOff>
      <xdr:row>9</xdr:row>
      <xdr:rowOff>93784</xdr:rowOff>
    </xdr:from>
    <xdr:to>
      <xdr:col>32</xdr:col>
      <xdr:colOff>337196</xdr:colOff>
      <xdr:row>10</xdr:row>
      <xdr:rowOff>123264</xdr:rowOff>
    </xdr:to>
    <xdr:pic>
      <xdr:nvPicPr>
        <xdr:cNvPr id="17" name="Imagen 16" descr="Signo De La Ayuda-vista Icon-icono Gratis Descarga Gratuita">
          <a:extLst>
            <a:ext uri="{FF2B5EF4-FFF2-40B4-BE49-F238E27FC236}">
              <a16:creationId xmlns:a16="http://schemas.microsoft.com/office/drawing/2014/main" id="{68C171AE-2BA8-4E4F-B0A7-E6CDA59AF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47877" y="1570892"/>
          <a:ext cx="196519" cy="193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422031</xdr:colOff>
      <xdr:row>44</xdr:row>
      <xdr:rowOff>140678</xdr:rowOff>
    </xdr:from>
    <xdr:to>
      <xdr:col>12</xdr:col>
      <xdr:colOff>8950</xdr:colOff>
      <xdr:row>46</xdr:row>
      <xdr:rowOff>6034</xdr:rowOff>
    </xdr:to>
    <xdr:pic>
      <xdr:nvPicPr>
        <xdr:cNvPr id="18" name="Imagen 17" descr="Signo De La Ayuda-vista Icon-icono Gratis Descarga Gratuita">
          <a:extLst>
            <a:ext uri="{FF2B5EF4-FFF2-40B4-BE49-F238E27FC236}">
              <a16:creationId xmlns:a16="http://schemas.microsoft.com/office/drawing/2014/main" id="{84BEC132-7F2E-4CB5-B5EB-FB7142B5E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7631" y="7362093"/>
          <a:ext cx="196519" cy="193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433754</xdr:colOff>
      <xdr:row>46</xdr:row>
      <xdr:rowOff>58616</xdr:rowOff>
    </xdr:from>
    <xdr:to>
      <xdr:col>26</xdr:col>
      <xdr:colOff>20673</xdr:colOff>
      <xdr:row>47</xdr:row>
      <xdr:rowOff>88096</xdr:rowOff>
    </xdr:to>
    <xdr:pic>
      <xdr:nvPicPr>
        <xdr:cNvPr id="19" name="Imagen 18" descr="Signo De La Ayuda-vista Icon-icono Gratis Descarga Gratuita">
          <a:extLst>
            <a:ext uri="{FF2B5EF4-FFF2-40B4-BE49-F238E27FC236}">
              <a16:creationId xmlns:a16="http://schemas.microsoft.com/office/drawing/2014/main" id="{FFADCEAF-261C-4175-AD5E-3B1C6A8D3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73754" y="7608278"/>
          <a:ext cx="196519" cy="193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115948</xdr:colOff>
      <xdr:row>67</xdr:row>
      <xdr:rowOff>47308</xdr:rowOff>
    </xdr:from>
    <xdr:to>
      <xdr:col>13</xdr:col>
      <xdr:colOff>258097</xdr:colOff>
      <xdr:row>94</xdr:row>
      <xdr:rowOff>110061</xdr:rowOff>
    </xdr:to>
    <xdr:sp macro="" textlink="">
      <xdr:nvSpPr>
        <xdr:cNvPr id="20" name="TextBox 3">
          <a:extLst>
            <a:ext uri="{FF2B5EF4-FFF2-40B4-BE49-F238E27FC236}">
              <a16:creationId xmlns:a16="http://schemas.microsoft.com/office/drawing/2014/main" id="{EEDD8389-2314-47AE-90CB-5126AB96E738}"/>
            </a:ext>
          </a:extLst>
        </xdr:cNvPr>
        <xdr:cNvSpPr txBox="1"/>
      </xdr:nvSpPr>
      <xdr:spPr>
        <a:xfrm>
          <a:off x="5032077" y="11575631"/>
          <a:ext cx="3214730" cy="47084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Ayuda:</a:t>
          </a:r>
        </a:p>
        <a:p>
          <a:endParaRPr lang="en-US" sz="1400"/>
        </a:p>
        <a:p>
          <a:pPr marL="171450" indent="-171450">
            <a:buFont typeface="Courier New" panose="02070309020205020404" pitchFamily="49" charset="0"/>
            <a:buChar char="o"/>
          </a:pPr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Courier New" panose="02070309020205020404" pitchFamily="49" charset="0"/>
            <a:buChar char="o"/>
          </a:pP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Estos dos datos son utilizados por el aplicativo para calcular la curva del sistema. Junto con la información ingresada en el  recuadro anterior sobre los niveles de agua y altura estática, la aplicación realiza el cálculo y la representación gráfica de la Curva del Sistema. </a:t>
          </a:r>
        </a:p>
        <a:p>
          <a:pPr marL="171450" indent="-171450">
            <a:buFont typeface="Courier New" panose="02070309020205020404" pitchFamily="49" charset="0"/>
            <a:buChar char="o"/>
          </a:pPr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Courier New" panose="02070309020205020404" pitchFamily="49" charset="0"/>
            <a:buChar char="o"/>
          </a:pP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Cabe señalar que el dibujo presentado en esta ventana, referente a la curva del sistema, tiene un carácter esquemático con fines explicativos. </a:t>
          </a:r>
        </a:p>
      </xdr:txBody>
    </xdr:sp>
    <xdr:clientData/>
  </xdr:twoCellAnchor>
  <xdr:twoCellAnchor>
    <xdr:from>
      <xdr:col>23</xdr:col>
      <xdr:colOff>110613</xdr:colOff>
      <xdr:row>68</xdr:row>
      <xdr:rowOff>110613</xdr:rowOff>
    </xdr:from>
    <xdr:to>
      <xdr:col>28</xdr:col>
      <xdr:colOff>252762</xdr:colOff>
      <xdr:row>96</xdr:row>
      <xdr:rowOff>1301</xdr:rowOff>
    </xdr:to>
    <xdr:sp macro="" textlink="">
      <xdr:nvSpPr>
        <xdr:cNvPr id="21" name="TextBox 3">
          <a:extLst>
            <a:ext uri="{FF2B5EF4-FFF2-40B4-BE49-F238E27FC236}">
              <a16:creationId xmlns:a16="http://schemas.microsoft.com/office/drawing/2014/main" id="{712E2C4A-426E-42D7-862B-1BC4BDBB19B1}"/>
            </a:ext>
          </a:extLst>
        </xdr:cNvPr>
        <xdr:cNvSpPr txBox="1"/>
      </xdr:nvSpPr>
      <xdr:spPr>
        <a:xfrm>
          <a:off x="14244484" y="11811000"/>
          <a:ext cx="3214730" cy="47084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Ayuda:</a:t>
          </a:r>
        </a:p>
        <a:p>
          <a:endParaRPr lang="en-US" sz="1400"/>
        </a:p>
        <a:p>
          <a:pPr marL="171450" indent="-171450">
            <a:buFont typeface="Courier New" panose="02070309020205020404" pitchFamily="49" charset="0"/>
            <a:buChar char="o"/>
          </a:pPr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Courier New" panose="02070309020205020404" pitchFamily="49" charset="0"/>
            <a:buChar char="o"/>
          </a:pP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Estos dos datos son utilizados por el aplicativo para calcular la curva del sistema. Junto con la información ingresada en el  recuadro anterior sobre los niveles de agua y altura estática, la aplicación realiza el cálculo y la representación gráfica de la Curva del Sistema. </a:t>
          </a:r>
        </a:p>
        <a:p>
          <a:pPr marL="171450" indent="-171450">
            <a:buFont typeface="Courier New" panose="02070309020205020404" pitchFamily="49" charset="0"/>
            <a:buChar char="o"/>
          </a:pPr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Courier New" panose="02070309020205020404" pitchFamily="49" charset="0"/>
            <a:buChar char="o"/>
          </a:pPr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Cabe señalar que el dibujo presentado en esta ventana, referente a la curva del sistema, tiene un carácter esquemático con fines explicativos. epresenta exclusivamente las pérdidas por fricción en distintos caudales.</a:t>
          </a:r>
        </a:p>
        <a:p>
          <a:pPr marL="171450" indent="-171450">
            <a:buFont typeface="Courier New" panose="02070309020205020404" pitchFamily="49" charset="0"/>
            <a:buChar char="o"/>
          </a:pPr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590939</xdr:colOff>
      <xdr:row>46</xdr:row>
      <xdr:rowOff>93306</xdr:rowOff>
    </xdr:from>
    <xdr:to>
      <xdr:col>12</xdr:col>
      <xdr:colOff>590938</xdr:colOff>
      <xdr:row>67</xdr:row>
      <xdr:rowOff>124408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4B383B13-AC83-4C7F-8701-0D70F17A4437}"/>
            </a:ext>
          </a:extLst>
        </xdr:cNvPr>
        <xdr:cNvCxnSpPr/>
      </xdr:nvCxnSpPr>
      <xdr:spPr>
        <a:xfrm>
          <a:off x="7262327" y="7962122"/>
          <a:ext cx="606489" cy="3623388"/>
        </a:xfrm>
        <a:prstGeom prst="straightConnector1">
          <a:avLst/>
        </a:prstGeom>
        <a:ln w="5715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46653</xdr:colOff>
      <xdr:row>48</xdr:row>
      <xdr:rowOff>0</xdr:rowOff>
    </xdr:from>
    <xdr:to>
      <xdr:col>27</xdr:col>
      <xdr:colOff>295470</xdr:colOff>
      <xdr:row>69</xdr:row>
      <xdr:rowOff>31103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3D7313A8-66A2-4969-81ED-15D02C50229D}"/>
            </a:ext>
          </a:extLst>
        </xdr:cNvPr>
        <xdr:cNvCxnSpPr/>
      </xdr:nvCxnSpPr>
      <xdr:spPr>
        <a:xfrm>
          <a:off x="15815388" y="8210939"/>
          <a:ext cx="855306" cy="3623388"/>
        </a:xfrm>
        <a:prstGeom prst="straightConnector1">
          <a:avLst/>
        </a:prstGeom>
        <a:ln w="5715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40</xdr:col>
      <xdr:colOff>248292</xdr:colOff>
      <xdr:row>46</xdr:row>
      <xdr:rowOff>42809</xdr:rowOff>
    </xdr:from>
    <xdr:to>
      <xdr:col>40</xdr:col>
      <xdr:colOff>443099</xdr:colOff>
      <xdr:row>47</xdr:row>
      <xdr:rowOff>72289</xdr:rowOff>
    </xdr:to>
    <xdr:pic>
      <xdr:nvPicPr>
        <xdr:cNvPr id="28" name="Imagen 27" descr="Signo De La Ayuda-vista Icon-icono Gratis Descarga Gratuita">
          <a:extLst>
            <a:ext uri="{FF2B5EF4-FFF2-40B4-BE49-F238E27FC236}">
              <a16:creationId xmlns:a16="http://schemas.microsoft.com/office/drawing/2014/main" id="{59078BB6-1FD0-4A78-AFC9-0018D71DF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63798" y="7919663"/>
          <a:ext cx="194807" cy="2007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348402</xdr:colOff>
      <xdr:row>11</xdr:row>
      <xdr:rowOff>97262</xdr:rowOff>
    </xdr:from>
    <xdr:to>
      <xdr:col>12</xdr:col>
      <xdr:colOff>544291</xdr:colOff>
      <xdr:row>15</xdr:row>
      <xdr:rowOff>122902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206402" y="1992969"/>
          <a:ext cx="1032230" cy="694713"/>
          <a:chOff x="7319746" y="2022747"/>
          <a:chExt cx="1056212" cy="653812"/>
        </a:xfrm>
      </xdr:grpSpPr>
      <xdr:sp macro="" textlink="">
        <xdr:nvSpPr>
          <xdr:cNvPr id="3" name="Line 7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7319746" y="2022747"/>
            <a:ext cx="0" cy="63565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375958" y="2040908"/>
            <a:ext cx="0" cy="63565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Rectangle 10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7319746" y="2477976"/>
            <a:ext cx="1056212" cy="198582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12</xdr:col>
      <xdr:colOff>336136</xdr:colOff>
      <xdr:row>5</xdr:row>
      <xdr:rowOff>109247</xdr:rowOff>
    </xdr:from>
    <xdr:to>
      <xdr:col>13</xdr:col>
      <xdr:colOff>614516</xdr:colOff>
      <xdr:row>11</xdr:row>
      <xdr:rowOff>129731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2336" y="1000787"/>
          <a:ext cx="1116580" cy="1026324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14</xdr:row>
      <xdr:rowOff>9525</xdr:rowOff>
    </xdr:from>
    <xdr:to>
      <xdr:col>4</xdr:col>
      <xdr:colOff>0</xdr:colOff>
      <xdr:row>14</xdr:row>
      <xdr:rowOff>9525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ShapeType="1"/>
        </xdr:cNvSpPr>
      </xdr:nvSpPr>
      <xdr:spPr bwMode="auto">
        <a:xfrm>
          <a:off x="2958465" y="2409825"/>
          <a:ext cx="1019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2689</xdr:colOff>
      <xdr:row>11</xdr:row>
      <xdr:rowOff>142875</xdr:rowOff>
    </xdr:from>
    <xdr:to>
      <xdr:col>4</xdr:col>
      <xdr:colOff>9525</xdr:colOff>
      <xdr:row>14</xdr:row>
      <xdr:rowOff>9525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2957762" y="2038582"/>
          <a:ext cx="1038324" cy="368455"/>
          <a:chOff x="2992904" y="1959162"/>
          <a:chExt cx="1055408" cy="342900"/>
        </a:xfrm>
      </xdr:grpSpPr>
      <xdr:sp macro="" textlink="">
        <xdr:nvSpPr>
          <xdr:cNvPr id="9" name="Line 7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2992904" y="1959162"/>
            <a:ext cx="0" cy="3333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048312" y="1968687"/>
            <a:ext cx="0" cy="3333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2992904" y="2051237"/>
            <a:ext cx="1055408" cy="250825"/>
          </a:xfrm>
          <a:prstGeom prst="rect">
            <a:avLst/>
          </a:prstGeom>
          <a:solidFill>
            <a:srgbClr val="21C5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19050</xdr:colOff>
      <xdr:row>4</xdr:row>
      <xdr:rowOff>152400</xdr:rowOff>
    </xdr:from>
    <xdr:to>
      <xdr:col>5</xdr:col>
      <xdr:colOff>561975</xdr:colOff>
      <xdr:row>4</xdr:row>
      <xdr:rowOff>152400</xdr:rowOff>
    </xdr:to>
    <xdr:sp macro="" textlink="">
      <xdr:nvSpPr>
        <xdr:cNvPr id="12" name="Lin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 bwMode="auto">
        <a:xfrm>
          <a:off x="4781550" y="876300"/>
          <a:ext cx="542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</xdr:row>
      <xdr:rowOff>133350</xdr:rowOff>
    </xdr:from>
    <xdr:to>
      <xdr:col>5</xdr:col>
      <xdr:colOff>561975</xdr:colOff>
      <xdr:row>4</xdr:row>
      <xdr:rowOff>152400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4776671" y="467887"/>
          <a:ext cx="552450" cy="409342"/>
          <a:chOff x="4850547" y="447436"/>
          <a:chExt cx="552450" cy="401416"/>
        </a:xfrm>
      </xdr:grpSpPr>
      <xdr:sp macro="" textlink="">
        <xdr:nvSpPr>
          <xdr:cNvPr id="14" name="Line 11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 noChangeShapeType="1"/>
          </xdr:cNvSpPr>
        </xdr:nvSpPr>
        <xdr:spPr bwMode="auto">
          <a:xfrm>
            <a:off x="4850547" y="447436"/>
            <a:ext cx="0" cy="39189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3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402997" y="456961"/>
            <a:ext cx="0" cy="39189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4850547" y="596559"/>
            <a:ext cx="552450" cy="252293"/>
          </a:xfrm>
          <a:prstGeom prst="rect">
            <a:avLst/>
          </a:prstGeom>
          <a:solidFill>
            <a:srgbClr val="21C5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3</xdr:col>
      <xdr:colOff>276225</xdr:colOff>
      <xdr:row>9</xdr:row>
      <xdr:rowOff>47625</xdr:rowOff>
    </xdr:from>
    <xdr:to>
      <xdr:col>3</xdr:col>
      <xdr:colOff>504825</xdr:colOff>
      <xdr:row>9</xdr:row>
      <xdr:rowOff>47625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ShapeType="1"/>
        </xdr:cNvSpPr>
      </xdr:nvSpPr>
      <xdr:spPr bwMode="auto">
        <a:xfrm flipH="1">
          <a:off x="3225165" y="1609725"/>
          <a:ext cx="228600" cy="0"/>
        </a:xfrm>
        <a:prstGeom prst="line">
          <a:avLst/>
        </a:prstGeom>
        <a:noFill/>
        <a:ln w="5715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304800</xdr:colOff>
      <xdr:row>9</xdr:row>
      <xdr:rowOff>47625</xdr:rowOff>
    </xdr:from>
    <xdr:to>
      <xdr:col>3</xdr:col>
      <xdr:colOff>304800</xdr:colOff>
      <xdr:row>13</xdr:row>
      <xdr:rowOff>57150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ShapeType="1"/>
        </xdr:cNvSpPr>
      </xdr:nvSpPr>
      <xdr:spPr bwMode="auto">
        <a:xfrm>
          <a:off x="3253740" y="1609725"/>
          <a:ext cx="0" cy="680085"/>
        </a:xfrm>
        <a:prstGeom prst="line">
          <a:avLst/>
        </a:prstGeom>
        <a:noFill/>
        <a:ln w="5715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314325</xdr:colOff>
      <xdr:row>4</xdr:row>
      <xdr:rowOff>152400</xdr:rowOff>
    </xdr:from>
    <xdr:to>
      <xdr:col>5</xdr:col>
      <xdr:colOff>314325</xdr:colOff>
      <xdr:row>8</xdr:row>
      <xdr:rowOff>114300</xdr:rowOff>
    </xdr:to>
    <xdr:sp macro="" textlink="">
      <xdr:nvSpPr>
        <xdr:cNvPr id="19" name="Line 2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ShapeType="1"/>
        </xdr:cNvSpPr>
      </xdr:nvSpPr>
      <xdr:spPr bwMode="auto">
        <a:xfrm flipH="1" flipV="1">
          <a:off x="5076825" y="876300"/>
          <a:ext cx="0" cy="632460"/>
        </a:xfrm>
        <a:prstGeom prst="line">
          <a:avLst/>
        </a:prstGeom>
        <a:noFill/>
        <a:ln w="5715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28575</xdr:colOff>
      <xdr:row>12</xdr:row>
      <xdr:rowOff>82908</xdr:rowOff>
    </xdr:from>
    <xdr:to>
      <xdr:col>6</xdr:col>
      <xdr:colOff>333375</xdr:colOff>
      <xdr:row>12</xdr:row>
      <xdr:rowOff>82908</xdr:rowOff>
    </xdr:to>
    <xdr:sp macro="" textlink="">
      <xdr:nvSpPr>
        <xdr:cNvPr id="20" name="Line 2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ShapeType="1"/>
        </xdr:cNvSpPr>
      </xdr:nvSpPr>
      <xdr:spPr bwMode="auto">
        <a:xfrm>
          <a:off x="4006215" y="2147928"/>
          <a:ext cx="1874520" cy="0"/>
        </a:xfrm>
        <a:prstGeom prst="line">
          <a:avLst/>
        </a:prstGeom>
        <a:noFill/>
        <a:ln w="1270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589476</xdr:colOff>
      <xdr:row>3</xdr:row>
      <xdr:rowOff>67749</xdr:rowOff>
    </xdr:from>
    <xdr:to>
      <xdr:col>6</xdr:col>
      <xdr:colOff>313251</xdr:colOff>
      <xdr:row>3</xdr:row>
      <xdr:rowOff>67749</xdr:rowOff>
    </xdr:to>
    <xdr:sp macro="" textlink="">
      <xdr:nvSpPr>
        <xdr:cNvPr id="21" name="Line 2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ShapeType="1"/>
        </xdr:cNvSpPr>
      </xdr:nvSpPr>
      <xdr:spPr bwMode="auto">
        <a:xfrm>
          <a:off x="5351976" y="624009"/>
          <a:ext cx="508635" cy="0"/>
        </a:xfrm>
        <a:prstGeom prst="line">
          <a:avLst/>
        </a:prstGeom>
        <a:noFill/>
        <a:ln w="1270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714375</xdr:colOff>
      <xdr:row>3</xdr:row>
      <xdr:rowOff>66675</xdr:rowOff>
    </xdr:from>
    <xdr:to>
      <xdr:col>5</xdr:col>
      <xdr:colOff>714375</xdr:colOff>
      <xdr:row>12</xdr:row>
      <xdr:rowOff>85725</xdr:rowOff>
    </xdr:to>
    <xdr:sp macro="" textlink="">
      <xdr:nvSpPr>
        <xdr:cNvPr id="22" name="Line 25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ShapeType="1"/>
        </xdr:cNvSpPr>
      </xdr:nvSpPr>
      <xdr:spPr bwMode="auto">
        <a:xfrm>
          <a:off x="5476875" y="622935"/>
          <a:ext cx="0" cy="152781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255028</xdr:colOff>
      <xdr:row>22</xdr:row>
      <xdr:rowOff>89614</xdr:rowOff>
    </xdr:from>
    <xdr:to>
      <xdr:col>1</xdr:col>
      <xdr:colOff>702703</xdr:colOff>
      <xdr:row>22</xdr:row>
      <xdr:rowOff>89614</xdr:rowOff>
    </xdr:to>
    <xdr:sp macro="" textlink="">
      <xdr:nvSpPr>
        <xdr:cNvPr id="23" name="Line 2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ShapeType="1"/>
        </xdr:cNvSpPr>
      </xdr:nvSpPr>
      <xdr:spPr bwMode="auto">
        <a:xfrm flipH="1">
          <a:off x="1268488" y="4471114"/>
          <a:ext cx="44767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245503</xdr:colOff>
      <xdr:row>19</xdr:row>
      <xdr:rowOff>13415</xdr:rowOff>
    </xdr:from>
    <xdr:to>
      <xdr:col>1</xdr:col>
      <xdr:colOff>693178</xdr:colOff>
      <xdr:row>19</xdr:row>
      <xdr:rowOff>13415</xdr:rowOff>
    </xdr:to>
    <xdr:sp macro="" textlink="">
      <xdr:nvSpPr>
        <xdr:cNvPr id="24" name="Line 2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ShapeType="1"/>
        </xdr:cNvSpPr>
      </xdr:nvSpPr>
      <xdr:spPr bwMode="auto">
        <a:xfrm flipH="1">
          <a:off x="1258963" y="3282395"/>
          <a:ext cx="44767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674128</xdr:colOff>
      <xdr:row>19</xdr:row>
      <xdr:rowOff>22940</xdr:rowOff>
    </xdr:from>
    <xdr:to>
      <xdr:col>1</xdr:col>
      <xdr:colOff>674128</xdr:colOff>
      <xdr:row>22</xdr:row>
      <xdr:rowOff>89614</xdr:rowOff>
    </xdr:to>
    <xdr:sp macro="" textlink="">
      <xdr:nvSpPr>
        <xdr:cNvPr id="25" name="Line 28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ShapeType="1"/>
        </xdr:cNvSpPr>
      </xdr:nvSpPr>
      <xdr:spPr bwMode="auto">
        <a:xfrm>
          <a:off x="1687588" y="3291920"/>
          <a:ext cx="0" cy="1179194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61111</xdr:colOff>
      <xdr:row>1</xdr:row>
      <xdr:rowOff>149015</xdr:rowOff>
    </xdr:from>
    <xdr:to>
      <xdr:col>3</xdr:col>
      <xdr:colOff>73247</xdr:colOff>
      <xdr:row>7</xdr:row>
      <xdr:rowOff>61686</xdr:rowOff>
    </xdr:to>
    <xdr:pic>
      <xdr:nvPicPr>
        <xdr:cNvPr id="26" name="Picture 3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6000" contrast="5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451" y="316655"/>
          <a:ext cx="1002736" cy="97185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304800</xdr:colOff>
      <xdr:row>8</xdr:row>
      <xdr:rowOff>85725</xdr:rowOff>
    </xdr:from>
    <xdr:to>
      <xdr:col>3</xdr:col>
      <xdr:colOff>304800</xdr:colOff>
      <xdr:row>9</xdr:row>
      <xdr:rowOff>114300</xdr:rowOff>
    </xdr:to>
    <xdr:sp macro="" textlink="">
      <xdr:nvSpPr>
        <xdr:cNvPr id="27" name="Line 3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 flipV="1">
          <a:off x="3253740" y="1480185"/>
          <a:ext cx="0" cy="196215"/>
        </a:xfrm>
        <a:prstGeom prst="line">
          <a:avLst/>
        </a:prstGeom>
        <a:noFill/>
        <a:ln w="5715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285750</xdr:colOff>
      <xdr:row>8</xdr:row>
      <xdr:rowOff>104775</xdr:rowOff>
    </xdr:from>
    <xdr:to>
      <xdr:col>3</xdr:col>
      <xdr:colOff>457200</xdr:colOff>
      <xdr:row>8</xdr:row>
      <xdr:rowOff>104775</xdr:rowOff>
    </xdr:to>
    <xdr:sp macro="" textlink="">
      <xdr:nvSpPr>
        <xdr:cNvPr id="28" name="Line 3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>
          <a:off x="3234690" y="1499235"/>
          <a:ext cx="171450" cy="0"/>
        </a:xfrm>
        <a:prstGeom prst="line">
          <a:avLst/>
        </a:prstGeom>
        <a:noFill/>
        <a:ln w="5715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685800</xdr:colOff>
      <xdr:row>8</xdr:row>
      <xdr:rowOff>104775</xdr:rowOff>
    </xdr:from>
    <xdr:to>
      <xdr:col>5</xdr:col>
      <xdr:colOff>342900</xdr:colOff>
      <xdr:row>8</xdr:row>
      <xdr:rowOff>114300</xdr:rowOff>
    </xdr:to>
    <xdr:sp macro="" textlink="">
      <xdr:nvSpPr>
        <xdr:cNvPr id="29" name="Line 3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ShapeType="1"/>
        </xdr:cNvSpPr>
      </xdr:nvSpPr>
      <xdr:spPr bwMode="auto">
        <a:xfrm>
          <a:off x="3634740" y="1499235"/>
          <a:ext cx="1470660" cy="9525"/>
        </a:xfrm>
        <a:prstGeom prst="line">
          <a:avLst/>
        </a:prstGeom>
        <a:noFill/>
        <a:ln w="5715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257175</xdr:colOff>
      <xdr:row>13</xdr:row>
      <xdr:rowOff>47625</xdr:rowOff>
    </xdr:from>
    <xdr:to>
      <xdr:col>3</xdr:col>
      <xdr:colOff>342900</xdr:colOff>
      <xdr:row>13</xdr:row>
      <xdr:rowOff>133350</xdr:rowOff>
    </xdr:to>
    <xdr:sp macro="" textlink="">
      <xdr:nvSpPr>
        <xdr:cNvPr id="30" name="AutoShape 6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3206115" y="2280285"/>
          <a:ext cx="85725" cy="85725"/>
        </a:xfrm>
        <a:custGeom>
          <a:avLst/>
          <a:gdLst>
            <a:gd name="T0" fmla="*/ 1163294203 w 21600"/>
            <a:gd name="T1" fmla="*/ 664752481 h 21600"/>
            <a:gd name="T2" fmla="*/ 664752481 w 21600"/>
            <a:gd name="T3" fmla="*/ 1329485403 h 21600"/>
            <a:gd name="T4" fmla="*/ 166190950 w 21600"/>
            <a:gd name="T5" fmla="*/ 664752481 h 21600"/>
            <a:gd name="T6" fmla="*/ 664752481 w 21600"/>
            <a:gd name="T7" fmla="*/ 0 h 21600"/>
            <a:gd name="T8" fmla="*/ 0 60000 65536"/>
            <a:gd name="T9" fmla="*/ 0 60000 65536"/>
            <a:gd name="T10" fmla="*/ 0 60000 65536"/>
            <a:gd name="T11" fmla="*/ 0 60000 65536"/>
            <a:gd name="T12" fmla="*/ 4500 w 21600"/>
            <a:gd name="T13" fmla="*/ 4500 h 21600"/>
            <a:gd name="T14" fmla="*/ 17100 w 21600"/>
            <a:gd name="T15" fmla="*/ 171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0" y="0"/>
              </a:moveTo>
              <a:lnTo>
                <a:pt x="5400" y="21600"/>
              </a:lnTo>
              <a:lnTo>
                <a:pt x="16200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265048</xdr:colOff>
      <xdr:row>14</xdr:row>
      <xdr:rowOff>26832</xdr:rowOff>
    </xdr:from>
    <xdr:to>
      <xdr:col>4</xdr:col>
      <xdr:colOff>693743</xdr:colOff>
      <xdr:row>15</xdr:row>
      <xdr:rowOff>47275</xdr:rowOff>
    </xdr:to>
    <xdr:sp macro="" textlink="">
      <xdr:nvSpPr>
        <xdr:cNvPr id="31" name="CuadroTexto 26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4242688" y="2427132"/>
          <a:ext cx="428695" cy="188083"/>
        </a:xfrm>
        <a:prstGeom prst="rect">
          <a:avLst/>
        </a:prstGeom>
        <a:pattFill prst="wdDnDiag">
          <a:fgClr>
            <a:schemeClr val="lt1"/>
          </a:fgClr>
          <a:bgClr>
            <a:schemeClr val="bg1"/>
          </a:bgClr>
        </a:patt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000"/>
            <a:t>32.1</a:t>
          </a:r>
        </a:p>
      </xdr:txBody>
    </xdr:sp>
    <xdr:clientData/>
  </xdr:twoCellAnchor>
  <xdr:twoCellAnchor>
    <xdr:from>
      <xdr:col>4</xdr:col>
      <xdr:colOff>127448</xdr:colOff>
      <xdr:row>11</xdr:row>
      <xdr:rowOff>73783</xdr:rowOff>
    </xdr:from>
    <xdr:to>
      <xdr:col>5</xdr:col>
      <xdr:colOff>342093</xdr:colOff>
      <xdr:row>13</xdr:row>
      <xdr:rowOff>80492</xdr:rowOff>
    </xdr:to>
    <xdr:sp macro="" textlink="">
      <xdr:nvSpPr>
        <xdr:cNvPr id="32" name="CuadroTexto 27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4105088" y="1971163"/>
          <a:ext cx="999505" cy="3419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900"/>
            <a:t>Cota = Cero</a:t>
          </a:r>
          <a:r>
            <a:rPr lang="es-PE" sz="900" baseline="0"/>
            <a:t> </a:t>
          </a:r>
          <a:r>
            <a:rPr lang="es-PE" sz="900"/>
            <a:t>0</a:t>
          </a:r>
          <a:r>
            <a:rPr lang="es-PE" sz="900" baseline="0"/>
            <a:t> metro/pies</a:t>
          </a:r>
          <a:endParaRPr lang="es-PE" sz="900"/>
        </a:p>
      </xdr:txBody>
    </xdr:sp>
    <xdr:clientData/>
  </xdr:twoCellAnchor>
  <xdr:twoCellAnchor>
    <xdr:from>
      <xdr:col>3</xdr:col>
      <xdr:colOff>337754</xdr:colOff>
      <xdr:row>9</xdr:row>
      <xdr:rowOff>3749</xdr:rowOff>
    </xdr:from>
    <xdr:to>
      <xdr:col>4</xdr:col>
      <xdr:colOff>210305</xdr:colOff>
      <xdr:row>11</xdr:row>
      <xdr:rowOff>77535</xdr:rowOff>
    </xdr:to>
    <xdr:sp macro="" textlink="">
      <xdr:nvSpPr>
        <xdr:cNvPr id="33" name="CuadroTexto 28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3286694" y="1565849"/>
          <a:ext cx="901251" cy="4090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900"/>
            <a:t>Nivel de agua succión</a:t>
          </a:r>
        </a:p>
      </xdr:txBody>
    </xdr:sp>
    <xdr:clientData/>
  </xdr:twoCellAnchor>
  <xdr:twoCellAnchor>
    <xdr:from>
      <xdr:col>3</xdr:col>
      <xdr:colOff>656420</xdr:colOff>
      <xdr:row>2</xdr:row>
      <xdr:rowOff>78736</xdr:rowOff>
    </xdr:from>
    <xdr:to>
      <xdr:col>4</xdr:col>
      <xdr:colOff>563158</xdr:colOff>
      <xdr:row>4</xdr:row>
      <xdr:rowOff>85444</xdr:rowOff>
    </xdr:to>
    <xdr:sp macro="" textlink="">
      <xdr:nvSpPr>
        <xdr:cNvPr id="34" name="CuadroTexto 2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3605360" y="414016"/>
          <a:ext cx="935438" cy="395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900"/>
            <a:t>Nivel de agua descarga</a:t>
          </a:r>
        </a:p>
      </xdr:txBody>
    </xdr:sp>
    <xdr:clientData/>
  </xdr:twoCellAnchor>
  <xdr:twoCellAnchor>
    <xdr:from>
      <xdr:col>5</xdr:col>
      <xdr:colOff>427297</xdr:colOff>
      <xdr:row>1</xdr:row>
      <xdr:rowOff>133478</xdr:rowOff>
    </xdr:from>
    <xdr:to>
      <xdr:col>6</xdr:col>
      <xdr:colOff>288312</xdr:colOff>
      <xdr:row>2</xdr:row>
      <xdr:rowOff>92347</xdr:rowOff>
    </xdr:to>
    <xdr:sp macro="" textlink="">
      <xdr:nvSpPr>
        <xdr:cNvPr id="35" name="CuadroTexto 3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5189797" y="301118"/>
          <a:ext cx="645875" cy="1265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900"/>
            <a:t>Cota </a:t>
          </a:r>
          <a:r>
            <a:rPr lang="es-PE" sz="900" baseline="0"/>
            <a:t> </a:t>
          </a:r>
          <a:endParaRPr lang="es-PE" sz="900"/>
        </a:p>
      </xdr:txBody>
    </xdr:sp>
    <xdr:clientData/>
  </xdr:twoCellAnchor>
  <xdr:twoCellAnchor>
    <xdr:from>
      <xdr:col>5</xdr:col>
      <xdr:colOff>481080</xdr:colOff>
      <xdr:row>6</xdr:row>
      <xdr:rowOff>92028</xdr:rowOff>
    </xdr:from>
    <xdr:to>
      <xdr:col>6</xdr:col>
      <xdr:colOff>221356</xdr:colOff>
      <xdr:row>9</xdr:row>
      <xdr:rowOff>46954</xdr:rowOff>
    </xdr:to>
    <xdr:sp macro="" textlink="">
      <xdr:nvSpPr>
        <xdr:cNvPr id="36" name="CuadroTexto 3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5243580" y="1151208"/>
          <a:ext cx="525136" cy="457846"/>
        </a:xfrm>
        <a:prstGeom prst="rect">
          <a:avLst/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900"/>
            <a:t>Altura estática</a:t>
          </a:r>
        </a:p>
        <a:p>
          <a:pPr algn="ctr"/>
          <a:r>
            <a:rPr lang="es-PE" sz="900"/>
            <a:t>H</a:t>
          </a:r>
          <a:r>
            <a:rPr lang="es-PE" sz="900" baseline="-25000"/>
            <a:t>k</a:t>
          </a:r>
        </a:p>
      </xdr:txBody>
    </xdr:sp>
    <xdr:clientData/>
  </xdr:twoCellAnchor>
  <xdr:twoCellAnchor editAs="oneCell">
    <xdr:from>
      <xdr:col>0</xdr:col>
      <xdr:colOff>645242</xdr:colOff>
      <xdr:row>24</xdr:row>
      <xdr:rowOff>133146</xdr:rowOff>
    </xdr:from>
    <xdr:to>
      <xdr:col>12</xdr:col>
      <xdr:colOff>159105</xdr:colOff>
      <xdr:row>52</xdr:row>
      <xdr:rowOff>97141</xdr:rowOff>
    </xdr:to>
    <xdr:pic>
      <xdr:nvPicPr>
        <xdr:cNvPr id="37" name="Imagen 2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5242" y="5093766"/>
          <a:ext cx="7210063" cy="465791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146050</xdr:rowOff>
    </xdr:to>
    <xdr:sp macro="" textlink="">
      <xdr:nvSpPr>
        <xdr:cNvPr id="38" name="AutoShape 1" descr="China Kyw Motor Eléctrico con bomba hidráulica Bomba centrífuga horizontal  – Comprar Bomba de agua en es.made-in-china.com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8534400" y="1729740"/>
          <a:ext cx="304800" cy="313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294860</xdr:colOff>
      <xdr:row>12</xdr:row>
      <xdr:rowOff>131316</xdr:rowOff>
    </xdr:from>
    <xdr:to>
      <xdr:col>14</xdr:col>
      <xdr:colOff>26504</xdr:colOff>
      <xdr:row>14</xdr:row>
      <xdr:rowOff>53010</xdr:rowOff>
    </xdr:to>
    <xdr:sp macro="" textlink="">
      <xdr:nvSpPr>
        <xdr:cNvPr id="39" name="CuadroTexto 2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8829260" y="2196336"/>
          <a:ext cx="569844" cy="256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r>
            <a:rPr lang="el-GR" sz="800">
              <a:solidFill>
                <a:srgbClr val="C00000"/>
              </a:solidFill>
              <a:latin typeface="+mn-lt"/>
              <a:ea typeface="+mn-ea"/>
              <a:cs typeface="+mn-cs"/>
            </a:rPr>
            <a:t>Δ</a:t>
          </a:r>
          <a:r>
            <a:rPr lang="es-CO" sz="800">
              <a:solidFill>
                <a:srgbClr val="C00000"/>
              </a:solidFill>
              <a:latin typeface="+mn-lt"/>
              <a:ea typeface="+mn-ea"/>
              <a:cs typeface="+mn-cs"/>
            </a:rPr>
            <a:t> Variación máxima</a:t>
          </a:r>
          <a:endParaRPr lang="el-GR" sz="800">
            <a:solidFill>
              <a:srgbClr val="C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530088</xdr:colOff>
      <xdr:row>4</xdr:row>
      <xdr:rowOff>145773</xdr:rowOff>
    </xdr:from>
    <xdr:to>
      <xdr:col>12</xdr:col>
      <xdr:colOff>530182</xdr:colOff>
      <xdr:row>7</xdr:row>
      <xdr:rowOff>23353</xdr:rowOff>
    </xdr:to>
    <xdr:sp macro="" textlink="">
      <xdr:nvSpPr>
        <xdr:cNvPr id="40" name="Line 3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ShapeType="1"/>
        </xdr:cNvSpPr>
      </xdr:nvSpPr>
      <xdr:spPr bwMode="auto">
        <a:xfrm flipH="1" flipV="1">
          <a:off x="8226288" y="869673"/>
          <a:ext cx="94" cy="380500"/>
        </a:xfrm>
        <a:prstGeom prst="line">
          <a:avLst/>
        </a:prstGeom>
        <a:noFill/>
        <a:ln w="57150">
          <a:solidFill>
            <a:srgbClr val="21C5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13</xdr:col>
      <xdr:colOff>678461</xdr:colOff>
      <xdr:row>3</xdr:row>
      <xdr:rowOff>40966</xdr:rowOff>
    </xdr:from>
    <xdr:to>
      <xdr:col>13</xdr:col>
      <xdr:colOff>682797</xdr:colOff>
      <xdr:row>5</xdr:row>
      <xdr:rowOff>17409</xdr:rowOff>
    </xdr:to>
    <xdr:sp macro="" textlink="">
      <xdr:nvSpPr>
        <xdr:cNvPr id="41" name="Line 2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ShapeType="1"/>
        </xdr:cNvSpPr>
      </xdr:nvSpPr>
      <xdr:spPr bwMode="auto">
        <a:xfrm flipV="1">
          <a:off x="9212861" y="597226"/>
          <a:ext cx="4336" cy="311723"/>
        </a:xfrm>
        <a:prstGeom prst="line">
          <a:avLst/>
        </a:prstGeom>
        <a:noFill/>
        <a:ln w="57150">
          <a:solidFill>
            <a:srgbClr val="21C5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537839</xdr:colOff>
      <xdr:row>5</xdr:row>
      <xdr:rowOff>7887</xdr:rowOff>
    </xdr:from>
    <xdr:to>
      <xdr:col>13</xdr:col>
      <xdr:colOff>703280</xdr:colOff>
      <xdr:row>5</xdr:row>
      <xdr:rowOff>13655</xdr:rowOff>
    </xdr:to>
    <xdr:sp macro="" textlink="">
      <xdr:nvSpPr>
        <xdr:cNvPr id="42" name="Line 34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ShapeType="1"/>
        </xdr:cNvSpPr>
      </xdr:nvSpPr>
      <xdr:spPr bwMode="auto">
        <a:xfrm>
          <a:off x="8234039" y="899427"/>
          <a:ext cx="1003641" cy="5768"/>
        </a:xfrm>
        <a:prstGeom prst="line">
          <a:avLst/>
        </a:prstGeom>
        <a:noFill/>
        <a:ln w="57150">
          <a:solidFill>
            <a:srgbClr val="21C5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13</xdr:col>
      <xdr:colOff>421388</xdr:colOff>
      <xdr:row>1</xdr:row>
      <xdr:rowOff>21389</xdr:rowOff>
    </xdr:from>
    <xdr:to>
      <xdr:col>14</xdr:col>
      <xdr:colOff>113515</xdr:colOff>
      <xdr:row>3</xdr:row>
      <xdr:rowOff>40439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8952071" y="188657"/>
          <a:ext cx="528468" cy="409343"/>
          <a:chOff x="4850547" y="447436"/>
          <a:chExt cx="552450" cy="401416"/>
        </a:xfrm>
      </xdr:grpSpPr>
      <xdr:sp macro="" textlink="">
        <xdr:nvSpPr>
          <xdr:cNvPr id="44" name="Line 11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>
            <a:spLocks noChangeShapeType="1"/>
          </xdr:cNvSpPr>
        </xdr:nvSpPr>
        <xdr:spPr bwMode="auto">
          <a:xfrm>
            <a:off x="4850547" y="447436"/>
            <a:ext cx="0" cy="39189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3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402997" y="456961"/>
            <a:ext cx="0" cy="39189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Rectangle 14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>
            <a:spLocks noChangeArrowheads="1"/>
          </xdr:cNvSpPr>
        </xdr:nvSpPr>
        <xdr:spPr bwMode="auto">
          <a:xfrm>
            <a:off x="4850547" y="596559"/>
            <a:ext cx="552450" cy="252293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11</xdr:col>
      <xdr:colOff>782392</xdr:colOff>
      <xdr:row>8</xdr:row>
      <xdr:rowOff>103402</xdr:rowOff>
    </xdr:from>
    <xdr:to>
      <xdr:col>12</xdr:col>
      <xdr:colOff>25278</xdr:colOff>
      <xdr:row>15</xdr:row>
      <xdr:rowOff>61451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7640392" y="1497304"/>
          <a:ext cx="79227" cy="1128927"/>
          <a:chOff x="7753736" y="1428026"/>
          <a:chExt cx="87940" cy="1057350"/>
        </a:xfrm>
      </xdr:grpSpPr>
      <xdr:sp macro="" textlink="">
        <xdr:nvSpPr>
          <xdr:cNvPr id="48" name="Line 32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795128" y="1428026"/>
            <a:ext cx="6233" cy="963658"/>
          </a:xfrm>
          <a:prstGeom prst="line">
            <a:avLst/>
          </a:prstGeom>
          <a:noFill/>
          <a:ln w="57150">
            <a:solidFill>
              <a:srgbClr val="21C5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49" name="AutoShape 63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7753736" y="2376542"/>
            <a:ext cx="87940" cy="108834"/>
          </a:xfrm>
          <a:custGeom>
            <a:avLst/>
            <a:gdLst>
              <a:gd name="T0" fmla="*/ 1163294203 w 21600"/>
              <a:gd name="T1" fmla="*/ 664752481 h 21600"/>
              <a:gd name="T2" fmla="*/ 664752481 w 21600"/>
              <a:gd name="T3" fmla="*/ 1329485403 h 21600"/>
              <a:gd name="T4" fmla="*/ 166190950 w 21600"/>
              <a:gd name="T5" fmla="*/ 664752481 h 21600"/>
              <a:gd name="T6" fmla="*/ 664752481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4500 w 21600"/>
              <a:gd name="T13" fmla="*/ 4500 h 21600"/>
              <a:gd name="T14" fmla="*/ 17100 w 21600"/>
              <a:gd name="T15" fmla="*/ 17100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0" y="0"/>
                </a:moveTo>
                <a:lnTo>
                  <a:pt x="5400" y="21600"/>
                </a:lnTo>
                <a:lnTo>
                  <a:pt x="16200" y="21600"/>
                </a:lnTo>
                <a:lnTo>
                  <a:pt x="21600" y="0"/>
                </a:lnTo>
                <a:lnTo>
                  <a:pt x="0" y="0"/>
                </a:lnTo>
                <a:close/>
              </a:path>
            </a:pathLst>
          </a:custGeom>
          <a:solidFill>
            <a:srgbClr val="21C5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11</xdr:col>
      <xdr:colOff>809816</xdr:colOff>
      <xdr:row>8</xdr:row>
      <xdr:rowOff>130910</xdr:rowOff>
    </xdr:from>
    <xdr:to>
      <xdr:col>12</xdr:col>
      <xdr:colOff>389193</xdr:colOff>
      <xdr:row>8</xdr:row>
      <xdr:rowOff>131517</xdr:rowOff>
    </xdr:to>
    <xdr:sp macro="" textlink="">
      <xdr:nvSpPr>
        <xdr:cNvPr id="50" name="Line 3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ShapeType="1"/>
        </xdr:cNvSpPr>
      </xdr:nvSpPr>
      <xdr:spPr bwMode="auto">
        <a:xfrm>
          <a:off x="7667816" y="1525370"/>
          <a:ext cx="417577" cy="607"/>
        </a:xfrm>
        <a:prstGeom prst="line">
          <a:avLst/>
        </a:prstGeom>
        <a:noFill/>
        <a:ln w="57150">
          <a:solidFill>
            <a:srgbClr val="21C5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355054</xdr:colOff>
      <xdr:row>12</xdr:row>
      <xdr:rowOff>75107</xdr:rowOff>
    </xdr:from>
    <xdr:to>
      <xdr:col>12</xdr:col>
      <xdr:colOff>566720</xdr:colOff>
      <xdr:row>12</xdr:row>
      <xdr:rowOff>75107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>
          <a:off x="7213054" y="2140127"/>
          <a:ext cx="1049866" cy="0"/>
        </a:xfrm>
        <a:prstGeom prst="line">
          <a:avLst/>
        </a:prstGeom>
        <a:ln w="12700">
          <a:solidFill>
            <a:schemeClr val="accent1">
              <a:lumMod val="40000"/>
              <a:lumOff val="60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122903</xdr:colOff>
      <xdr:row>1</xdr:row>
      <xdr:rowOff>157656</xdr:rowOff>
    </xdr:from>
    <xdr:to>
      <xdr:col>13</xdr:col>
      <xdr:colOff>417526</xdr:colOff>
      <xdr:row>2</xdr:row>
      <xdr:rowOff>3434</xdr:rowOff>
    </xdr:to>
    <xdr:sp macro="" textlink="">
      <xdr:nvSpPr>
        <xdr:cNvPr id="52" name="Line 2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ShapeType="1"/>
        </xdr:cNvSpPr>
      </xdr:nvSpPr>
      <xdr:spPr bwMode="auto">
        <a:xfrm>
          <a:off x="6813263" y="325296"/>
          <a:ext cx="2138663" cy="13418"/>
        </a:xfrm>
        <a:prstGeom prst="line">
          <a:avLst/>
        </a:prstGeom>
        <a:noFill/>
        <a:ln w="6350" cap="rnd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137367</xdr:colOff>
      <xdr:row>14</xdr:row>
      <xdr:rowOff>74562</xdr:rowOff>
    </xdr:from>
    <xdr:to>
      <xdr:col>11</xdr:col>
      <xdr:colOff>341358</xdr:colOff>
      <xdr:row>14</xdr:row>
      <xdr:rowOff>74702</xdr:rowOff>
    </xdr:to>
    <xdr:sp macro="" textlink="">
      <xdr:nvSpPr>
        <xdr:cNvPr id="53" name="Line 2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ShapeType="1"/>
        </xdr:cNvSpPr>
      </xdr:nvSpPr>
      <xdr:spPr bwMode="auto">
        <a:xfrm flipV="1">
          <a:off x="6827727" y="2474862"/>
          <a:ext cx="371631" cy="140"/>
        </a:xfrm>
        <a:prstGeom prst="line">
          <a:avLst/>
        </a:prstGeom>
        <a:noFill/>
        <a:ln w="6350" cap="rnd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88764</xdr:colOff>
      <xdr:row>2</xdr:row>
      <xdr:rowOff>17746</xdr:rowOff>
    </xdr:from>
    <xdr:to>
      <xdr:col>11</xdr:col>
      <xdr:colOff>102419</xdr:colOff>
      <xdr:row>14</xdr:row>
      <xdr:rowOff>65541</xdr:rowOff>
    </xdr:to>
    <xdr:sp macro="" textlink="">
      <xdr:nvSpPr>
        <xdr:cNvPr id="54" name="Line 25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ShapeType="1"/>
        </xdr:cNvSpPr>
      </xdr:nvSpPr>
      <xdr:spPr bwMode="auto">
        <a:xfrm>
          <a:off x="6946764" y="353026"/>
          <a:ext cx="13655" cy="2112815"/>
        </a:xfrm>
        <a:prstGeom prst="line">
          <a:avLst/>
        </a:prstGeom>
        <a:noFill/>
        <a:ln w="41275">
          <a:solidFill>
            <a:srgbClr val="C00000"/>
          </a:solidFill>
          <a:round/>
          <a:headEnd type="arrow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12168</xdr:colOff>
      <xdr:row>6</xdr:row>
      <xdr:rowOff>76540</xdr:rowOff>
    </xdr:from>
    <xdr:to>
      <xdr:col>11</xdr:col>
      <xdr:colOff>380615</xdr:colOff>
      <xdr:row>9</xdr:row>
      <xdr:rowOff>19878</xdr:rowOff>
    </xdr:to>
    <xdr:sp macro="" textlink="">
      <xdr:nvSpPr>
        <xdr:cNvPr id="55" name="CuadroTexto 3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6702528" y="1135720"/>
          <a:ext cx="536087" cy="446258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indent="0" algn="ctr"/>
          <a:r>
            <a:rPr lang="es-PE" sz="800">
              <a:solidFill>
                <a:srgbClr val="C00000"/>
              </a:solidFill>
              <a:latin typeface="+mn-lt"/>
              <a:ea typeface="+mn-ea"/>
              <a:cs typeface="+mn-cs"/>
            </a:rPr>
            <a:t>Altura estática</a:t>
          </a:r>
        </a:p>
        <a:p>
          <a:pPr marL="0" indent="0" algn="ctr"/>
          <a:r>
            <a:rPr lang="es-PE" sz="800">
              <a:solidFill>
                <a:srgbClr val="C00000"/>
              </a:solidFill>
              <a:latin typeface="+mn-lt"/>
              <a:ea typeface="+mn-ea"/>
              <a:cs typeface="+mn-cs"/>
            </a:rPr>
            <a:t>Hk</a:t>
          </a:r>
        </a:p>
      </xdr:txBody>
    </xdr:sp>
    <xdr:clientData/>
  </xdr:twoCellAnchor>
  <xdr:twoCellAnchor>
    <xdr:from>
      <xdr:col>12</xdr:col>
      <xdr:colOff>562077</xdr:colOff>
      <xdr:row>14</xdr:row>
      <xdr:rowOff>84120</xdr:rowOff>
    </xdr:from>
    <xdr:to>
      <xdr:col>13</xdr:col>
      <xdr:colOff>723764</xdr:colOff>
      <xdr:row>14</xdr:row>
      <xdr:rowOff>88763</xdr:rowOff>
    </xdr:to>
    <xdr:sp macro="" textlink="">
      <xdr:nvSpPr>
        <xdr:cNvPr id="56" name="Line 23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ShapeType="1"/>
        </xdr:cNvSpPr>
      </xdr:nvSpPr>
      <xdr:spPr bwMode="auto">
        <a:xfrm>
          <a:off x="8258277" y="2484420"/>
          <a:ext cx="999887" cy="4643"/>
        </a:xfrm>
        <a:prstGeom prst="line">
          <a:avLst/>
        </a:prstGeom>
        <a:noFill/>
        <a:ln w="6350" cap="rnd">
          <a:solidFill>
            <a:srgbClr val="000000"/>
          </a:solidFill>
          <a:prstDash val="dash"/>
          <a:round/>
          <a:headEnd type="triangle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518924</xdr:colOff>
      <xdr:row>14</xdr:row>
      <xdr:rowOff>106018</xdr:rowOff>
    </xdr:from>
    <xdr:to>
      <xdr:col>14</xdr:col>
      <xdr:colOff>6829</xdr:colOff>
      <xdr:row>15</xdr:row>
      <xdr:rowOff>66262</xdr:rowOff>
    </xdr:to>
    <xdr:sp macro="" textlink="">
      <xdr:nvSpPr>
        <xdr:cNvPr id="57" name="CuadroTexto 2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8215124" y="2506318"/>
          <a:ext cx="1164305" cy="1278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800"/>
            <a:t>Nivel mínimo                               </a:t>
          </a:r>
        </a:p>
      </xdr:txBody>
    </xdr:sp>
    <xdr:clientData/>
  </xdr:twoCellAnchor>
  <xdr:twoCellAnchor>
    <xdr:from>
      <xdr:col>12</xdr:col>
      <xdr:colOff>577919</xdr:colOff>
      <xdr:row>12</xdr:row>
      <xdr:rowOff>75108</xdr:rowOff>
    </xdr:from>
    <xdr:to>
      <xdr:col>13</xdr:col>
      <xdr:colOff>675969</xdr:colOff>
      <xdr:row>12</xdr:row>
      <xdr:rowOff>79478</xdr:rowOff>
    </xdr:to>
    <xdr:sp macro="" textlink="">
      <xdr:nvSpPr>
        <xdr:cNvPr id="58" name="Line 23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ShapeType="1"/>
        </xdr:cNvSpPr>
      </xdr:nvSpPr>
      <xdr:spPr bwMode="auto">
        <a:xfrm flipV="1">
          <a:off x="8274119" y="2140128"/>
          <a:ext cx="936250" cy="4370"/>
        </a:xfrm>
        <a:prstGeom prst="line">
          <a:avLst/>
        </a:prstGeom>
        <a:noFill/>
        <a:ln w="6350" cap="rnd">
          <a:solidFill>
            <a:srgbClr val="000000"/>
          </a:solidFill>
          <a:prstDash val="dash"/>
          <a:round/>
          <a:headEnd type="triangle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792044</xdr:colOff>
      <xdr:row>11</xdr:row>
      <xdr:rowOff>109247</xdr:rowOff>
    </xdr:from>
    <xdr:to>
      <xdr:col>13</xdr:col>
      <xdr:colOff>771561</xdr:colOff>
      <xdr:row>12</xdr:row>
      <xdr:rowOff>61451</xdr:rowOff>
    </xdr:to>
    <xdr:sp macro="" textlink="">
      <xdr:nvSpPr>
        <xdr:cNvPr id="59" name="CuadroTexto 27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8488244" y="2006627"/>
          <a:ext cx="817717" cy="1198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s-PE" sz="800"/>
            <a:t>Nivel máximo</a:t>
          </a:r>
        </a:p>
      </xdr:txBody>
    </xdr:sp>
    <xdr:clientData/>
  </xdr:twoCellAnchor>
  <xdr:twoCellAnchor>
    <xdr:from>
      <xdr:col>25</xdr:col>
      <xdr:colOff>12665</xdr:colOff>
      <xdr:row>12</xdr:row>
      <xdr:rowOff>76116</xdr:rowOff>
    </xdr:from>
    <xdr:to>
      <xdr:col>25</xdr:col>
      <xdr:colOff>89452</xdr:colOff>
      <xdr:row>16</xdr:row>
      <xdr:rowOff>96600</xdr:rowOff>
    </xdr:to>
    <xdr:sp macro="" textlink="">
      <xdr:nvSpPr>
        <xdr:cNvPr id="60" name="Right Brac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10520645" y="2141136"/>
          <a:ext cx="76787" cy="691044"/>
        </a:xfrm>
        <a:prstGeom prst="rightBrace">
          <a:avLst/>
        </a:prstGeom>
        <a:ln w="158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430158</xdr:colOff>
      <xdr:row>12</xdr:row>
      <xdr:rowOff>75109</xdr:rowOff>
    </xdr:from>
    <xdr:to>
      <xdr:col>11</xdr:col>
      <xdr:colOff>525749</xdr:colOff>
      <xdr:row>13</xdr:row>
      <xdr:rowOff>20484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7288158" y="2140129"/>
          <a:ext cx="95591" cy="113015"/>
        </a:xfrm>
        <a:custGeom>
          <a:avLst/>
          <a:gdLst>
            <a:gd name="connsiteX0" fmla="*/ 0 w 471487"/>
            <a:gd name="connsiteY0" fmla="*/ 0 h 389193"/>
            <a:gd name="connsiteX1" fmla="*/ 471129 w 471487"/>
            <a:gd name="connsiteY1" fmla="*/ 34139 h 389193"/>
            <a:gd name="connsiteX2" fmla="*/ 81935 w 471487"/>
            <a:gd name="connsiteY2" fmla="*/ 109247 h 389193"/>
            <a:gd name="connsiteX3" fmla="*/ 341397 w 471487"/>
            <a:gd name="connsiteY3" fmla="*/ 191182 h 389193"/>
            <a:gd name="connsiteX4" fmla="*/ 136559 w 471487"/>
            <a:gd name="connsiteY4" fmla="*/ 218494 h 389193"/>
            <a:gd name="connsiteX5" fmla="*/ 198010 w 471487"/>
            <a:gd name="connsiteY5" fmla="*/ 273118 h 389193"/>
            <a:gd name="connsiteX6" fmla="*/ 198010 w 471487"/>
            <a:gd name="connsiteY6" fmla="*/ 327742 h 389193"/>
            <a:gd name="connsiteX7" fmla="*/ 191182 w 471487"/>
            <a:gd name="connsiteY7" fmla="*/ 389193 h 38919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471487" h="389193">
              <a:moveTo>
                <a:pt x="0" y="0"/>
              </a:moveTo>
              <a:cubicBezTo>
                <a:pt x="228736" y="7965"/>
                <a:pt x="457473" y="15931"/>
                <a:pt x="471129" y="34139"/>
              </a:cubicBezTo>
              <a:cubicBezTo>
                <a:pt x="484785" y="52347"/>
                <a:pt x="103557" y="83073"/>
                <a:pt x="81935" y="109247"/>
              </a:cubicBezTo>
              <a:cubicBezTo>
                <a:pt x="60313" y="135421"/>
                <a:pt x="332293" y="172974"/>
                <a:pt x="341397" y="191182"/>
              </a:cubicBezTo>
              <a:cubicBezTo>
                <a:pt x="350501" y="209390"/>
                <a:pt x="160457" y="204838"/>
                <a:pt x="136559" y="218494"/>
              </a:cubicBezTo>
              <a:cubicBezTo>
                <a:pt x="112661" y="232150"/>
                <a:pt x="187768" y="254910"/>
                <a:pt x="198010" y="273118"/>
              </a:cubicBezTo>
              <a:cubicBezTo>
                <a:pt x="208252" y="291326"/>
                <a:pt x="199148" y="308396"/>
                <a:pt x="198010" y="327742"/>
              </a:cubicBezTo>
              <a:cubicBezTo>
                <a:pt x="196872" y="347088"/>
                <a:pt x="194027" y="368140"/>
                <a:pt x="191182" y="389193"/>
              </a:cubicBezTo>
            </a:path>
          </a:pathLst>
        </a:custGeom>
        <a:noFill/>
        <a:ln w="63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425514</xdr:colOff>
      <xdr:row>14</xdr:row>
      <xdr:rowOff>84123</xdr:rowOff>
    </xdr:from>
    <xdr:to>
      <xdr:col>11</xdr:col>
      <xdr:colOff>521105</xdr:colOff>
      <xdr:row>15</xdr:row>
      <xdr:rowOff>29498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7283514" y="2484423"/>
          <a:ext cx="95591" cy="113015"/>
        </a:xfrm>
        <a:custGeom>
          <a:avLst/>
          <a:gdLst>
            <a:gd name="connsiteX0" fmla="*/ 0 w 471487"/>
            <a:gd name="connsiteY0" fmla="*/ 0 h 389193"/>
            <a:gd name="connsiteX1" fmla="*/ 471129 w 471487"/>
            <a:gd name="connsiteY1" fmla="*/ 34139 h 389193"/>
            <a:gd name="connsiteX2" fmla="*/ 81935 w 471487"/>
            <a:gd name="connsiteY2" fmla="*/ 109247 h 389193"/>
            <a:gd name="connsiteX3" fmla="*/ 341397 w 471487"/>
            <a:gd name="connsiteY3" fmla="*/ 191182 h 389193"/>
            <a:gd name="connsiteX4" fmla="*/ 136559 w 471487"/>
            <a:gd name="connsiteY4" fmla="*/ 218494 h 389193"/>
            <a:gd name="connsiteX5" fmla="*/ 198010 w 471487"/>
            <a:gd name="connsiteY5" fmla="*/ 273118 h 389193"/>
            <a:gd name="connsiteX6" fmla="*/ 198010 w 471487"/>
            <a:gd name="connsiteY6" fmla="*/ 327742 h 389193"/>
            <a:gd name="connsiteX7" fmla="*/ 191182 w 471487"/>
            <a:gd name="connsiteY7" fmla="*/ 389193 h 38919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471487" h="389193">
              <a:moveTo>
                <a:pt x="0" y="0"/>
              </a:moveTo>
              <a:cubicBezTo>
                <a:pt x="228736" y="7965"/>
                <a:pt x="457473" y="15931"/>
                <a:pt x="471129" y="34139"/>
              </a:cubicBezTo>
              <a:cubicBezTo>
                <a:pt x="484785" y="52347"/>
                <a:pt x="103557" y="83073"/>
                <a:pt x="81935" y="109247"/>
              </a:cubicBezTo>
              <a:cubicBezTo>
                <a:pt x="60313" y="135421"/>
                <a:pt x="332293" y="172974"/>
                <a:pt x="341397" y="191182"/>
              </a:cubicBezTo>
              <a:cubicBezTo>
                <a:pt x="350501" y="209390"/>
                <a:pt x="160457" y="204838"/>
                <a:pt x="136559" y="218494"/>
              </a:cubicBezTo>
              <a:cubicBezTo>
                <a:pt x="112661" y="232150"/>
                <a:pt x="187768" y="254910"/>
                <a:pt x="198010" y="273118"/>
              </a:cubicBezTo>
              <a:cubicBezTo>
                <a:pt x="208252" y="291326"/>
                <a:pt x="199148" y="308396"/>
                <a:pt x="198010" y="327742"/>
              </a:cubicBezTo>
              <a:cubicBezTo>
                <a:pt x="196872" y="347088"/>
                <a:pt x="194027" y="368140"/>
                <a:pt x="191182" y="389193"/>
              </a:cubicBezTo>
            </a:path>
          </a:pathLst>
        </a:custGeom>
        <a:noFill/>
        <a:ln w="63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473321</xdr:colOff>
      <xdr:row>2</xdr:row>
      <xdr:rowOff>22659</xdr:rowOff>
    </xdr:from>
    <xdr:to>
      <xdr:col>13</xdr:col>
      <xdr:colOff>568912</xdr:colOff>
      <xdr:row>2</xdr:row>
      <xdr:rowOff>125077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9007721" y="357939"/>
          <a:ext cx="95591" cy="102418"/>
        </a:xfrm>
        <a:custGeom>
          <a:avLst/>
          <a:gdLst>
            <a:gd name="connsiteX0" fmla="*/ 0 w 471487"/>
            <a:gd name="connsiteY0" fmla="*/ 0 h 389193"/>
            <a:gd name="connsiteX1" fmla="*/ 471129 w 471487"/>
            <a:gd name="connsiteY1" fmla="*/ 34139 h 389193"/>
            <a:gd name="connsiteX2" fmla="*/ 81935 w 471487"/>
            <a:gd name="connsiteY2" fmla="*/ 109247 h 389193"/>
            <a:gd name="connsiteX3" fmla="*/ 341397 w 471487"/>
            <a:gd name="connsiteY3" fmla="*/ 191182 h 389193"/>
            <a:gd name="connsiteX4" fmla="*/ 136559 w 471487"/>
            <a:gd name="connsiteY4" fmla="*/ 218494 h 389193"/>
            <a:gd name="connsiteX5" fmla="*/ 198010 w 471487"/>
            <a:gd name="connsiteY5" fmla="*/ 273118 h 389193"/>
            <a:gd name="connsiteX6" fmla="*/ 198010 w 471487"/>
            <a:gd name="connsiteY6" fmla="*/ 327742 h 389193"/>
            <a:gd name="connsiteX7" fmla="*/ 191182 w 471487"/>
            <a:gd name="connsiteY7" fmla="*/ 389193 h 38919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471487" h="389193">
              <a:moveTo>
                <a:pt x="0" y="0"/>
              </a:moveTo>
              <a:cubicBezTo>
                <a:pt x="228736" y="7965"/>
                <a:pt x="457473" y="15931"/>
                <a:pt x="471129" y="34139"/>
              </a:cubicBezTo>
              <a:cubicBezTo>
                <a:pt x="484785" y="52347"/>
                <a:pt x="103557" y="83073"/>
                <a:pt x="81935" y="109247"/>
              </a:cubicBezTo>
              <a:cubicBezTo>
                <a:pt x="60313" y="135421"/>
                <a:pt x="332293" y="172974"/>
                <a:pt x="341397" y="191182"/>
              </a:cubicBezTo>
              <a:cubicBezTo>
                <a:pt x="350501" y="209390"/>
                <a:pt x="160457" y="204838"/>
                <a:pt x="136559" y="218494"/>
              </a:cubicBezTo>
              <a:cubicBezTo>
                <a:pt x="112661" y="232150"/>
                <a:pt x="187768" y="254910"/>
                <a:pt x="198010" y="273118"/>
              </a:cubicBezTo>
              <a:cubicBezTo>
                <a:pt x="208252" y="291326"/>
                <a:pt x="199148" y="308396"/>
                <a:pt x="198010" y="327742"/>
              </a:cubicBezTo>
              <a:cubicBezTo>
                <a:pt x="196872" y="347088"/>
                <a:pt x="194027" y="368140"/>
                <a:pt x="191182" y="389193"/>
              </a:cubicBezTo>
            </a:path>
          </a:pathLst>
        </a:custGeom>
        <a:noFill/>
        <a:ln w="63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818777</xdr:colOff>
      <xdr:row>12</xdr:row>
      <xdr:rowOff>132921</xdr:rowOff>
    </xdr:from>
    <xdr:to>
      <xdr:col>11</xdr:col>
      <xdr:colOff>825604</xdr:colOff>
      <xdr:row>13</xdr:row>
      <xdr:rowOff>160233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 flipV="1">
          <a:off x="7676777" y="2197941"/>
          <a:ext cx="6827" cy="194952"/>
        </a:xfrm>
        <a:prstGeom prst="straightConnector1">
          <a:avLst/>
        </a:prstGeom>
        <a:ln w="12700">
          <a:solidFill>
            <a:schemeClr val="accent1">
              <a:lumMod val="75000"/>
            </a:schemeClr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622711</xdr:colOff>
      <xdr:row>8</xdr:row>
      <xdr:rowOff>100724</xdr:rowOff>
    </xdr:from>
    <xdr:to>
      <xdr:col>14</xdr:col>
      <xdr:colOff>118241</xdr:colOff>
      <xdr:row>9</xdr:row>
      <xdr:rowOff>65689</xdr:rowOff>
    </xdr:to>
    <xdr:sp macro="" textlink="">
      <xdr:nvSpPr>
        <xdr:cNvPr id="65" name="CuadroTexto 27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9157111" y="1495184"/>
          <a:ext cx="333730" cy="1326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s-PE" sz="900"/>
            <a:t>Bomba</a:t>
          </a:r>
        </a:p>
      </xdr:txBody>
    </xdr:sp>
    <xdr:clientData/>
  </xdr:twoCellAnchor>
  <xdr:twoCellAnchor>
    <xdr:from>
      <xdr:col>25</xdr:col>
      <xdr:colOff>244496</xdr:colOff>
      <xdr:row>2</xdr:row>
      <xdr:rowOff>86642</xdr:rowOff>
    </xdr:from>
    <xdr:to>
      <xdr:col>26</xdr:col>
      <xdr:colOff>553769</xdr:colOff>
      <xdr:row>5</xdr:row>
      <xdr:rowOff>26504</xdr:rowOff>
    </xdr:to>
    <xdr:sp macro="" textlink="">
      <xdr:nvSpPr>
        <xdr:cNvPr id="66" name="CuadroTexto 2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10752476" y="421922"/>
          <a:ext cx="941733" cy="496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900"/>
            <a:t>Nivel de agua </a:t>
          </a:r>
          <a:r>
            <a:rPr lang="es-PE" sz="900" baseline="0"/>
            <a:t> cisterna de </a:t>
          </a:r>
          <a:r>
            <a:rPr lang="es-PE" sz="900"/>
            <a:t>descarga</a:t>
          </a:r>
        </a:p>
      </xdr:txBody>
    </xdr:sp>
    <xdr:clientData/>
  </xdr:twoCellAnchor>
  <xdr:twoCellAnchor>
    <xdr:from>
      <xdr:col>13</xdr:col>
      <xdr:colOff>172278</xdr:colOff>
      <xdr:row>12</xdr:row>
      <xdr:rowOff>99391</xdr:rowOff>
    </xdr:from>
    <xdr:to>
      <xdr:col>13</xdr:col>
      <xdr:colOff>172280</xdr:colOff>
      <xdr:row>14</xdr:row>
      <xdr:rowOff>79513</xdr:rowOff>
    </xdr:to>
    <xdr:sp macro="" textlink="">
      <xdr:nvSpPr>
        <xdr:cNvPr id="67" name="Line 25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ShapeType="1"/>
        </xdr:cNvSpPr>
      </xdr:nvSpPr>
      <xdr:spPr bwMode="auto">
        <a:xfrm flipH="1">
          <a:off x="8706678" y="2164411"/>
          <a:ext cx="2" cy="315402"/>
        </a:xfrm>
        <a:prstGeom prst="line">
          <a:avLst/>
        </a:prstGeom>
        <a:noFill/>
        <a:ln w="41275">
          <a:solidFill>
            <a:srgbClr val="C00000"/>
          </a:solidFill>
          <a:round/>
          <a:headEnd type="arrow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12</xdr:col>
      <xdr:colOff>536713</xdr:colOff>
      <xdr:row>5</xdr:row>
      <xdr:rowOff>86544</xdr:rowOff>
    </xdr:from>
    <xdr:to>
      <xdr:col>12</xdr:col>
      <xdr:colOff>538434</xdr:colOff>
      <xdr:row>6</xdr:row>
      <xdr:rowOff>86139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V="1">
          <a:off x="8232913" y="978084"/>
          <a:ext cx="1721" cy="167235"/>
        </a:xfrm>
        <a:prstGeom prst="straightConnector1">
          <a:avLst/>
        </a:prstGeom>
        <a:ln w="12700">
          <a:solidFill>
            <a:schemeClr val="accent1">
              <a:lumMod val="75000"/>
            </a:schemeClr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1520</xdr:colOff>
      <xdr:row>5</xdr:row>
      <xdr:rowOff>13252</xdr:rowOff>
    </xdr:from>
    <xdr:to>
      <xdr:col>13</xdr:col>
      <xdr:colOff>265043</xdr:colOff>
      <xdr:row>5</xdr:row>
      <xdr:rowOff>14463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/>
      </xdr:nvCxnSpPr>
      <xdr:spPr>
        <a:xfrm flipV="1">
          <a:off x="8535920" y="904792"/>
          <a:ext cx="263523" cy="1211"/>
        </a:xfrm>
        <a:prstGeom prst="straightConnector1">
          <a:avLst/>
        </a:prstGeom>
        <a:ln w="12700">
          <a:solidFill>
            <a:schemeClr val="accent1">
              <a:lumMod val="75000"/>
            </a:schemeClr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119270</xdr:colOff>
      <xdr:row>8</xdr:row>
      <xdr:rowOff>134769</xdr:rowOff>
    </xdr:from>
    <xdr:to>
      <xdr:col>12</xdr:col>
      <xdr:colOff>298174</xdr:colOff>
      <xdr:row>8</xdr:row>
      <xdr:rowOff>134771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/>
      </xdr:nvCxnSpPr>
      <xdr:spPr>
        <a:xfrm>
          <a:off x="7815470" y="1529229"/>
          <a:ext cx="178904" cy="2"/>
        </a:xfrm>
        <a:prstGeom prst="straightConnector1">
          <a:avLst/>
        </a:prstGeom>
        <a:ln w="12700">
          <a:solidFill>
            <a:schemeClr val="accent1">
              <a:lumMod val="75000"/>
            </a:schemeClr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430695</xdr:colOff>
      <xdr:row>15</xdr:row>
      <xdr:rowOff>139148</xdr:rowOff>
    </xdr:from>
    <xdr:to>
      <xdr:col>12</xdr:col>
      <xdr:colOff>527933</xdr:colOff>
      <xdr:row>16</xdr:row>
      <xdr:rowOff>132522</xdr:rowOff>
    </xdr:to>
    <xdr:sp macro="" textlink="">
      <xdr:nvSpPr>
        <xdr:cNvPr id="71" name="CuadroTexto 2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7288695" y="2707088"/>
          <a:ext cx="935438" cy="161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800" baseline="0"/>
            <a:t>Cisterna de </a:t>
          </a:r>
          <a:r>
            <a:rPr lang="es-PE" sz="800"/>
            <a:t>succión</a:t>
          </a:r>
        </a:p>
      </xdr:txBody>
    </xdr:sp>
    <xdr:clientData/>
  </xdr:twoCellAnchor>
  <xdr:twoCellAnchor>
    <xdr:from>
      <xdr:col>11</xdr:col>
      <xdr:colOff>311425</xdr:colOff>
      <xdr:row>0</xdr:row>
      <xdr:rowOff>119269</xdr:rowOff>
    </xdr:from>
    <xdr:to>
      <xdr:col>13</xdr:col>
      <xdr:colOff>455044</xdr:colOff>
      <xdr:row>2</xdr:row>
      <xdr:rowOff>205409</xdr:rowOff>
    </xdr:to>
    <xdr:sp macro="" textlink="">
      <xdr:nvSpPr>
        <xdr:cNvPr id="72" name="CuadroTexto 29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7169425" y="119269"/>
          <a:ext cx="1820019" cy="421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800" baseline="0"/>
            <a:t>Nivel de agua en la ci</a:t>
          </a:r>
          <a:r>
            <a:rPr lang="es-PE" sz="800" baseline="0">
              <a:solidFill>
                <a:schemeClr val="dk1"/>
              </a:solidFill>
              <a:latin typeface="+mn-lt"/>
              <a:ea typeface="+mn-ea"/>
              <a:cs typeface="+mn-cs"/>
            </a:rPr>
            <a:t>sterna de descarga</a:t>
          </a:r>
          <a:endParaRPr lang="es-CO" sz="8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s-PE" sz="800"/>
        </a:p>
      </xdr:txBody>
    </xdr:sp>
    <xdr:clientData/>
  </xdr:twoCellAnchor>
  <xdr:twoCellAnchor>
    <xdr:from>
      <xdr:col>11</xdr:col>
      <xdr:colOff>828260</xdr:colOff>
      <xdr:row>13</xdr:row>
      <xdr:rowOff>79513</xdr:rowOff>
    </xdr:from>
    <xdr:to>
      <xdr:col>12</xdr:col>
      <xdr:colOff>516835</xdr:colOff>
      <xdr:row>15</xdr:row>
      <xdr:rowOff>79513</xdr:rowOff>
    </xdr:to>
    <xdr:sp macro="" textlink="">
      <xdr:nvSpPr>
        <xdr:cNvPr id="73" name="CuadroTexto 29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7686260" y="2312173"/>
          <a:ext cx="526775" cy="335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800" baseline="0"/>
            <a:t>Nivel de agua</a:t>
          </a:r>
          <a:endParaRPr lang="es-PE" sz="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349046</xdr:colOff>
      <xdr:row>5</xdr:row>
      <xdr:rowOff>146768</xdr:rowOff>
    </xdr:from>
    <xdr:to>
      <xdr:col>13</xdr:col>
      <xdr:colOff>496529</xdr:colOff>
      <xdr:row>11</xdr:row>
      <xdr:rowOff>47545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2620" y="1036587"/>
          <a:ext cx="988141" cy="903668"/>
        </a:xfrm>
        <a:prstGeom prst="rect">
          <a:avLst/>
        </a:prstGeom>
      </xdr:spPr>
    </xdr:pic>
    <xdr:clientData/>
  </xdr:twoCellAnchor>
  <xdr:twoCellAnchor>
    <xdr:from>
      <xdr:col>11</xdr:col>
      <xdr:colOff>348402</xdr:colOff>
      <xdr:row>11</xdr:row>
      <xdr:rowOff>97262</xdr:rowOff>
    </xdr:from>
    <xdr:to>
      <xdr:col>12</xdr:col>
      <xdr:colOff>544291</xdr:colOff>
      <xdr:row>15</xdr:row>
      <xdr:rowOff>122902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7252122" y="2002262"/>
          <a:ext cx="1034089" cy="696200"/>
          <a:chOff x="7319746" y="2022747"/>
          <a:chExt cx="1056212" cy="653812"/>
        </a:xfrm>
      </xdr:grpSpPr>
      <xdr:sp macro="" textlink="">
        <xdr:nvSpPr>
          <xdr:cNvPr id="5" name="Rectangle 10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7319746" y="2477976"/>
            <a:ext cx="1056212" cy="198582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" name="Line 7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7319746" y="2022747"/>
            <a:ext cx="0" cy="63565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375958" y="2040908"/>
            <a:ext cx="0" cy="63565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</xdr:colOff>
      <xdr:row>14</xdr:row>
      <xdr:rowOff>9525</xdr:rowOff>
    </xdr:from>
    <xdr:to>
      <xdr:col>4</xdr:col>
      <xdr:colOff>0</xdr:colOff>
      <xdr:row>14</xdr:row>
      <xdr:rowOff>9525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ShapeType="1"/>
        </xdr:cNvSpPr>
      </xdr:nvSpPr>
      <xdr:spPr bwMode="auto">
        <a:xfrm>
          <a:off x="2958465" y="2409825"/>
          <a:ext cx="1019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2689</xdr:colOff>
      <xdr:row>11</xdr:row>
      <xdr:rowOff>142875</xdr:rowOff>
    </xdr:from>
    <xdr:to>
      <xdr:col>4</xdr:col>
      <xdr:colOff>9525</xdr:colOff>
      <xdr:row>14</xdr:row>
      <xdr:rowOff>9525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2959249" y="2047875"/>
          <a:ext cx="1043156" cy="369570"/>
          <a:chOff x="2992904" y="1959162"/>
          <a:chExt cx="1055408" cy="342900"/>
        </a:xfrm>
      </xdr:grpSpPr>
      <xdr:sp macro="" textlink="">
        <xdr:nvSpPr>
          <xdr:cNvPr id="9" name="Line 7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2992904" y="1959162"/>
            <a:ext cx="0" cy="3333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048312" y="1968687"/>
            <a:ext cx="0" cy="3333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2992904" y="2051237"/>
            <a:ext cx="1055408" cy="250825"/>
          </a:xfrm>
          <a:prstGeom prst="rect">
            <a:avLst/>
          </a:prstGeom>
          <a:solidFill>
            <a:srgbClr val="21C5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19050</xdr:colOff>
      <xdr:row>4</xdr:row>
      <xdr:rowOff>152400</xdr:rowOff>
    </xdr:from>
    <xdr:to>
      <xdr:col>5</xdr:col>
      <xdr:colOff>561975</xdr:colOff>
      <xdr:row>4</xdr:row>
      <xdr:rowOff>152400</xdr:rowOff>
    </xdr:to>
    <xdr:sp macro="" textlink="">
      <xdr:nvSpPr>
        <xdr:cNvPr id="12" name="Line 1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ShapeType="1"/>
        </xdr:cNvSpPr>
      </xdr:nvSpPr>
      <xdr:spPr bwMode="auto">
        <a:xfrm>
          <a:off x="4781550" y="876300"/>
          <a:ext cx="542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</xdr:row>
      <xdr:rowOff>133350</xdr:rowOff>
    </xdr:from>
    <xdr:to>
      <xdr:col>5</xdr:col>
      <xdr:colOff>561975</xdr:colOff>
      <xdr:row>4</xdr:row>
      <xdr:rowOff>152400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4794885" y="468630"/>
          <a:ext cx="552450" cy="415290"/>
          <a:chOff x="4850547" y="447436"/>
          <a:chExt cx="552450" cy="401416"/>
        </a:xfrm>
      </xdr:grpSpPr>
      <xdr:sp macro="" textlink="">
        <xdr:nvSpPr>
          <xdr:cNvPr id="14" name="Line 11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>
            <a:off x="4850547" y="447436"/>
            <a:ext cx="0" cy="39189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3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402997" y="456961"/>
            <a:ext cx="0" cy="39189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4850547" y="596559"/>
            <a:ext cx="552450" cy="252293"/>
          </a:xfrm>
          <a:prstGeom prst="rect">
            <a:avLst/>
          </a:prstGeom>
          <a:solidFill>
            <a:srgbClr val="21C5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3</xdr:col>
      <xdr:colOff>276225</xdr:colOff>
      <xdr:row>9</xdr:row>
      <xdr:rowOff>47625</xdr:rowOff>
    </xdr:from>
    <xdr:to>
      <xdr:col>3</xdr:col>
      <xdr:colOff>504825</xdr:colOff>
      <xdr:row>9</xdr:row>
      <xdr:rowOff>47625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ShapeType="1"/>
        </xdr:cNvSpPr>
      </xdr:nvSpPr>
      <xdr:spPr bwMode="auto">
        <a:xfrm flipH="1">
          <a:off x="3225165" y="1609725"/>
          <a:ext cx="228600" cy="0"/>
        </a:xfrm>
        <a:prstGeom prst="line">
          <a:avLst/>
        </a:prstGeom>
        <a:noFill/>
        <a:ln w="5715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304800</xdr:colOff>
      <xdr:row>9</xdr:row>
      <xdr:rowOff>47625</xdr:rowOff>
    </xdr:from>
    <xdr:to>
      <xdr:col>3</xdr:col>
      <xdr:colOff>304800</xdr:colOff>
      <xdr:row>13</xdr:row>
      <xdr:rowOff>57150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ShapeType="1"/>
        </xdr:cNvSpPr>
      </xdr:nvSpPr>
      <xdr:spPr bwMode="auto">
        <a:xfrm>
          <a:off x="3253740" y="1609725"/>
          <a:ext cx="0" cy="680085"/>
        </a:xfrm>
        <a:prstGeom prst="line">
          <a:avLst/>
        </a:prstGeom>
        <a:noFill/>
        <a:ln w="5715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314325</xdr:colOff>
      <xdr:row>4</xdr:row>
      <xdr:rowOff>152400</xdr:rowOff>
    </xdr:from>
    <xdr:to>
      <xdr:col>5</xdr:col>
      <xdr:colOff>314325</xdr:colOff>
      <xdr:row>8</xdr:row>
      <xdr:rowOff>114300</xdr:rowOff>
    </xdr:to>
    <xdr:sp macro="" textlink="">
      <xdr:nvSpPr>
        <xdr:cNvPr id="19" name="Line 2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ShapeType="1"/>
        </xdr:cNvSpPr>
      </xdr:nvSpPr>
      <xdr:spPr bwMode="auto">
        <a:xfrm flipH="1" flipV="1">
          <a:off x="5076825" y="876300"/>
          <a:ext cx="0" cy="632460"/>
        </a:xfrm>
        <a:prstGeom prst="line">
          <a:avLst/>
        </a:prstGeom>
        <a:noFill/>
        <a:ln w="5715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28575</xdr:colOff>
      <xdr:row>12</xdr:row>
      <xdr:rowOff>82908</xdr:rowOff>
    </xdr:from>
    <xdr:to>
      <xdr:col>6</xdr:col>
      <xdr:colOff>333375</xdr:colOff>
      <xdr:row>12</xdr:row>
      <xdr:rowOff>82908</xdr:rowOff>
    </xdr:to>
    <xdr:sp macro="" textlink="">
      <xdr:nvSpPr>
        <xdr:cNvPr id="20" name="Line 23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ShapeType="1"/>
        </xdr:cNvSpPr>
      </xdr:nvSpPr>
      <xdr:spPr bwMode="auto">
        <a:xfrm>
          <a:off x="4006215" y="2147928"/>
          <a:ext cx="1874520" cy="0"/>
        </a:xfrm>
        <a:prstGeom prst="line">
          <a:avLst/>
        </a:prstGeom>
        <a:noFill/>
        <a:ln w="1270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589476</xdr:colOff>
      <xdr:row>3</xdr:row>
      <xdr:rowOff>67749</xdr:rowOff>
    </xdr:from>
    <xdr:to>
      <xdr:col>6</xdr:col>
      <xdr:colOff>313251</xdr:colOff>
      <xdr:row>3</xdr:row>
      <xdr:rowOff>67749</xdr:rowOff>
    </xdr:to>
    <xdr:sp macro="" textlink="">
      <xdr:nvSpPr>
        <xdr:cNvPr id="21" name="Line 24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ShapeType="1"/>
        </xdr:cNvSpPr>
      </xdr:nvSpPr>
      <xdr:spPr bwMode="auto">
        <a:xfrm>
          <a:off x="5351976" y="624009"/>
          <a:ext cx="508635" cy="0"/>
        </a:xfrm>
        <a:prstGeom prst="line">
          <a:avLst/>
        </a:prstGeom>
        <a:noFill/>
        <a:ln w="1270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714375</xdr:colOff>
      <xdr:row>3</xdr:row>
      <xdr:rowOff>66675</xdr:rowOff>
    </xdr:from>
    <xdr:to>
      <xdr:col>5</xdr:col>
      <xdr:colOff>714375</xdr:colOff>
      <xdr:row>12</xdr:row>
      <xdr:rowOff>85725</xdr:rowOff>
    </xdr:to>
    <xdr:sp macro="" textlink="">
      <xdr:nvSpPr>
        <xdr:cNvPr id="22" name="Line 25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ShapeType="1"/>
        </xdr:cNvSpPr>
      </xdr:nvSpPr>
      <xdr:spPr bwMode="auto">
        <a:xfrm>
          <a:off x="5476875" y="622935"/>
          <a:ext cx="0" cy="152781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255028</xdr:colOff>
      <xdr:row>22</xdr:row>
      <xdr:rowOff>89614</xdr:rowOff>
    </xdr:from>
    <xdr:to>
      <xdr:col>1</xdr:col>
      <xdr:colOff>702703</xdr:colOff>
      <xdr:row>22</xdr:row>
      <xdr:rowOff>89614</xdr:rowOff>
    </xdr:to>
    <xdr:sp macro="" textlink="">
      <xdr:nvSpPr>
        <xdr:cNvPr id="23" name="Line 26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ShapeType="1"/>
        </xdr:cNvSpPr>
      </xdr:nvSpPr>
      <xdr:spPr bwMode="auto">
        <a:xfrm flipH="1">
          <a:off x="1268488" y="4303474"/>
          <a:ext cx="44767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245503</xdr:colOff>
      <xdr:row>19</xdr:row>
      <xdr:rowOff>13415</xdr:rowOff>
    </xdr:from>
    <xdr:to>
      <xdr:col>1</xdr:col>
      <xdr:colOff>693178</xdr:colOff>
      <xdr:row>19</xdr:row>
      <xdr:rowOff>13415</xdr:rowOff>
    </xdr:to>
    <xdr:sp macro="" textlink="">
      <xdr:nvSpPr>
        <xdr:cNvPr id="24" name="Line 27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ShapeType="1"/>
        </xdr:cNvSpPr>
      </xdr:nvSpPr>
      <xdr:spPr bwMode="auto">
        <a:xfrm flipH="1">
          <a:off x="1258963" y="3114755"/>
          <a:ext cx="44767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674128</xdr:colOff>
      <xdr:row>19</xdr:row>
      <xdr:rowOff>22940</xdr:rowOff>
    </xdr:from>
    <xdr:to>
      <xdr:col>1</xdr:col>
      <xdr:colOff>674128</xdr:colOff>
      <xdr:row>22</xdr:row>
      <xdr:rowOff>89614</xdr:rowOff>
    </xdr:to>
    <xdr:sp macro="" textlink="">
      <xdr:nvSpPr>
        <xdr:cNvPr id="25" name="Line 28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ShapeType="1"/>
        </xdr:cNvSpPr>
      </xdr:nvSpPr>
      <xdr:spPr bwMode="auto">
        <a:xfrm>
          <a:off x="1687588" y="3124280"/>
          <a:ext cx="0" cy="1179194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61111</xdr:colOff>
      <xdr:row>1</xdr:row>
      <xdr:rowOff>149015</xdr:rowOff>
    </xdr:from>
    <xdr:to>
      <xdr:col>3</xdr:col>
      <xdr:colOff>73247</xdr:colOff>
      <xdr:row>7</xdr:row>
      <xdr:rowOff>61686</xdr:rowOff>
    </xdr:to>
    <xdr:pic>
      <xdr:nvPicPr>
        <xdr:cNvPr id="26" name="Picture 3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6000" contrast="5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451" y="316655"/>
          <a:ext cx="1002736" cy="97185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304800</xdr:colOff>
      <xdr:row>8</xdr:row>
      <xdr:rowOff>85725</xdr:rowOff>
    </xdr:from>
    <xdr:to>
      <xdr:col>3</xdr:col>
      <xdr:colOff>304800</xdr:colOff>
      <xdr:row>9</xdr:row>
      <xdr:rowOff>114300</xdr:rowOff>
    </xdr:to>
    <xdr:sp macro="" textlink="">
      <xdr:nvSpPr>
        <xdr:cNvPr id="27" name="Line 32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ShapeType="1"/>
        </xdr:cNvSpPr>
      </xdr:nvSpPr>
      <xdr:spPr bwMode="auto">
        <a:xfrm flipV="1">
          <a:off x="3253740" y="1480185"/>
          <a:ext cx="0" cy="196215"/>
        </a:xfrm>
        <a:prstGeom prst="line">
          <a:avLst/>
        </a:prstGeom>
        <a:noFill/>
        <a:ln w="5715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285750</xdr:colOff>
      <xdr:row>8</xdr:row>
      <xdr:rowOff>104775</xdr:rowOff>
    </xdr:from>
    <xdr:to>
      <xdr:col>3</xdr:col>
      <xdr:colOff>457200</xdr:colOff>
      <xdr:row>8</xdr:row>
      <xdr:rowOff>104775</xdr:rowOff>
    </xdr:to>
    <xdr:sp macro="" textlink="">
      <xdr:nvSpPr>
        <xdr:cNvPr id="28" name="Line 33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ShapeType="1"/>
        </xdr:cNvSpPr>
      </xdr:nvSpPr>
      <xdr:spPr bwMode="auto">
        <a:xfrm>
          <a:off x="3234690" y="1499235"/>
          <a:ext cx="171450" cy="0"/>
        </a:xfrm>
        <a:prstGeom prst="line">
          <a:avLst/>
        </a:prstGeom>
        <a:noFill/>
        <a:ln w="5715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685800</xdr:colOff>
      <xdr:row>8</xdr:row>
      <xdr:rowOff>104775</xdr:rowOff>
    </xdr:from>
    <xdr:to>
      <xdr:col>5</xdr:col>
      <xdr:colOff>342900</xdr:colOff>
      <xdr:row>8</xdr:row>
      <xdr:rowOff>114300</xdr:rowOff>
    </xdr:to>
    <xdr:sp macro="" textlink="">
      <xdr:nvSpPr>
        <xdr:cNvPr id="29" name="Line 34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ShapeType="1"/>
        </xdr:cNvSpPr>
      </xdr:nvSpPr>
      <xdr:spPr bwMode="auto">
        <a:xfrm>
          <a:off x="3634740" y="1499235"/>
          <a:ext cx="1470660" cy="9525"/>
        </a:xfrm>
        <a:prstGeom prst="line">
          <a:avLst/>
        </a:prstGeom>
        <a:noFill/>
        <a:ln w="5715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257175</xdr:colOff>
      <xdr:row>13</xdr:row>
      <xdr:rowOff>47625</xdr:rowOff>
    </xdr:from>
    <xdr:to>
      <xdr:col>3</xdr:col>
      <xdr:colOff>342900</xdr:colOff>
      <xdr:row>13</xdr:row>
      <xdr:rowOff>133350</xdr:rowOff>
    </xdr:to>
    <xdr:sp macro="" textlink="">
      <xdr:nvSpPr>
        <xdr:cNvPr id="30" name="AutoShape 63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rrowheads="1"/>
        </xdr:cNvSpPr>
      </xdr:nvSpPr>
      <xdr:spPr bwMode="auto">
        <a:xfrm>
          <a:off x="3206115" y="2280285"/>
          <a:ext cx="85725" cy="85725"/>
        </a:xfrm>
        <a:custGeom>
          <a:avLst/>
          <a:gdLst>
            <a:gd name="T0" fmla="*/ 1163294203 w 21600"/>
            <a:gd name="T1" fmla="*/ 664752481 h 21600"/>
            <a:gd name="T2" fmla="*/ 664752481 w 21600"/>
            <a:gd name="T3" fmla="*/ 1329485403 h 21600"/>
            <a:gd name="T4" fmla="*/ 166190950 w 21600"/>
            <a:gd name="T5" fmla="*/ 664752481 h 21600"/>
            <a:gd name="T6" fmla="*/ 664752481 w 21600"/>
            <a:gd name="T7" fmla="*/ 0 h 21600"/>
            <a:gd name="T8" fmla="*/ 0 60000 65536"/>
            <a:gd name="T9" fmla="*/ 0 60000 65536"/>
            <a:gd name="T10" fmla="*/ 0 60000 65536"/>
            <a:gd name="T11" fmla="*/ 0 60000 65536"/>
            <a:gd name="T12" fmla="*/ 4500 w 21600"/>
            <a:gd name="T13" fmla="*/ 4500 h 21600"/>
            <a:gd name="T14" fmla="*/ 17100 w 21600"/>
            <a:gd name="T15" fmla="*/ 171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0" y="0"/>
              </a:moveTo>
              <a:lnTo>
                <a:pt x="5400" y="21600"/>
              </a:lnTo>
              <a:lnTo>
                <a:pt x="16200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265048</xdr:colOff>
      <xdr:row>14</xdr:row>
      <xdr:rowOff>26832</xdr:rowOff>
    </xdr:from>
    <xdr:to>
      <xdr:col>4</xdr:col>
      <xdr:colOff>693743</xdr:colOff>
      <xdr:row>15</xdr:row>
      <xdr:rowOff>47275</xdr:rowOff>
    </xdr:to>
    <xdr:sp macro="" textlink="">
      <xdr:nvSpPr>
        <xdr:cNvPr id="31" name="CuadroTexto 26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4242688" y="2427132"/>
          <a:ext cx="428695" cy="188083"/>
        </a:xfrm>
        <a:prstGeom prst="rect">
          <a:avLst/>
        </a:prstGeom>
        <a:pattFill prst="wdDnDiag">
          <a:fgClr>
            <a:schemeClr val="lt1"/>
          </a:fgClr>
          <a:bgClr>
            <a:schemeClr val="bg1"/>
          </a:bgClr>
        </a:patt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000"/>
            <a:t>32.1</a:t>
          </a:r>
        </a:p>
      </xdr:txBody>
    </xdr:sp>
    <xdr:clientData/>
  </xdr:twoCellAnchor>
  <xdr:twoCellAnchor>
    <xdr:from>
      <xdr:col>4</xdr:col>
      <xdr:colOff>127448</xdr:colOff>
      <xdr:row>11</xdr:row>
      <xdr:rowOff>73783</xdr:rowOff>
    </xdr:from>
    <xdr:to>
      <xdr:col>5</xdr:col>
      <xdr:colOff>342093</xdr:colOff>
      <xdr:row>13</xdr:row>
      <xdr:rowOff>80492</xdr:rowOff>
    </xdr:to>
    <xdr:sp macro="" textlink="">
      <xdr:nvSpPr>
        <xdr:cNvPr id="32" name="CuadroTexto 27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4105088" y="1971163"/>
          <a:ext cx="999505" cy="3419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900"/>
            <a:t>Cota = Cero</a:t>
          </a:r>
          <a:r>
            <a:rPr lang="es-PE" sz="900" baseline="0"/>
            <a:t> </a:t>
          </a:r>
          <a:r>
            <a:rPr lang="es-PE" sz="900"/>
            <a:t>0</a:t>
          </a:r>
          <a:r>
            <a:rPr lang="es-PE" sz="900" baseline="0"/>
            <a:t> metro/pies</a:t>
          </a:r>
          <a:endParaRPr lang="es-PE" sz="900"/>
        </a:p>
      </xdr:txBody>
    </xdr:sp>
    <xdr:clientData/>
  </xdr:twoCellAnchor>
  <xdr:twoCellAnchor>
    <xdr:from>
      <xdr:col>3</xdr:col>
      <xdr:colOff>337754</xdr:colOff>
      <xdr:row>9</xdr:row>
      <xdr:rowOff>3749</xdr:rowOff>
    </xdr:from>
    <xdr:to>
      <xdr:col>4</xdr:col>
      <xdr:colOff>210305</xdr:colOff>
      <xdr:row>11</xdr:row>
      <xdr:rowOff>77535</xdr:rowOff>
    </xdr:to>
    <xdr:sp macro="" textlink="">
      <xdr:nvSpPr>
        <xdr:cNvPr id="33" name="CuadroTexto 28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3286694" y="1565849"/>
          <a:ext cx="901251" cy="4090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900"/>
            <a:t>Nivel de agua succión</a:t>
          </a:r>
        </a:p>
      </xdr:txBody>
    </xdr:sp>
    <xdr:clientData/>
  </xdr:twoCellAnchor>
  <xdr:twoCellAnchor>
    <xdr:from>
      <xdr:col>3</xdr:col>
      <xdr:colOff>656420</xdr:colOff>
      <xdr:row>2</xdr:row>
      <xdr:rowOff>78736</xdr:rowOff>
    </xdr:from>
    <xdr:to>
      <xdr:col>4</xdr:col>
      <xdr:colOff>563158</xdr:colOff>
      <xdr:row>4</xdr:row>
      <xdr:rowOff>85444</xdr:rowOff>
    </xdr:to>
    <xdr:sp macro="" textlink="">
      <xdr:nvSpPr>
        <xdr:cNvPr id="34" name="CuadroTexto 29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3605360" y="414016"/>
          <a:ext cx="935438" cy="395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900"/>
            <a:t>Nivel de agua descarga</a:t>
          </a:r>
        </a:p>
      </xdr:txBody>
    </xdr:sp>
    <xdr:clientData/>
  </xdr:twoCellAnchor>
  <xdr:twoCellAnchor>
    <xdr:from>
      <xdr:col>5</xdr:col>
      <xdr:colOff>427297</xdr:colOff>
      <xdr:row>1</xdr:row>
      <xdr:rowOff>133478</xdr:rowOff>
    </xdr:from>
    <xdr:to>
      <xdr:col>6</xdr:col>
      <xdr:colOff>288312</xdr:colOff>
      <xdr:row>2</xdr:row>
      <xdr:rowOff>92347</xdr:rowOff>
    </xdr:to>
    <xdr:sp macro="" textlink="">
      <xdr:nvSpPr>
        <xdr:cNvPr id="35" name="CuadroTexto 30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5189797" y="301118"/>
          <a:ext cx="645875" cy="1265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900"/>
            <a:t>Cota </a:t>
          </a:r>
          <a:r>
            <a:rPr lang="es-PE" sz="900" baseline="0"/>
            <a:t> </a:t>
          </a:r>
          <a:endParaRPr lang="es-PE" sz="900"/>
        </a:p>
      </xdr:txBody>
    </xdr:sp>
    <xdr:clientData/>
  </xdr:twoCellAnchor>
  <xdr:twoCellAnchor>
    <xdr:from>
      <xdr:col>5</xdr:col>
      <xdr:colOff>481080</xdr:colOff>
      <xdr:row>6</xdr:row>
      <xdr:rowOff>92028</xdr:rowOff>
    </xdr:from>
    <xdr:to>
      <xdr:col>6</xdr:col>
      <xdr:colOff>221356</xdr:colOff>
      <xdr:row>9</xdr:row>
      <xdr:rowOff>46954</xdr:rowOff>
    </xdr:to>
    <xdr:sp macro="" textlink="">
      <xdr:nvSpPr>
        <xdr:cNvPr id="36" name="CuadroTexto 31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5243580" y="1151208"/>
          <a:ext cx="525136" cy="457846"/>
        </a:xfrm>
        <a:prstGeom prst="rect">
          <a:avLst/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900"/>
            <a:t>Altura estática</a:t>
          </a:r>
        </a:p>
        <a:p>
          <a:pPr algn="ctr"/>
          <a:r>
            <a:rPr lang="es-PE" sz="900"/>
            <a:t>H</a:t>
          </a:r>
          <a:r>
            <a:rPr lang="es-PE" sz="900" baseline="-25000"/>
            <a:t>k</a:t>
          </a:r>
        </a:p>
      </xdr:txBody>
    </xdr:sp>
    <xdr:clientData/>
  </xdr:twoCellAnchor>
  <xdr:twoCellAnchor editAs="oneCell">
    <xdr:from>
      <xdr:col>0</xdr:col>
      <xdr:colOff>645242</xdr:colOff>
      <xdr:row>24</xdr:row>
      <xdr:rowOff>133146</xdr:rowOff>
    </xdr:from>
    <xdr:to>
      <xdr:col>12</xdr:col>
      <xdr:colOff>159105</xdr:colOff>
      <xdr:row>52</xdr:row>
      <xdr:rowOff>97141</xdr:rowOff>
    </xdr:to>
    <xdr:pic>
      <xdr:nvPicPr>
        <xdr:cNvPr id="37" name="Imagen 24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5242" y="4926126"/>
          <a:ext cx="7210063" cy="4657914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146050</xdr:rowOff>
    </xdr:to>
    <xdr:sp macro="" textlink="">
      <xdr:nvSpPr>
        <xdr:cNvPr id="38" name="AutoShape 1" descr="China Kyw Motor Eléctrico con bomba hidráulica Bomba centrífuga horizontal  – Comprar Bomba de agua en es.made-in-china.com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8534400" y="1729740"/>
          <a:ext cx="304800" cy="313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294860</xdr:colOff>
      <xdr:row>12</xdr:row>
      <xdr:rowOff>131316</xdr:rowOff>
    </xdr:from>
    <xdr:to>
      <xdr:col>14</xdr:col>
      <xdr:colOff>26504</xdr:colOff>
      <xdr:row>14</xdr:row>
      <xdr:rowOff>53010</xdr:rowOff>
    </xdr:to>
    <xdr:sp macro="" textlink="">
      <xdr:nvSpPr>
        <xdr:cNvPr id="39" name="CuadroTexto 2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8829260" y="2172151"/>
          <a:ext cx="573157" cy="2529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r>
            <a:rPr lang="el-GR" sz="800">
              <a:solidFill>
                <a:srgbClr val="C00000"/>
              </a:solidFill>
              <a:latin typeface="+mn-lt"/>
              <a:ea typeface="+mn-ea"/>
              <a:cs typeface="+mn-cs"/>
            </a:rPr>
            <a:t>Δ</a:t>
          </a:r>
          <a:r>
            <a:rPr lang="es-CO" sz="800">
              <a:solidFill>
                <a:srgbClr val="C00000"/>
              </a:solidFill>
              <a:latin typeface="+mn-lt"/>
              <a:ea typeface="+mn-ea"/>
              <a:cs typeface="+mn-cs"/>
            </a:rPr>
            <a:t> Variación máxima</a:t>
          </a:r>
          <a:endParaRPr lang="el-GR" sz="800">
            <a:solidFill>
              <a:srgbClr val="C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530088</xdr:colOff>
      <xdr:row>4</xdr:row>
      <xdr:rowOff>145773</xdr:rowOff>
    </xdr:from>
    <xdr:to>
      <xdr:col>12</xdr:col>
      <xdr:colOff>530182</xdr:colOff>
      <xdr:row>7</xdr:row>
      <xdr:rowOff>23353</xdr:rowOff>
    </xdr:to>
    <xdr:sp macro="" textlink="">
      <xdr:nvSpPr>
        <xdr:cNvPr id="40" name="Line 32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ShapeType="1"/>
        </xdr:cNvSpPr>
      </xdr:nvSpPr>
      <xdr:spPr bwMode="auto">
        <a:xfrm flipH="1" flipV="1">
          <a:off x="8222975" y="861390"/>
          <a:ext cx="94" cy="374537"/>
        </a:xfrm>
        <a:prstGeom prst="line">
          <a:avLst/>
        </a:prstGeom>
        <a:noFill/>
        <a:ln w="57150">
          <a:solidFill>
            <a:srgbClr val="21C5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13</xdr:col>
      <xdr:colOff>678461</xdr:colOff>
      <xdr:row>3</xdr:row>
      <xdr:rowOff>40966</xdr:rowOff>
    </xdr:from>
    <xdr:to>
      <xdr:col>13</xdr:col>
      <xdr:colOff>682797</xdr:colOff>
      <xdr:row>5</xdr:row>
      <xdr:rowOff>17409</xdr:rowOff>
    </xdr:to>
    <xdr:sp macro="" textlink="">
      <xdr:nvSpPr>
        <xdr:cNvPr id="41" name="Line 21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ShapeType="1"/>
        </xdr:cNvSpPr>
      </xdr:nvSpPr>
      <xdr:spPr bwMode="auto">
        <a:xfrm flipV="1">
          <a:off x="9212861" y="597226"/>
          <a:ext cx="4336" cy="311723"/>
        </a:xfrm>
        <a:prstGeom prst="line">
          <a:avLst/>
        </a:prstGeom>
        <a:noFill/>
        <a:ln w="57150">
          <a:solidFill>
            <a:srgbClr val="21C5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537839</xdr:colOff>
      <xdr:row>5</xdr:row>
      <xdr:rowOff>3654</xdr:rowOff>
    </xdr:from>
    <xdr:to>
      <xdr:col>13</xdr:col>
      <xdr:colOff>703280</xdr:colOff>
      <xdr:row>5</xdr:row>
      <xdr:rowOff>9422</xdr:rowOff>
    </xdr:to>
    <xdr:sp macro="" textlink="">
      <xdr:nvSpPr>
        <xdr:cNvPr id="42" name="Line 34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ShapeType="1"/>
        </xdr:cNvSpPr>
      </xdr:nvSpPr>
      <xdr:spPr bwMode="auto">
        <a:xfrm>
          <a:off x="8234039" y="901121"/>
          <a:ext cx="1003641" cy="5768"/>
        </a:xfrm>
        <a:prstGeom prst="line">
          <a:avLst/>
        </a:prstGeom>
        <a:noFill/>
        <a:ln w="57150">
          <a:solidFill>
            <a:srgbClr val="21C5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13</xdr:col>
      <xdr:colOff>421388</xdr:colOff>
      <xdr:row>1</xdr:row>
      <xdr:rowOff>21389</xdr:rowOff>
    </xdr:from>
    <xdr:to>
      <xdr:col>14</xdr:col>
      <xdr:colOff>113515</xdr:colOff>
      <xdr:row>3</xdr:row>
      <xdr:rowOff>40439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/>
      </xdr:nvGrpSpPr>
      <xdr:grpSpPr>
        <a:xfrm>
          <a:off x="9001508" y="189029"/>
          <a:ext cx="530327" cy="415290"/>
          <a:chOff x="4850547" y="447436"/>
          <a:chExt cx="552450" cy="401416"/>
        </a:xfrm>
      </xdr:grpSpPr>
      <xdr:sp macro="" textlink="">
        <xdr:nvSpPr>
          <xdr:cNvPr id="44" name="Line 11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>
            <a:off x="4850547" y="447436"/>
            <a:ext cx="0" cy="39189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3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402997" y="456961"/>
            <a:ext cx="0" cy="39189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Rectangle 14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Arrowheads="1"/>
          </xdr:cNvSpPr>
        </xdr:nvSpPr>
        <xdr:spPr bwMode="auto">
          <a:xfrm>
            <a:off x="4850547" y="596559"/>
            <a:ext cx="552450" cy="252293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11</xdr:col>
      <xdr:colOff>819648</xdr:colOff>
      <xdr:row>8</xdr:row>
      <xdr:rowOff>116162</xdr:rowOff>
    </xdr:from>
    <xdr:to>
      <xdr:col>12</xdr:col>
      <xdr:colOff>399025</xdr:colOff>
      <xdr:row>8</xdr:row>
      <xdr:rowOff>116769</xdr:rowOff>
    </xdr:to>
    <xdr:sp macro="" textlink="">
      <xdr:nvSpPr>
        <xdr:cNvPr id="49" name="Line 33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ShapeType="1"/>
        </xdr:cNvSpPr>
      </xdr:nvSpPr>
      <xdr:spPr bwMode="auto">
        <a:xfrm>
          <a:off x="7682564" y="1507427"/>
          <a:ext cx="420035" cy="607"/>
        </a:xfrm>
        <a:prstGeom prst="line">
          <a:avLst/>
        </a:prstGeom>
        <a:noFill/>
        <a:ln w="57150">
          <a:solidFill>
            <a:srgbClr val="21C5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355054</xdr:colOff>
      <xdr:row>12</xdr:row>
      <xdr:rowOff>75107</xdr:rowOff>
    </xdr:from>
    <xdr:to>
      <xdr:col>12</xdr:col>
      <xdr:colOff>566720</xdr:colOff>
      <xdr:row>12</xdr:row>
      <xdr:rowOff>75107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/>
      </xdr:nvCxnSpPr>
      <xdr:spPr>
        <a:xfrm>
          <a:off x="7217970" y="2134965"/>
          <a:ext cx="1052324" cy="0"/>
        </a:xfrm>
        <a:prstGeom prst="line">
          <a:avLst/>
        </a:prstGeom>
        <a:ln w="12700">
          <a:solidFill>
            <a:schemeClr val="accent1">
              <a:lumMod val="40000"/>
              <a:lumOff val="60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122903</xdr:colOff>
      <xdr:row>1</xdr:row>
      <xdr:rowOff>157656</xdr:rowOff>
    </xdr:from>
    <xdr:to>
      <xdr:col>13</xdr:col>
      <xdr:colOff>417526</xdr:colOff>
      <xdr:row>2</xdr:row>
      <xdr:rowOff>3434</xdr:rowOff>
    </xdr:to>
    <xdr:sp macro="" textlink="">
      <xdr:nvSpPr>
        <xdr:cNvPr id="53" name="Line 23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ShapeType="1"/>
        </xdr:cNvSpPr>
      </xdr:nvSpPr>
      <xdr:spPr bwMode="auto">
        <a:xfrm>
          <a:off x="6805731" y="324070"/>
          <a:ext cx="2133933" cy="12192"/>
        </a:xfrm>
        <a:prstGeom prst="line">
          <a:avLst/>
        </a:prstGeom>
        <a:noFill/>
        <a:ln w="6350" cap="rnd">
          <a:solidFill>
            <a:schemeClr val="tx1">
              <a:lumMod val="50000"/>
              <a:lumOff val="50000"/>
            </a:schemeClr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137367</xdr:colOff>
      <xdr:row>14</xdr:row>
      <xdr:rowOff>74562</xdr:rowOff>
    </xdr:from>
    <xdr:to>
      <xdr:col>11</xdr:col>
      <xdr:colOff>341358</xdr:colOff>
      <xdr:row>14</xdr:row>
      <xdr:rowOff>74702</xdr:rowOff>
    </xdr:to>
    <xdr:sp macro="" textlink="">
      <xdr:nvSpPr>
        <xdr:cNvPr id="54" name="Line 24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ShapeType="1"/>
        </xdr:cNvSpPr>
      </xdr:nvSpPr>
      <xdr:spPr bwMode="auto">
        <a:xfrm flipV="1">
          <a:off x="6823089" y="2446701"/>
          <a:ext cx="369643" cy="140"/>
        </a:xfrm>
        <a:prstGeom prst="line">
          <a:avLst/>
        </a:prstGeom>
        <a:noFill/>
        <a:ln w="6350" cap="rnd">
          <a:solidFill>
            <a:schemeClr val="tx1">
              <a:lumMod val="50000"/>
              <a:lumOff val="50000"/>
            </a:schemeClr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88764</xdr:colOff>
      <xdr:row>2</xdr:row>
      <xdr:rowOff>17746</xdr:rowOff>
    </xdr:from>
    <xdr:to>
      <xdr:col>11</xdr:col>
      <xdr:colOff>102419</xdr:colOff>
      <xdr:row>14</xdr:row>
      <xdr:rowOff>65541</xdr:rowOff>
    </xdr:to>
    <xdr:sp macro="" textlink="">
      <xdr:nvSpPr>
        <xdr:cNvPr id="55" name="Line 2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ShapeType="1"/>
        </xdr:cNvSpPr>
      </xdr:nvSpPr>
      <xdr:spPr bwMode="auto">
        <a:xfrm>
          <a:off x="6938005" y="350574"/>
          <a:ext cx="13655" cy="2097312"/>
        </a:xfrm>
        <a:prstGeom prst="line">
          <a:avLst/>
        </a:prstGeom>
        <a:noFill/>
        <a:ln w="41275">
          <a:solidFill>
            <a:srgbClr val="C00000"/>
          </a:solidFill>
          <a:round/>
          <a:headEnd type="arrow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12168</xdr:colOff>
      <xdr:row>6</xdr:row>
      <xdr:rowOff>76540</xdr:rowOff>
    </xdr:from>
    <xdr:to>
      <xdr:col>11</xdr:col>
      <xdr:colOff>380615</xdr:colOff>
      <xdr:row>9</xdr:row>
      <xdr:rowOff>19878</xdr:rowOff>
    </xdr:to>
    <xdr:sp macro="" textlink="">
      <xdr:nvSpPr>
        <xdr:cNvPr id="56" name="CuadroTexto 31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6697890" y="1123462"/>
          <a:ext cx="534099" cy="440294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indent="0" algn="ctr"/>
          <a:r>
            <a:rPr lang="es-PE" sz="800">
              <a:solidFill>
                <a:srgbClr val="C00000"/>
              </a:solidFill>
              <a:latin typeface="+mn-lt"/>
              <a:ea typeface="+mn-ea"/>
              <a:cs typeface="+mn-cs"/>
            </a:rPr>
            <a:t>Altura estática</a:t>
          </a:r>
        </a:p>
        <a:p>
          <a:pPr marL="0" indent="0" algn="ctr"/>
          <a:r>
            <a:rPr lang="es-PE" sz="800">
              <a:solidFill>
                <a:srgbClr val="C00000"/>
              </a:solidFill>
              <a:latin typeface="+mn-lt"/>
              <a:ea typeface="+mn-ea"/>
              <a:cs typeface="+mn-cs"/>
            </a:rPr>
            <a:t>Hk</a:t>
          </a:r>
        </a:p>
      </xdr:txBody>
    </xdr:sp>
    <xdr:clientData/>
  </xdr:twoCellAnchor>
  <xdr:twoCellAnchor>
    <xdr:from>
      <xdr:col>12</xdr:col>
      <xdr:colOff>562077</xdr:colOff>
      <xdr:row>14</xdr:row>
      <xdr:rowOff>84120</xdr:rowOff>
    </xdr:from>
    <xdr:to>
      <xdr:col>13</xdr:col>
      <xdr:colOff>723764</xdr:colOff>
      <xdr:row>14</xdr:row>
      <xdr:rowOff>88763</xdr:rowOff>
    </xdr:to>
    <xdr:sp macro="" textlink="">
      <xdr:nvSpPr>
        <xdr:cNvPr id="57" name="Line 23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ShapeType="1"/>
        </xdr:cNvSpPr>
      </xdr:nvSpPr>
      <xdr:spPr bwMode="auto">
        <a:xfrm>
          <a:off x="8254964" y="2456259"/>
          <a:ext cx="1003200" cy="4643"/>
        </a:xfrm>
        <a:prstGeom prst="line">
          <a:avLst/>
        </a:prstGeom>
        <a:noFill/>
        <a:ln w="6350" cap="rnd">
          <a:solidFill>
            <a:schemeClr val="tx1">
              <a:lumMod val="50000"/>
              <a:lumOff val="50000"/>
            </a:schemeClr>
          </a:solidFill>
          <a:prstDash val="dash"/>
          <a:round/>
          <a:headEnd type="triangle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518924</xdr:colOff>
      <xdr:row>14</xdr:row>
      <xdr:rowOff>106018</xdr:rowOff>
    </xdr:from>
    <xdr:to>
      <xdr:col>14</xdr:col>
      <xdr:colOff>6829</xdr:colOff>
      <xdr:row>15</xdr:row>
      <xdr:rowOff>66262</xdr:rowOff>
    </xdr:to>
    <xdr:sp macro="" textlink="">
      <xdr:nvSpPr>
        <xdr:cNvPr id="58" name="CuadroTexto 2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/>
      </xdr:nvSpPr>
      <xdr:spPr>
        <a:xfrm>
          <a:off x="8211811" y="2478157"/>
          <a:ext cx="1170931" cy="125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800">
              <a:solidFill>
                <a:schemeClr val="tx1">
                  <a:lumMod val="65000"/>
                  <a:lumOff val="35000"/>
                </a:schemeClr>
              </a:solidFill>
            </a:rPr>
            <a:t>Nivel mínimo                               </a:t>
          </a:r>
        </a:p>
      </xdr:txBody>
    </xdr:sp>
    <xdr:clientData/>
  </xdr:twoCellAnchor>
  <xdr:twoCellAnchor>
    <xdr:from>
      <xdr:col>12</xdr:col>
      <xdr:colOff>577919</xdr:colOff>
      <xdr:row>12</xdr:row>
      <xdr:rowOff>75108</xdr:rowOff>
    </xdr:from>
    <xdr:to>
      <xdr:col>13</xdr:col>
      <xdr:colOff>675969</xdr:colOff>
      <xdr:row>12</xdr:row>
      <xdr:rowOff>79478</xdr:rowOff>
    </xdr:to>
    <xdr:sp macro="" textlink="">
      <xdr:nvSpPr>
        <xdr:cNvPr id="59" name="Line 23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>
          <a:spLocks noChangeShapeType="1"/>
        </xdr:cNvSpPr>
      </xdr:nvSpPr>
      <xdr:spPr bwMode="auto">
        <a:xfrm flipV="1">
          <a:off x="8274119" y="2140128"/>
          <a:ext cx="936250" cy="4370"/>
        </a:xfrm>
        <a:prstGeom prst="line">
          <a:avLst/>
        </a:prstGeom>
        <a:noFill/>
        <a:ln w="6350" cap="rnd">
          <a:solidFill>
            <a:schemeClr val="tx1">
              <a:lumMod val="50000"/>
              <a:lumOff val="50000"/>
            </a:schemeClr>
          </a:solidFill>
          <a:prstDash val="dash"/>
          <a:round/>
          <a:headEnd type="triangle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792044</xdr:colOff>
      <xdr:row>11</xdr:row>
      <xdr:rowOff>109247</xdr:rowOff>
    </xdr:from>
    <xdr:to>
      <xdr:col>13</xdr:col>
      <xdr:colOff>771561</xdr:colOff>
      <xdr:row>12</xdr:row>
      <xdr:rowOff>61451</xdr:rowOff>
    </xdr:to>
    <xdr:sp macro="" textlink="">
      <xdr:nvSpPr>
        <xdr:cNvPr id="60" name="CuadroTexto 27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8488244" y="2006627"/>
          <a:ext cx="817717" cy="1198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s-PE" sz="800">
              <a:solidFill>
                <a:schemeClr val="tx1">
                  <a:lumMod val="65000"/>
                  <a:lumOff val="35000"/>
                </a:schemeClr>
              </a:solidFill>
            </a:rPr>
            <a:t>Nivel máximo</a:t>
          </a:r>
        </a:p>
      </xdr:txBody>
    </xdr:sp>
    <xdr:clientData/>
  </xdr:twoCellAnchor>
  <xdr:twoCellAnchor>
    <xdr:from>
      <xdr:col>25</xdr:col>
      <xdr:colOff>12665</xdr:colOff>
      <xdr:row>12</xdr:row>
      <xdr:rowOff>76116</xdr:rowOff>
    </xdr:from>
    <xdr:to>
      <xdr:col>25</xdr:col>
      <xdr:colOff>89452</xdr:colOff>
      <xdr:row>16</xdr:row>
      <xdr:rowOff>96600</xdr:rowOff>
    </xdr:to>
    <xdr:sp macro="" textlink="">
      <xdr:nvSpPr>
        <xdr:cNvPr id="61" name="Right Brace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10521639" y="2116951"/>
          <a:ext cx="76787" cy="683092"/>
        </a:xfrm>
        <a:prstGeom prst="rightBrace">
          <a:avLst/>
        </a:prstGeom>
        <a:ln w="158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430158</xdr:colOff>
      <xdr:row>12</xdr:row>
      <xdr:rowOff>80025</xdr:rowOff>
    </xdr:from>
    <xdr:to>
      <xdr:col>11</xdr:col>
      <xdr:colOff>525749</xdr:colOff>
      <xdr:row>13</xdr:row>
      <xdr:rowOff>25400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7293074" y="2139883"/>
          <a:ext cx="95591" cy="112523"/>
        </a:xfrm>
        <a:custGeom>
          <a:avLst/>
          <a:gdLst>
            <a:gd name="connsiteX0" fmla="*/ 0 w 471487"/>
            <a:gd name="connsiteY0" fmla="*/ 0 h 389193"/>
            <a:gd name="connsiteX1" fmla="*/ 471129 w 471487"/>
            <a:gd name="connsiteY1" fmla="*/ 34139 h 389193"/>
            <a:gd name="connsiteX2" fmla="*/ 81935 w 471487"/>
            <a:gd name="connsiteY2" fmla="*/ 109247 h 389193"/>
            <a:gd name="connsiteX3" fmla="*/ 341397 w 471487"/>
            <a:gd name="connsiteY3" fmla="*/ 191182 h 389193"/>
            <a:gd name="connsiteX4" fmla="*/ 136559 w 471487"/>
            <a:gd name="connsiteY4" fmla="*/ 218494 h 389193"/>
            <a:gd name="connsiteX5" fmla="*/ 198010 w 471487"/>
            <a:gd name="connsiteY5" fmla="*/ 273118 h 389193"/>
            <a:gd name="connsiteX6" fmla="*/ 198010 w 471487"/>
            <a:gd name="connsiteY6" fmla="*/ 327742 h 389193"/>
            <a:gd name="connsiteX7" fmla="*/ 191182 w 471487"/>
            <a:gd name="connsiteY7" fmla="*/ 389193 h 38919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471487" h="389193">
              <a:moveTo>
                <a:pt x="0" y="0"/>
              </a:moveTo>
              <a:cubicBezTo>
                <a:pt x="228736" y="7965"/>
                <a:pt x="457473" y="15931"/>
                <a:pt x="471129" y="34139"/>
              </a:cubicBezTo>
              <a:cubicBezTo>
                <a:pt x="484785" y="52347"/>
                <a:pt x="103557" y="83073"/>
                <a:pt x="81935" y="109247"/>
              </a:cubicBezTo>
              <a:cubicBezTo>
                <a:pt x="60313" y="135421"/>
                <a:pt x="332293" y="172974"/>
                <a:pt x="341397" y="191182"/>
              </a:cubicBezTo>
              <a:cubicBezTo>
                <a:pt x="350501" y="209390"/>
                <a:pt x="160457" y="204838"/>
                <a:pt x="136559" y="218494"/>
              </a:cubicBezTo>
              <a:cubicBezTo>
                <a:pt x="112661" y="232150"/>
                <a:pt x="187768" y="254910"/>
                <a:pt x="198010" y="273118"/>
              </a:cubicBezTo>
              <a:cubicBezTo>
                <a:pt x="208252" y="291326"/>
                <a:pt x="199148" y="308396"/>
                <a:pt x="198010" y="327742"/>
              </a:cubicBezTo>
              <a:cubicBezTo>
                <a:pt x="196872" y="347088"/>
                <a:pt x="194027" y="368140"/>
                <a:pt x="191182" y="389193"/>
              </a:cubicBezTo>
            </a:path>
          </a:pathLst>
        </a:custGeom>
        <a:noFill/>
        <a:ln w="63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425514</xdr:colOff>
      <xdr:row>14</xdr:row>
      <xdr:rowOff>84123</xdr:rowOff>
    </xdr:from>
    <xdr:to>
      <xdr:col>11</xdr:col>
      <xdr:colOff>521105</xdr:colOff>
      <xdr:row>15</xdr:row>
      <xdr:rowOff>29498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7283514" y="2484423"/>
          <a:ext cx="95591" cy="113015"/>
        </a:xfrm>
        <a:custGeom>
          <a:avLst/>
          <a:gdLst>
            <a:gd name="connsiteX0" fmla="*/ 0 w 471487"/>
            <a:gd name="connsiteY0" fmla="*/ 0 h 389193"/>
            <a:gd name="connsiteX1" fmla="*/ 471129 w 471487"/>
            <a:gd name="connsiteY1" fmla="*/ 34139 h 389193"/>
            <a:gd name="connsiteX2" fmla="*/ 81935 w 471487"/>
            <a:gd name="connsiteY2" fmla="*/ 109247 h 389193"/>
            <a:gd name="connsiteX3" fmla="*/ 341397 w 471487"/>
            <a:gd name="connsiteY3" fmla="*/ 191182 h 389193"/>
            <a:gd name="connsiteX4" fmla="*/ 136559 w 471487"/>
            <a:gd name="connsiteY4" fmla="*/ 218494 h 389193"/>
            <a:gd name="connsiteX5" fmla="*/ 198010 w 471487"/>
            <a:gd name="connsiteY5" fmla="*/ 273118 h 389193"/>
            <a:gd name="connsiteX6" fmla="*/ 198010 w 471487"/>
            <a:gd name="connsiteY6" fmla="*/ 327742 h 389193"/>
            <a:gd name="connsiteX7" fmla="*/ 191182 w 471487"/>
            <a:gd name="connsiteY7" fmla="*/ 389193 h 38919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471487" h="389193">
              <a:moveTo>
                <a:pt x="0" y="0"/>
              </a:moveTo>
              <a:cubicBezTo>
                <a:pt x="228736" y="7965"/>
                <a:pt x="457473" y="15931"/>
                <a:pt x="471129" y="34139"/>
              </a:cubicBezTo>
              <a:cubicBezTo>
                <a:pt x="484785" y="52347"/>
                <a:pt x="103557" y="83073"/>
                <a:pt x="81935" y="109247"/>
              </a:cubicBezTo>
              <a:cubicBezTo>
                <a:pt x="60313" y="135421"/>
                <a:pt x="332293" y="172974"/>
                <a:pt x="341397" y="191182"/>
              </a:cubicBezTo>
              <a:cubicBezTo>
                <a:pt x="350501" y="209390"/>
                <a:pt x="160457" y="204838"/>
                <a:pt x="136559" y="218494"/>
              </a:cubicBezTo>
              <a:cubicBezTo>
                <a:pt x="112661" y="232150"/>
                <a:pt x="187768" y="254910"/>
                <a:pt x="198010" y="273118"/>
              </a:cubicBezTo>
              <a:cubicBezTo>
                <a:pt x="208252" y="291326"/>
                <a:pt x="199148" y="308396"/>
                <a:pt x="198010" y="327742"/>
              </a:cubicBezTo>
              <a:cubicBezTo>
                <a:pt x="196872" y="347088"/>
                <a:pt x="194027" y="368140"/>
                <a:pt x="191182" y="389193"/>
              </a:cubicBezTo>
            </a:path>
          </a:pathLst>
        </a:custGeom>
        <a:noFill/>
        <a:ln w="63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473321</xdr:colOff>
      <xdr:row>2</xdr:row>
      <xdr:rowOff>7911</xdr:rowOff>
    </xdr:from>
    <xdr:to>
      <xdr:col>13</xdr:col>
      <xdr:colOff>568912</xdr:colOff>
      <xdr:row>2</xdr:row>
      <xdr:rowOff>110329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9017553" y="342208"/>
          <a:ext cx="95591" cy="102418"/>
        </a:xfrm>
        <a:custGeom>
          <a:avLst/>
          <a:gdLst>
            <a:gd name="connsiteX0" fmla="*/ 0 w 471487"/>
            <a:gd name="connsiteY0" fmla="*/ 0 h 389193"/>
            <a:gd name="connsiteX1" fmla="*/ 471129 w 471487"/>
            <a:gd name="connsiteY1" fmla="*/ 34139 h 389193"/>
            <a:gd name="connsiteX2" fmla="*/ 81935 w 471487"/>
            <a:gd name="connsiteY2" fmla="*/ 109247 h 389193"/>
            <a:gd name="connsiteX3" fmla="*/ 341397 w 471487"/>
            <a:gd name="connsiteY3" fmla="*/ 191182 h 389193"/>
            <a:gd name="connsiteX4" fmla="*/ 136559 w 471487"/>
            <a:gd name="connsiteY4" fmla="*/ 218494 h 389193"/>
            <a:gd name="connsiteX5" fmla="*/ 198010 w 471487"/>
            <a:gd name="connsiteY5" fmla="*/ 273118 h 389193"/>
            <a:gd name="connsiteX6" fmla="*/ 198010 w 471487"/>
            <a:gd name="connsiteY6" fmla="*/ 327742 h 389193"/>
            <a:gd name="connsiteX7" fmla="*/ 191182 w 471487"/>
            <a:gd name="connsiteY7" fmla="*/ 389193 h 38919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471487" h="389193">
              <a:moveTo>
                <a:pt x="0" y="0"/>
              </a:moveTo>
              <a:cubicBezTo>
                <a:pt x="228736" y="7965"/>
                <a:pt x="457473" y="15931"/>
                <a:pt x="471129" y="34139"/>
              </a:cubicBezTo>
              <a:cubicBezTo>
                <a:pt x="484785" y="52347"/>
                <a:pt x="103557" y="83073"/>
                <a:pt x="81935" y="109247"/>
              </a:cubicBezTo>
              <a:cubicBezTo>
                <a:pt x="60313" y="135421"/>
                <a:pt x="332293" y="172974"/>
                <a:pt x="341397" y="191182"/>
              </a:cubicBezTo>
              <a:cubicBezTo>
                <a:pt x="350501" y="209390"/>
                <a:pt x="160457" y="204838"/>
                <a:pt x="136559" y="218494"/>
              </a:cubicBezTo>
              <a:cubicBezTo>
                <a:pt x="112661" y="232150"/>
                <a:pt x="187768" y="254910"/>
                <a:pt x="198010" y="273118"/>
              </a:cubicBezTo>
              <a:cubicBezTo>
                <a:pt x="208252" y="291326"/>
                <a:pt x="199148" y="308396"/>
                <a:pt x="198010" y="327742"/>
              </a:cubicBezTo>
              <a:cubicBezTo>
                <a:pt x="196872" y="347088"/>
                <a:pt x="194027" y="368140"/>
                <a:pt x="191182" y="389193"/>
              </a:cubicBezTo>
            </a:path>
          </a:pathLst>
        </a:custGeom>
        <a:noFill/>
        <a:ln w="63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524388</xdr:colOff>
      <xdr:row>8</xdr:row>
      <xdr:rowOff>7317</xdr:rowOff>
    </xdr:from>
    <xdr:to>
      <xdr:col>14</xdr:col>
      <xdr:colOff>19918</xdr:colOff>
      <xdr:row>8</xdr:row>
      <xdr:rowOff>139430</xdr:rowOff>
    </xdr:to>
    <xdr:sp macro="" textlink="">
      <xdr:nvSpPr>
        <xdr:cNvPr id="69" name="CuadroTexto 27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/>
      </xdr:nvSpPr>
      <xdr:spPr>
        <a:xfrm>
          <a:off x="9068620" y="1398582"/>
          <a:ext cx="336188" cy="1321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s-PE" sz="900">
              <a:solidFill>
                <a:schemeClr val="tx1">
                  <a:lumMod val="65000"/>
                  <a:lumOff val="35000"/>
                </a:schemeClr>
              </a:solidFill>
            </a:rPr>
            <a:t>Bomba</a:t>
          </a:r>
        </a:p>
      </xdr:txBody>
    </xdr:sp>
    <xdr:clientData/>
  </xdr:twoCellAnchor>
  <xdr:twoCellAnchor>
    <xdr:from>
      <xdr:col>25</xdr:col>
      <xdr:colOff>244496</xdr:colOff>
      <xdr:row>2</xdr:row>
      <xdr:rowOff>86642</xdr:rowOff>
    </xdr:from>
    <xdr:to>
      <xdr:col>26</xdr:col>
      <xdr:colOff>553769</xdr:colOff>
      <xdr:row>5</xdr:row>
      <xdr:rowOff>26504</xdr:rowOff>
    </xdr:to>
    <xdr:sp macro="" textlink="">
      <xdr:nvSpPr>
        <xdr:cNvPr id="70" name="CuadroTexto 2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/>
      </xdr:nvSpPr>
      <xdr:spPr>
        <a:xfrm>
          <a:off x="10753470" y="417946"/>
          <a:ext cx="938751" cy="4898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900"/>
            <a:t>Nivel de agua </a:t>
          </a:r>
          <a:r>
            <a:rPr lang="es-PE" sz="900" baseline="0"/>
            <a:t> cisterna de </a:t>
          </a:r>
          <a:r>
            <a:rPr lang="es-PE" sz="900"/>
            <a:t>descarga</a:t>
          </a:r>
        </a:p>
      </xdr:txBody>
    </xdr:sp>
    <xdr:clientData/>
  </xdr:twoCellAnchor>
  <xdr:twoCellAnchor>
    <xdr:from>
      <xdr:col>13</xdr:col>
      <xdr:colOff>172278</xdr:colOff>
      <xdr:row>12</xdr:row>
      <xdr:rowOff>99391</xdr:rowOff>
    </xdr:from>
    <xdr:to>
      <xdr:col>13</xdr:col>
      <xdr:colOff>172280</xdr:colOff>
      <xdr:row>14</xdr:row>
      <xdr:rowOff>79513</xdr:rowOff>
    </xdr:to>
    <xdr:sp macro="" textlink="">
      <xdr:nvSpPr>
        <xdr:cNvPr id="71" name="Line 25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>
          <a:spLocks noChangeShapeType="1"/>
        </xdr:cNvSpPr>
      </xdr:nvSpPr>
      <xdr:spPr bwMode="auto">
        <a:xfrm flipH="1">
          <a:off x="8706678" y="2140226"/>
          <a:ext cx="2" cy="311426"/>
        </a:xfrm>
        <a:prstGeom prst="line">
          <a:avLst/>
        </a:prstGeom>
        <a:noFill/>
        <a:ln w="41275">
          <a:solidFill>
            <a:srgbClr val="C00000"/>
          </a:solidFill>
          <a:round/>
          <a:headEnd type="arrow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12</xdr:col>
      <xdr:colOff>528247</xdr:colOff>
      <xdr:row>5</xdr:row>
      <xdr:rowOff>86544</xdr:rowOff>
    </xdr:from>
    <xdr:to>
      <xdr:col>12</xdr:col>
      <xdr:colOff>529968</xdr:colOff>
      <xdr:row>6</xdr:row>
      <xdr:rowOff>86139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CxnSpPr/>
      </xdr:nvCxnSpPr>
      <xdr:spPr>
        <a:xfrm flipV="1">
          <a:off x="8224447" y="984011"/>
          <a:ext cx="1721" cy="168928"/>
        </a:xfrm>
        <a:prstGeom prst="straightConnector1">
          <a:avLst/>
        </a:prstGeom>
        <a:ln w="12700">
          <a:solidFill>
            <a:schemeClr val="accent1">
              <a:lumMod val="75000"/>
            </a:schemeClr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1520</xdr:colOff>
      <xdr:row>5</xdr:row>
      <xdr:rowOff>4786</xdr:rowOff>
    </xdr:from>
    <xdr:to>
      <xdr:col>13</xdr:col>
      <xdr:colOff>265043</xdr:colOff>
      <xdr:row>5</xdr:row>
      <xdr:rowOff>5997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CxnSpPr/>
      </xdr:nvCxnSpPr>
      <xdr:spPr>
        <a:xfrm flipV="1">
          <a:off x="8535920" y="902253"/>
          <a:ext cx="263523" cy="1211"/>
        </a:xfrm>
        <a:prstGeom prst="straightConnector1">
          <a:avLst/>
        </a:prstGeom>
        <a:ln w="12700">
          <a:solidFill>
            <a:schemeClr val="accent1">
              <a:lumMod val="75000"/>
            </a:schemeClr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119270</xdr:colOff>
      <xdr:row>8</xdr:row>
      <xdr:rowOff>120021</xdr:rowOff>
    </xdr:from>
    <xdr:to>
      <xdr:col>12</xdr:col>
      <xdr:colOff>298174</xdr:colOff>
      <xdr:row>8</xdr:row>
      <xdr:rowOff>120023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CxnSpPr/>
      </xdr:nvCxnSpPr>
      <xdr:spPr>
        <a:xfrm>
          <a:off x="7822844" y="1511286"/>
          <a:ext cx="178904" cy="2"/>
        </a:xfrm>
        <a:prstGeom prst="straightConnector1">
          <a:avLst/>
        </a:prstGeom>
        <a:ln w="12700">
          <a:solidFill>
            <a:schemeClr val="accent1">
              <a:lumMod val="75000"/>
            </a:schemeClr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430695</xdr:colOff>
      <xdr:row>15</xdr:row>
      <xdr:rowOff>139148</xdr:rowOff>
    </xdr:from>
    <xdr:to>
      <xdr:col>12</xdr:col>
      <xdr:colOff>527933</xdr:colOff>
      <xdr:row>16</xdr:row>
      <xdr:rowOff>132522</xdr:rowOff>
    </xdr:to>
    <xdr:sp macro="" textlink="">
      <xdr:nvSpPr>
        <xdr:cNvPr id="80" name="CuadroTexto 2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/>
      </xdr:nvSpPr>
      <xdr:spPr>
        <a:xfrm>
          <a:off x="7282069" y="2676939"/>
          <a:ext cx="938751" cy="159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800" baseline="0">
              <a:solidFill>
                <a:schemeClr val="tx1">
                  <a:lumMod val="65000"/>
                  <a:lumOff val="35000"/>
                </a:schemeClr>
              </a:solidFill>
            </a:rPr>
            <a:t>Cisterna de </a:t>
          </a:r>
          <a:r>
            <a:rPr lang="es-PE" sz="800">
              <a:solidFill>
                <a:schemeClr val="tx1">
                  <a:lumMod val="65000"/>
                  <a:lumOff val="35000"/>
                </a:schemeClr>
              </a:solidFill>
            </a:rPr>
            <a:t>succión</a:t>
          </a:r>
        </a:p>
      </xdr:txBody>
    </xdr:sp>
    <xdr:clientData/>
  </xdr:twoCellAnchor>
  <xdr:twoCellAnchor>
    <xdr:from>
      <xdr:col>11</xdr:col>
      <xdr:colOff>311425</xdr:colOff>
      <xdr:row>0</xdr:row>
      <xdr:rowOff>119269</xdr:rowOff>
    </xdr:from>
    <xdr:to>
      <xdr:col>13</xdr:col>
      <xdr:colOff>455044</xdr:colOff>
      <xdr:row>2</xdr:row>
      <xdr:rowOff>205409</xdr:rowOff>
    </xdr:to>
    <xdr:sp macro="" textlink="">
      <xdr:nvSpPr>
        <xdr:cNvPr id="82" name="CuadroTexto 29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/>
      </xdr:nvSpPr>
      <xdr:spPr>
        <a:xfrm>
          <a:off x="7162799" y="119269"/>
          <a:ext cx="1826645" cy="4174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800" baseline="0">
              <a:solidFill>
                <a:schemeClr val="tx1">
                  <a:lumMod val="65000"/>
                  <a:lumOff val="35000"/>
                </a:schemeClr>
              </a:solidFill>
            </a:rPr>
            <a:t>Nivel de agua en la ci</a:t>
          </a:r>
          <a:r>
            <a:rPr lang="es-PE" sz="8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sterna de descarga</a:t>
          </a:r>
          <a:endParaRPr lang="es-CO" sz="800" baseline="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  <a:p>
          <a:pPr algn="ctr"/>
          <a:endParaRPr lang="es-PE" sz="8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11</xdr:col>
      <xdr:colOff>828260</xdr:colOff>
      <xdr:row>13</xdr:row>
      <xdr:rowOff>79513</xdr:rowOff>
    </xdr:from>
    <xdr:to>
      <xdr:col>12</xdr:col>
      <xdr:colOff>516835</xdr:colOff>
      <xdr:row>15</xdr:row>
      <xdr:rowOff>79513</xdr:rowOff>
    </xdr:to>
    <xdr:sp macro="" textlink="">
      <xdr:nvSpPr>
        <xdr:cNvPr id="83" name="CuadroTexto 29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/>
      </xdr:nvSpPr>
      <xdr:spPr>
        <a:xfrm>
          <a:off x="7679634" y="2286000"/>
          <a:ext cx="530088" cy="331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800" baseline="0">
              <a:solidFill>
                <a:schemeClr val="tx1">
                  <a:lumMod val="65000"/>
                  <a:lumOff val="35000"/>
                </a:schemeClr>
              </a:solidFill>
            </a:rPr>
            <a:t>Nivel de agua</a:t>
          </a:r>
          <a:endParaRPr lang="es-PE" sz="8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11</xdr:col>
      <xdr:colOff>355054</xdr:colOff>
      <xdr:row>14</xdr:row>
      <xdr:rowOff>80270</xdr:rowOff>
    </xdr:from>
    <xdr:to>
      <xdr:col>12</xdr:col>
      <xdr:colOff>540396</xdr:colOff>
      <xdr:row>14</xdr:row>
      <xdr:rowOff>80270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CxnSpPr/>
      </xdr:nvCxnSpPr>
      <xdr:spPr>
        <a:xfrm>
          <a:off x="7217970" y="2474425"/>
          <a:ext cx="1026000" cy="0"/>
        </a:xfrm>
        <a:prstGeom prst="line">
          <a:avLst/>
        </a:prstGeom>
        <a:ln w="9525">
          <a:solidFill>
            <a:schemeClr val="accent1">
              <a:lumMod val="40000"/>
              <a:lumOff val="60000"/>
            </a:schemeClr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752169</xdr:colOff>
      <xdr:row>8</xdr:row>
      <xdr:rowOff>84421</xdr:rowOff>
    </xdr:from>
    <xdr:to>
      <xdr:col>12</xdr:col>
      <xdr:colOff>25279</xdr:colOff>
      <xdr:row>15</xdr:row>
      <xdr:rowOff>89174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pSpPr/>
      </xdr:nvGrpSpPr>
      <xdr:grpSpPr>
        <a:xfrm>
          <a:off x="7655889" y="1486501"/>
          <a:ext cx="111310" cy="1178233"/>
          <a:chOff x="7753736" y="1428026"/>
          <a:chExt cx="87940" cy="1057350"/>
        </a:xfrm>
      </xdr:grpSpPr>
      <xdr:sp macro="" textlink="">
        <xdr:nvSpPr>
          <xdr:cNvPr id="50" name="Line 32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795126" y="1428026"/>
            <a:ext cx="6233" cy="963658"/>
          </a:xfrm>
          <a:prstGeom prst="line">
            <a:avLst/>
          </a:prstGeom>
          <a:noFill/>
          <a:ln w="57150">
            <a:solidFill>
              <a:srgbClr val="21C5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es-CO"/>
          </a:p>
        </xdr:txBody>
      </xdr:sp>
      <xdr:sp macro="" textlink="">
        <xdr:nvSpPr>
          <xdr:cNvPr id="51" name="AutoShape 63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Arrowheads="1"/>
          </xdr:cNvSpPr>
        </xdr:nvSpPr>
        <xdr:spPr bwMode="auto">
          <a:xfrm>
            <a:off x="7753736" y="2376542"/>
            <a:ext cx="87940" cy="108834"/>
          </a:xfrm>
          <a:custGeom>
            <a:avLst/>
            <a:gdLst>
              <a:gd name="T0" fmla="*/ 1163294203 w 21600"/>
              <a:gd name="T1" fmla="*/ 664752481 h 21600"/>
              <a:gd name="T2" fmla="*/ 664752481 w 21600"/>
              <a:gd name="T3" fmla="*/ 1329485403 h 21600"/>
              <a:gd name="T4" fmla="*/ 166190950 w 21600"/>
              <a:gd name="T5" fmla="*/ 664752481 h 21600"/>
              <a:gd name="T6" fmla="*/ 664752481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4500 w 21600"/>
              <a:gd name="T13" fmla="*/ 4500 h 21600"/>
              <a:gd name="T14" fmla="*/ 17100 w 21600"/>
              <a:gd name="T15" fmla="*/ 17100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0" y="0"/>
                </a:moveTo>
                <a:lnTo>
                  <a:pt x="5400" y="21600"/>
                </a:lnTo>
                <a:lnTo>
                  <a:pt x="16200" y="21600"/>
                </a:lnTo>
                <a:lnTo>
                  <a:pt x="21600" y="0"/>
                </a:lnTo>
                <a:lnTo>
                  <a:pt x="0" y="0"/>
                </a:lnTo>
                <a:close/>
              </a:path>
            </a:pathLst>
          </a:custGeom>
          <a:solidFill>
            <a:srgbClr val="21C5FF"/>
          </a:solidFill>
          <a:ln w="9525">
            <a:solidFill>
              <a:schemeClr val="bg2">
                <a:lumMod val="50000"/>
              </a:schemeClr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11</xdr:col>
      <xdr:colOff>799112</xdr:colOff>
      <xdr:row>12</xdr:row>
      <xdr:rowOff>137837</xdr:rowOff>
    </xdr:from>
    <xdr:to>
      <xdr:col>11</xdr:col>
      <xdr:colOff>805939</xdr:colOff>
      <xdr:row>13</xdr:row>
      <xdr:rowOff>165149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CxnSpPr/>
      </xdr:nvCxnSpPr>
      <xdr:spPr>
        <a:xfrm flipV="1">
          <a:off x="7662028" y="2197695"/>
          <a:ext cx="6827" cy="194460"/>
        </a:xfrm>
        <a:prstGeom prst="straightConnector1">
          <a:avLst/>
        </a:prstGeom>
        <a:ln w="12700">
          <a:solidFill>
            <a:schemeClr val="accent1">
              <a:lumMod val="75000"/>
            </a:schemeClr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427706</xdr:colOff>
      <xdr:row>2</xdr:row>
      <xdr:rowOff>4918</xdr:rowOff>
    </xdr:from>
    <xdr:to>
      <xdr:col>14</xdr:col>
      <xdr:colOff>109048</xdr:colOff>
      <xdr:row>2</xdr:row>
      <xdr:rowOff>4918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CxnSpPr/>
      </xdr:nvCxnSpPr>
      <xdr:spPr>
        <a:xfrm>
          <a:off x="8971938" y="339215"/>
          <a:ext cx="522000" cy="0"/>
        </a:xfrm>
        <a:prstGeom prst="line">
          <a:avLst/>
        </a:prstGeom>
        <a:ln w="9525">
          <a:solidFill>
            <a:schemeClr val="accent1">
              <a:lumMod val="40000"/>
              <a:lumOff val="60000"/>
            </a:schemeClr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</xdr:row>
      <xdr:rowOff>7144</xdr:rowOff>
    </xdr:from>
    <xdr:to>
      <xdr:col>11</xdr:col>
      <xdr:colOff>698500</xdr:colOff>
      <xdr:row>35</xdr:row>
      <xdr:rowOff>102394</xdr:rowOff>
    </xdr:to>
    <xdr:graphicFrame macro="">
      <xdr:nvGraphicFramePr>
        <xdr:cNvPr id="2" name="Gráfico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</xdr:colOff>
      <xdr:row>25</xdr:row>
      <xdr:rowOff>0</xdr:rowOff>
    </xdr:from>
    <xdr:to>
      <xdr:col>14</xdr:col>
      <xdr:colOff>694907</xdr:colOff>
      <xdr:row>27</xdr:row>
      <xdr:rowOff>59905</xdr:rowOff>
    </xdr:to>
    <xdr:sp macro="" textlink="">
      <xdr:nvSpPr>
        <xdr:cNvPr id="3" name="CuadroTexto 27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201401" y="4610100"/>
          <a:ext cx="694906" cy="428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s-PE" sz="900"/>
            <a:t>Punto a Caudal</a:t>
          </a:r>
          <a:r>
            <a:rPr lang="es-PE" sz="900" baseline="0"/>
            <a:t> = 0</a:t>
          </a:r>
          <a:endParaRPr lang="es-PE" sz="900"/>
        </a:p>
      </xdr:txBody>
    </xdr:sp>
    <xdr:clientData/>
  </xdr:twoCellAnchor>
  <xdr:twoCellAnchor>
    <xdr:from>
      <xdr:col>9</xdr:col>
      <xdr:colOff>670944</xdr:colOff>
      <xdr:row>15</xdr:row>
      <xdr:rowOff>59904</xdr:rowOff>
    </xdr:from>
    <xdr:to>
      <xdr:col>11</xdr:col>
      <xdr:colOff>371416</xdr:colOff>
      <xdr:row>21</xdr:row>
      <xdr:rowOff>35943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7895567" y="2767640"/>
          <a:ext cx="1305943" cy="10543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2000" b="1"/>
            <a:t>Punto</a:t>
          </a:r>
          <a:r>
            <a:rPr lang="es-CO" sz="2000" b="1" baseline="0"/>
            <a:t> de Operación</a:t>
          </a:r>
          <a:r>
            <a:rPr lang="es-CO" sz="2000" b="0" baseline="0"/>
            <a:t> esperado</a:t>
          </a:r>
          <a:endParaRPr lang="es-CO" sz="2000" b="0"/>
        </a:p>
      </xdr:txBody>
    </xdr:sp>
    <xdr:clientData/>
  </xdr:twoCellAnchor>
  <xdr:twoCellAnchor>
    <xdr:from>
      <xdr:col>2</xdr:col>
      <xdr:colOff>646982</xdr:colOff>
      <xdr:row>17</xdr:row>
      <xdr:rowOff>71889</xdr:rowOff>
    </xdr:from>
    <xdr:to>
      <xdr:col>3</xdr:col>
      <xdr:colOff>623019</xdr:colOff>
      <xdr:row>19</xdr:row>
      <xdr:rowOff>95849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2252454" y="3139059"/>
          <a:ext cx="778773" cy="3833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400" b="0"/>
        </a:p>
      </xdr:txBody>
    </xdr:sp>
    <xdr:clientData/>
  </xdr:twoCellAnchor>
  <xdr:twoCellAnchor>
    <xdr:from>
      <xdr:col>19</xdr:col>
      <xdr:colOff>29233</xdr:colOff>
      <xdr:row>34</xdr:row>
      <xdr:rowOff>56552</xdr:rowOff>
    </xdr:from>
    <xdr:to>
      <xdr:col>19</xdr:col>
      <xdr:colOff>368059</xdr:colOff>
      <xdr:row>37</xdr:row>
      <xdr:rowOff>29235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 flipV="1">
          <a:off x="15231133" y="6324002"/>
          <a:ext cx="338826" cy="239838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251604</xdr:colOff>
      <xdr:row>23</xdr:row>
      <xdr:rowOff>59906</xdr:rowOff>
    </xdr:from>
    <xdr:to>
      <xdr:col>17</xdr:col>
      <xdr:colOff>179716</xdr:colOff>
      <xdr:row>30</xdr:row>
      <xdr:rowOff>-1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11489906" y="4205378"/>
          <a:ext cx="2336319" cy="1198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s-PE" sz="14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El </a:t>
          </a:r>
          <a:r>
            <a:rPr lang="es-PE" sz="14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punto de operación (Q,H)</a:t>
          </a:r>
          <a:r>
            <a:rPr lang="es-PE" sz="14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es Caudal y Altura calculado por el proyectista. Este punto se utiliza para seleccionar la bomba.</a:t>
          </a:r>
        </a:p>
      </xdr:txBody>
    </xdr:sp>
    <xdr:clientData/>
  </xdr:twoCellAnchor>
  <xdr:twoCellAnchor>
    <xdr:from>
      <xdr:col>3</xdr:col>
      <xdr:colOff>599054</xdr:colOff>
      <xdr:row>24</xdr:row>
      <xdr:rowOff>83867</xdr:rowOff>
    </xdr:from>
    <xdr:to>
      <xdr:col>3</xdr:col>
      <xdr:colOff>682921</xdr:colOff>
      <xdr:row>30</xdr:row>
      <xdr:rowOff>47924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 flipH="1">
          <a:off x="3007262" y="4409056"/>
          <a:ext cx="83867" cy="1042359"/>
        </a:xfrm>
        <a:prstGeom prst="rightBrace">
          <a:avLst/>
        </a:prstGeom>
        <a:ln w="158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455284</xdr:colOff>
      <xdr:row>30</xdr:row>
      <xdr:rowOff>47924</xdr:rowOff>
    </xdr:from>
    <xdr:to>
      <xdr:col>3</xdr:col>
      <xdr:colOff>790756</xdr:colOff>
      <xdr:row>32</xdr:row>
      <xdr:rowOff>35943</xdr:rowOff>
    </xdr:to>
    <xdr:sp macro="" textlink="">
      <xdr:nvSpPr>
        <xdr:cNvPr id="10" name="CuadroTexto 3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2855584" y="5578774"/>
          <a:ext cx="335472" cy="3563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800" b="1">
              <a:solidFill>
                <a:srgbClr val="0070C0"/>
              </a:solidFill>
            </a:rPr>
            <a:t>0</a:t>
          </a:r>
        </a:p>
      </xdr:txBody>
    </xdr:sp>
    <xdr:clientData/>
  </xdr:twoCellAnchor>
  <xdr:twoCellAnchor>
    <xdr:from>
      <xdr:col>7</xdr:col>
      <xdr:colOff>658963</xdr:colOff>
      <xdr:row>17</xdr:row>
      <xdr:rowOff>23963</xdr:rowOff>
    </xdr:from>
    <xdr:to>
      <xdr:col>7</xdr:col>
      <xdr:colOff>670943</xdr:colOff>
      <xdr:row>31</xdr:row>
      <xdr:rowOff>47925</xdr:rowOff>
    </xdr:to>
    <xdr:sp macro="" textlink="">
      <xdr:nvSpPr>
        <xdr:cNvPr id="11" name="Line 2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ShapeType="1"/>
        </xdr:cNvSpPr>
      </xdr:nvSpPr>
      <xdr:spPr bwMode="auto">
        <a:xfrm flipV="1">
          <a:off x="6278114" y="3091133"/>
          <a:ext cx="11980" cy="2540000"/>
        </a:xfrm>
        <a:prstGeom prst="line">
          <a:avLst/>
        </a:prstGeom>
        <a:noFill/>
        <a:ln w="9525" cap="rnd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623017</xdr:colOff>
      <xdr:row>18</xdr:row>
      <xdr:rowOff>83867</xdr:rowOff>
    </xdr:from>
    <xdr:to>
      <xdr:col>8</xdr:col>
      <xdr:colOff>179715</xdr:colOff>
      <xdr:row>18</xdr:row>
      <xdr:rowOff>107829</xdr:rowOff>
    </xdr:to>
    <xdr:sp macro="" textlink="">
      <xdr:nvSpPr>
        <xdr:cNvPr id="12" name="Line 2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 flipH="1" flipV="1">
          <a:off x="3031225" y="3330754"/>
          <a:ext cx="3570377" cy="23962"/>
        </a:xfrm>
        <a:prstGeom prst="line">
          <a:avLst/>
        </a:prstGeom>
        <a:noFill/>
        <a:ln w="9525" cap="rnd">
          <a:solidFill>
            <a:srgbClr val="000000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167736</xdr:colOff>
      <xdr:row>35</xdr:row>
      <xdr:rowOff>0</xdr:rowOff>
    </xdr:from>
    <xdr:to>
      <xdr:col>18</xdr:col>
      <xdr:colOff>239623</xdr:colOff>
      <xdr:row>36</xdr:row>
      <xdr:rowOff>143775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>
        <a:xfrm>
          <a:off x="14616981" y="6302075"/>
          <a:ext cx="71887" cy="323492"/>
        </a:xfrm>
        <a:prstGeom prst="straightConnector1">
          <a:avLst/>
        </a:prstGeom>
        <a:ln w="28575"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347453</xdr:colOff>
      <xdr:row>30</xdr:row>
      <xdr:rowOff>71886</xdr:rowOff>
    </xdr:from>
    <xdr:to>
      <xdr:col>7</xdr:col>
      <xdr:colOff>455282</xdr:colOff>
      <xdr:row>33</xdr:row>
      <xdr:rowOff>47923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163868" y="5475377"/>
          <a:ext cx="910565" cy="515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24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Q </a:t>
          </a:r>
          <a:r>
            <a:rPr lang="es-PE" sz="14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(l/s)</a:t>
          </a:r>
          <a:endParaRPr lang="es-CO" sz="1400" b="0">
            <a:solidFill>
              <a:schemeClr val="accent1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2</xdr:col>
      <xdr:colOff>715515</xdr:colOff>
      <xdr:row>23</xdr:row>
      <xdr:rowOff>152399</xdr:rowOff>
    </xdr:from>
    <xdr:to>
      <xdr:col>3</xdr:col>
      <xdr:colOff>415987</xdr:colOff>
      <xdr:row>26</xdr:row>
      <xdr:rowOff>128436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2320987" y="4297871"/>
          <a:ext cx="503208" cy="515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24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h</a:t>
          </a:r>
          <a:r>
            <a:rPr lang="es-PE" sz="2400" b="1" baseline="-250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K</a:t>
          </a:r>
          <a:endParaRPr lang="es-CO" sz="1600" b="0" baseline="-25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71887</xdr:colOff>
      <xdr:row>17</xdr:row>
      <xdr:rowOff>83868</xdr:rowOff>
    </xdr:from>
    <xdr:to>
      <xdr:col>9</xdr:col>
      <xdr:colOff>419339</xdr:colOff>
      <xdr:row>18</xdr:row>
      <xdr:rowOff>71887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/>
      </xdr:nvCxnSpPr>
      <xdr:spPr>
        <a:xfrm flipH="1">
          <a:off x="6493774" y="3151038"/>
          <a:ext cx="1150188" cy="167736"/>
        </a:xfrm>
        <a:prstGeom prst="straightConnector1">
          <a:avLst/>
        </a:prstGeom>
        <a:ln w="73025" cap="sq">
          <a:solidFill>
            <a:schemeClr val="accent2">
              <a:alpha val="86000"/>
            </a:schemeClr>
          </a:solidFill>
          <a:round/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344099</xdr:colOff>
      <xdr:row>30</xdr:row>
      <xdr:rowOff>164383</xdr:rowOff>
    </xdr:from>
    <xdr:to>
      <xdr:col>8</xdr:col>
      <xdr:colOff>320136</xdr:colOff>
      <xdr:row>33</xdr:row>
      <xdr:rowOff>8626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5963250" y="5567874"/>
          <a:ext cx="778773" cy="3833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400" b="0"/>
        </a:p>
      </xdr:txBody>
    </xdr:sp>
    <xdr:clientData/>
  </xdr:twoCellAnchor>
  <xdr:twoCellAnchor>
    <xdr:from>
      <xdr:col>2</xdr:col>
      <xdr:colOff>568385</xdr:colOff>
      <xdr:row>26</xdr:row>
      <xdr:rowOff>89141</xdr:rowOff>
    </xdr:from>
    <xdr:to>
      <xdr:col>3</xdr:col>
      <xdr:colOff>544422</xdr:colOff>
      <xdr:row>28</xdr:row>
      <xdr:rowOff>113101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2173857" y="4773764"/>
          <a:ext cx="778773" cy="3833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400" b="0"/>
        </a:p>
      </xdr:txBody>
    </xdr:sp>
    <xdr:clientData/>
  </xdr:twoCellAnchor>
  <xdr:twoCellAnchor>
    <xdr:from>
      <xdr:col>17</xdr:col>
      <xdr:colOff>1</xdr:colOff>
      <xdr:row>32</xdr:row>
      <xdr:rowOff>119811</xdr:rowOff>
    </xdr:from>
    <xdr:to>
      <xdr:col>19</xdr:col>
      <xdr:colOff>215661</xdr:colOff>
      <xdr:row>37</xdr:row>
      <xdr:rowOff>23961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13646510" y="5882736"/>
          <a:ext cx="1821132" cy="1198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s-PE" sz="14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r>
            <a:rPr lang="es-PE" sz="1400" b="0" baseline="-25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k </a:t>
          </a:r>
          <a:r>
            <a:rPr lang="es-PE" sz="14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Es la altura estática para el nivel mínimo en el reservorio de succión.    </a:t>
          </a:r>
        </a:p>
        <a:p>
          <a:pPr marL="0" indent="0" algn="l"/>
          <a:r>
            <a:rPr lang="es-PE" sz="14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Cota =0</a:t>
          </a:r>
        </a:p>
      </xdr:txBody>
    </xdr:sp>
    <xdr:clientData/>
  </xdr:twoCellAnchor>
  <xdr:twoCellAnchor>
    <xdr:from>
      <xdr:col>2</xdr:col>
      <xdr:colOff>658963</xdr:colOff>
      <xdr:row>8</xdr:row>
      <xdr:rowOff>128437</xdr:rowOff>
    </xdr:from>
    <xdr:to>
      <xdr:col>3</xdr:col>
      <xdr:colOff>790754</xdr:colOff>
      <xdr:row>11</xdr:row>
      <xdr:rowOff>92493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2264435" y="1566173"/>
          <a:ext cx="934527" cy="515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22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Altura</a:t>
          </a:r>
          <a:endParaRPr lang="es-CO" sz="2200" b="0">
            <a:solidFill>
              <a:schemeClr val="accent1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16</xdr:col>
      <xdr:colOff>675736</xdr:colOff>
      <xdr:row>29</xdr:row>
      <xdr:rowOff>71887</xdr:rowOff>
    </xdr:from>
    <xdr:to>
      <xdr:col>20</xdr:col>
      <xdr:colOff>654662</xdr:colOff>
      <xdr:row>39</xdr:row>
      <xdr:rowOff>190500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188578" y="5315650"/>
          <a:ext cx="3107137" cy="26753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Explicación sobre los valores que debe ingresar: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endParaRPr lang="en-US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1.-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</a:t>
          </a:r>
          <a:r>
            <a:rPr lang="en-US" sz="1100" b="1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Es la altura estática para cuando el agua está en su nivel mínimo en el reservoio de succión (cota = cero).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2.-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punto de operación (Q , H)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es Caudal y Altura calculado por el proyectista. Este punto se utiliza para seleccionar la bomba.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3.-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Aquí solamente debe ingresar 3 valores: El caudal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Q,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Altura Dinámica Total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ADT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la altura estática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</a:t>
          </a:r>
          <a:r>
            <a:rPr lang="en-US" sz="1100" b="1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. Con estos 3 datos, el aplicativo lo utiliza para calcular la curva del sistema.</a:t>
          </a:r>
          <a:r>
            <a:rPr lang="en-US"/>
            <a:t> 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</xdr:row>
      <xdr:rowOff>7144</xdr:rowOff>
    </xdr:from>
    <xdr:to>
      <xdr:col>11</xdr:col>
      <xdr:colOff>698500</xdr:colOff>
      <xdr:row>35</xdr:row>
      <xdr:rowOff>102394</xdr:rowOff>
    </xdr:to>
    <xdr:graphicFrame macro="">
      <xdr:nvGraphicFramePr>
        <xdr:cNvPr id="2" name="Gráfico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</xdr:colOff>
      <xdr:row>25</xdr:row>
      <xdr:rowOff>0</xdr:rowOff>
    </xdr:from>
    <xdr:to>
      <xdr:col>14</xdr:col>
      <xdr:colOff>694907</xdr:colOff>
      <xdr:row>27</xdr:row>
      <xdr:rowOff>59905</xdr:rowOff>
    </xdr:to>
    <xdr:sp macro="" textlink="">
      <xdr:nvSpPr>
        <xdr:cNvPr id="3" name="CuadroTexto 2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1201401" y="4616450"/>
          <a:ext cx="694906" cy="428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s-PE" sz="900"/>
            <a:t>Punto a Caudal</a:t>
          </a:r>
          <a:r>
            <a:rPr lang="es-PE" sz="900" baseline="0"/>
            <a:t> = 0</a:t>
          </a:r>
          <a:endParaRPr lang="es-PE" sz="900"/>
        </a:p>
      </xdr:txBody>
    </xdr:sp>
    <xdr:clientData/>
  </xdr:twoCellAnchor>
  <xdr:twoCellAnchor>
    <xdr:from>
      <xdr:col>4</xdr:col>
      <xdr:colOff>179718</xdr:colOff>
      <xdr:row>14</xdr:row>
      <xdr:rowOff>95849</xdr:rowOff>
    </xdr:from>
    <xdr:to>
      <xdr:col>6</xdr:col>
      <xdr:colOff>491227</xdr:colOff>
      <xdr:row>18</xdr:row>
      <xdr:rowOff>155754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3390661" y="2623868"/>
          <a:ext cx="1916981" cy="7787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400" b="0"/>
            <a:t>A</a:t>
          </a:r>
          <a:r>
            <a:rPr lang="es-CO" sz="1400" b="0" baseline="0"/>
            <a:t> </a:t>
          </a:r>
          <a:r>
            <a:rPr lang="es-CO" sz="1400" b="0"/>
            <a:t>caudal = 0, </a:t>
          </a:r>
          <a:r>
            <a:rPr lang="es-CO" sz="1400" b="0" baseline="0"/>
            <a:t>estas pérdidas de presión son también igual a  0.</a:t>
          </a:r>
          <a:endParaRPr lang="es-CO" sz="1400" b="0"/>
        </a:p>
      </xdr:txBody>
    </xdr:sp>
    <xdr:clientData/>
  </xdr:twoCellAnchor>
  <xdr:twoCellAnchor>
    <xdr:from>
      <xdr:col>4</xdr:col>
      <xdr:colOff>11982</xdr:colOff>
      <xdr:row>18</xdr:row>
      <xdr:rowOff>143773</xdr:rowOff>
    </xdr:from>
    <xdr:to>
      <xdr:col>4</xdr:col>
      <xdr:colOff>646983</xdr:colOff>
      <xdr:row>30</xdr:row>
      <xdr:rowOff>11981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 flipH="1">
          <a:off x="3222925" y="3390660"/>
          <a:ext cx="635001" cy="2024812"/>
        </a:xfrm>
        <a:prstGeom prst="straightConnector1">
          <a:avLst/>
        </a:prstGeom>
        <a:ln w="28575"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131792</xdr:colOff>
      <xdr:row>11</xdr:row>
      <xdr:rowOff>83868</xdr:rowOff>
    </xdr:from>
    <xdr:to>
      <xdr:col>10</xdr:col>
      <xdr:colOff>646988</xdr:colOff>
      <xdr:row>16</xdr:row>
      <xdr:rowOff>59906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6553679" y="2072736"/>
          <a:ext cx="2120667" cy="8746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400" b="1"/>
            <a:t>hf</a:t>
          </a:r>
          <a:r>
            <a:rPr lang="es-CO" sz="1400" b="0"/>
            <a:t>: es la pérdida</a:t>
          </a:r>
          <a:r>
            <a:rPr lang="es-CO" sz="1400" b="0" baseline="0"/>
            <a:t> de presión por fricciones a un caudal determinado </a:t>
          </a:r>
          <a:r>
            <a:rPr lang="es-CO" sz="1400" b="1" baseline="0"/>
            <a:t>Q</a:t>
          </a:r>
          <a:r>
            <a:rPr lang="es-CO" sz="1400" b="0" baseline="0"/>
            <a:t>.</a:t>
          </a:r>
          <a:endParaRPr lang="es-CO" sz="1400" b="0"/>
        </a:p>
      </xdr:txBody>
    </xdr:sp>
    <xdr:clientData/>
  </xdr:twoCellAnchor>
  <xdr:twoCellAnchor>
    <xdr:from>
      <xdr:col>19</xdr:col>
      <xdr:colOff>29233</xdr:colOff>
      <xdr:row>34</xdr:row>
      <xdr:rowOff>56552</xdr:rowOff>
    </xdr:from>
    <xdr:to>
      <xdr:col>19</xdr:col>
      <xdr:colOff>368059</xdr:colOff>
      <xdr:row>48</xdr:row>
      <xdr:rowOff>29235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 flipV="1">
          <a:off x="15281214" y="6178910"/>
          <a:ext cx="338826" cy="3321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227642</xdr:colOff>
      <xdr:row>35</xdr:row>
      <xdr:rowOff>83869</xdr:rowOff>
    </xdr:from>
    <xdr:to>
      <xdr:col>10</xdr:col>
      <xdr:colOff>275566</xdr:colOff>
      <xdr:row>45</xdr:row>
      <xdr:rowOff>167736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4241321" y="6385944"/>
          <a:ext cx="4061603" cy="18810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Q</a:t>
          </a:r>
          <a:r>
            <a:rPr lang="es-PE" sz="14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es el caudal para lo cual</a:t>
          </a:r>
          <a:r>
            <a:rPr lang="es-PE" sz="14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se tiene calculado o conocido las pérdidas de presión por fricciones. Este valor de caudal es a criterio del diseñador o usuario; puede ser el caudal:</a:t>
          </a:r>
        </a:p>
        <a:p>
          <a:r>
            <a:rPr lang="es-PE" sz="14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- De diseño.</a:t>
          </a:r>
        </a:p>
        <a:p>
          <a:r>
            <a:rPr lang="es-PE" sz="14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El ofertado.</a:t>
          </a:r>
        </a:p>
        <a:p>
          <a:r>
            <a:rPr lang="es-PE" sz="14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Medido en campo.</a:t>
          </a:r>
        </a:p>
        <a:p>
          <a:r>
            <a:rPr lang="es-PE" sz="14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O un valor cercano al proyectado.</a:t>
          </a:r>
          <a:endParaRPr lang="es-CO" sz="14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467260</xdr:colOff>
      <xdr:row>22</xdr:row>
      <xdr:rowOff>47924</xdr:rowOff>
    </xdr:from>
    <xdr:to>
      <xdr:col>10</xdr:col>
      <xdr:colOff>107830</xdr:colOff>
      <xdr:row>30</xdr:row>
      <xdr:rowOff>83867</xdr:rowOff>
    </xdr:to>
    <xdr:sp macro="" textlink="">
      <xdr:nvSpPr>
        <xdr:cNvPr id="14" name="Right Brac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7691883" y="4013679"/>
          <a:ext cx="443305" cy="1473679"/>
        </a:xfrm>
        <a:prstGeom prst="rightBrace">
          <a:avLst/>
        </a:prstGeom>
        <a:ln w="4762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455284</xdr:colOff>
      <xdr:row>30</xdr:row>
      <xdr:rowOff>47924</xdr:rowOff>
    </xdr:from>
    <xdr:to>
      <xdr:col>3</xdr:col>
      <xdr:colOff>790756</xdr:colOff>
      <xdr:row>32</xdr:row>
      <xdr:rowOff>35943</xdr:rowOff>
    </xdr:to>
    <xdr:sp macro="" textlink="">
      <xdr:nvSpPr>
        <xdr:cNvPr id="15" name="CuadroTexto 30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2863492" y="5451415"/>
          <a:ext cx="335472" cy="347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800" b="1">
              <a:solidFill>
                <a:srgbClr val="0070C0"/>
              </a:solidFill>
            </a:rPr>
            <a:t>0</a:t>
          </a:r>
        </a:p>
      </xdr:txBody>
    </xdr:sp>
    <xdr:clientData/>
  </xdr:twoCellAnchor>
  <xdr:twoCellAnchor>
    <xdr:from>
      <xdr:col>9</xdr:col>
      <xdr:colOff>311509</xdr:colOff>
      <xdr:row>19</xdr:row>
      <xdr:rowOff>71887</xdr:rowOff>
    </xdr:from>
    <xdr:to>
      <xdr:col>9</xdr:col>
      <xdr:colOff>311509</xdr:colOff>
      <xdr:row>30</xdr:row>
      <xdr:rowOff>143776</xdr:rowOff>
    </xdr:to>
    <xdr:sp macro="" textlink="">
      <xdr:nvSpPr>
        <xdr:cNvPr id="17" name="Line 24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>
          <a:spLocks noChangeShapeType="1"/>
        </xdr:cNvSpPr>
      </xdr:nvSpPr>
      <xdr:spPr bwMode="auto">
        <a:xfrm flipH="1" flipV="1">
          <a:off x="7536132" y="3498491"/>
          <a:ext cx="0" cy="2048776"/>
        </a:xfrm>
        <a:prstGeom prst="line">
          <a:avLst/>
        </a:prstGeom>
        <a:noFill/>
        <a:ln w="349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515187</xdr:colOff>
      <xdr:row>21</xdr:row>
      <xdr:rowOff>167735</xdr:rowOff>
    </xdr:from>
    <xdr:to>
      <xdr:col>10</xdr:col>
      <xdr:colOff>623018</xdr:colOff>
      <xdr:row>22</xdr:row>
      <xdr:rowOff>11979</xdr:rowOff>
    </xdr:to>
    <xdr:sp macro="" textlink="">
      <xdr:nvSpPr>
        <xdr:cNvPr id="18" name="Line 24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>
          <a:spLocks noChangeShapeType="1"/>
        </xdr:cNvSpPr>
      </xdr:nvSpPr>
      <xdr:spPr bwMode="auto">
        <a:xfrm flipH="1" flipV="1">
          <a:off x="2923395" y="3953773"/>
          <a:ext cx="5726981" cy="23961"/>
        </a:xfrm>
        <a:prstGeom prst="line">
          <a:avLst/>
        </a:prstGeom>
        <a:noFill/>
        <a:ln w="349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359437</xdr:colOff>
      <xdr:row>32</xdr:row>
      <xdr:rowOff>107830</xdr:rowOff>
    </xdr:from>
    <xdr:to>
      <xdr:col>9</xdr:col>
      <xdr:colOff>179720</xdr:colOff>
      <xdr:row>35</xdr:row>
      <xdr:rowOff>71887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/>
      </xdr:nvCxnSpPr>
      <xdr:spPr>
        <a:xfrm flipV="1">
          <a:off x="6781324" y="5870755"/>
          <a:ext cx="623019" cy="503207"/>
        </a:xfrm>
        <a:prstGeom prst="straightConnector1">
          <a:avLst/>
        </a:prstGeom>
        <a:ln w="28575"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107831</xdr:colOff>
      <xdr:row>30</xdr:row>
      <xdr:rowOff>155755</xdr:rowOff>
    </xdr:from>
    <xdr:to>
      <xdr:col>9</xdr:col>
      <xdr:colOff>611039</xdr:colOff>
      <xdr:row>33</xdr:row>
      <xdr:rowOff>131792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7332454" y="5559246"/>
          <a:ext cx="503208" cy="515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24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Q</a:t>
          </a:r>
          <a:endParaRPr lang="es-CO" sz="16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10</xdr:col>
      <xdr:colOff>356081</xdr:colOff>
      <xdr:row>24</xdr:row>
      <xdr:rowOff>140419</xdr:rowOff>
    </xdr:from>
    <xdr:to>
      <xdr:col>11</xdr:col>
      <xdr:colOff>56553</xdr:colOff>
      <xdr:row>27</xdr:row>
      <xdr:rowOff>116456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8383439" y="4465608"/>
          <a:ext cx="503208" cy="515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24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h</a:t>
          </a:r>
          <a:r>
            <a:rPr lang="es-PE" sz="2400" b="1" baseline="-250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f</a:t>
          </a:r>
          <a:endParaRPr lang="es-CO" sz="1600" b="0" baseline="-25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10</xdr:col>
      <xdr:colOff>215661</xdr:colOff>
      <xdr:row>16</xdr:row>
      <xdr:rowOff>83868</xdr:rowOff>
    </xdr:from>
    <xdr:to>
      <xdr:col>10</xdr:col>
      <xdr:colOff>491227</xdr:colOff>
      <xdr:row>24</xdr:row>
      <xdr:rowOff>143773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CxnSpPr/>
      </xdr:nvCxnSpPr>
      <xdr:spPr>
        <a:xfrm>
          <a:off x="8243019" y="2971321"/>
          <a:ext cx="275566" cy="1497641"/>
        </a:xfrm>
        <a:prstGeom prst="straightConnector1">
          <a:avLst/>
        </a:prstGeom>
        <a:ln w="28575"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718868</xdr:colOff>
      <xdr:row>35</xdr:row>
      <xdr:rowOff>129396</xdr:rowOff>
    </xdr:from>
    <xdr:to>
      <xdr:col>21</xdr:col>
      <xdr:colOff>445698</xdr:colOff>
      <xdr:row>50</xdr:row>
      <xdr:rowOff>373811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12580189" y="6671094"/>
          <a:ext cx="4471358" cy="37668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Explicación sobre los valores que debe ingresar:</a:t>
          </a:r>
          <a:r>
            <a:rPr lang="en-US"/>
            <a:t> </a:t>
          </a: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endParaRPr lang="en-US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1.-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Aquí solamente debe ingresar 2 valores: Un caudal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las pérdidad de presión que este caudal causaría en las tuberías y accesorios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hf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Estos 2 datos, el aplicativo lo utiliza para calcular la curva del sistema.</a:t>
          </a:r>
          <a:r>
            <a:rPr lang="en-US"/>
            <a:t> </a:t>
          </a:r>
        </a:p>
        <a:p>
          <a:pPr algn="l"/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2.-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Estos 2 datos y con la información que se ingresa en el otro recuadro de los niveles agua y altura estática, es que el aplicativo calcula y grafica la Curva del Sistema. La gráfica  no es exactamente la curva del Sistema; representa solamente la pérdida por fricciones a diferente caudales.</a:t>
          </a:r>
          <a:r>
            <a:rPr lang="en-US"/>
            <a:t> </a:t>
          </a:r>
          <a:endParaRPr lang="en-US" sz="1100"/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0.92348</cdr:x>
      <cdr:y>0.1001</cdr:y>
    </cdr:from>
    <cdr:to>
      <cdr:x>0.99205</cdr:x>
      <cdr:y>0.20789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47512" y="613370"/>
          <a:ext cx="485899" cy="657082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PE"/>
        </a:p>
      </cdr:txBody>
    </cdr:sp>
  </cdr:relSizeAnchor>
  <cdr:relSizeAnchor xmlns:cdr="http://schemas.openxmlformats.org/drawingml/2006/chartDrawing">
    <cdr:from>
      <cdr:x>0.92348</cdr:x>
      <cdr:y>0.1001</cdr:y>
    </cdr:from>
    <cdr:to>
      <cdr:x>0.99205</cdr:x>
      <cdr:y>0.20789</cdr:y>
    </cdr:to>
    <cdr:sp macro="" textlink="">
      <cdr:nvSpPr>
        <cdr:cNvPr id="2" name="Text Box 3">
          <a:extLst xmlns:a="http://schemas.openxmlformats.org/drawingml/2006/main">
            <a:ext uri="{FF2B5EF4-FFF2-40B4-BE49-F238E27FC236}">
              <a16:creationId xmlns:a16="http://schemas.microsoft.com/office/drawing/2014/main" id="{00D73020-70D9-43E4-AE96-F00BA8193B3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47512" y="613370"/>
          <a:ext cx="485899" cy="657082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PE"/>
        </a:p>
      </cdr:txBody>
    </cdr:sp>
  </cdr:relSizeAnchor>
  <cdr:relSizeAnchor xmlns:cdr="http://schemas.openxmlformats.org/drawingml/2006/chartDrawing">
    <cdr:from>
      <cdr:x>0.92348</cdr:x>
      <cdr:y>0.1001</cdr:y>
    </cdr:from>
    <cdr:to>
      <cdr:x>0.99205</cdr:x>
      <cdr:y>0.20789</cdr:y>
    </cdr:to>
    <cdr:sp macro="" textlink="">
      <cdr:nvSpPr>
        <cdr:cNvPr id="3" name="Text Box 3">
          <a:extLst xmlns:a="http://schemas.openxmlformats.org/drawingml/2006/main">
            <a:ext uri="{FF2B5EF4-FFF2-40B4-BE49-F238E27FC236}">
              <a16:creationId xmlns:a16="http://schemas.microsoft.com/office/drawing/2014/main" id="{4B386A8B-BDBD-40F9-98CA-55E2879F5B8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47512" y="613370"/>
          <a:ext cx="485899" cy="657082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PE"/>
        </a:p>
      </cdr:txBody>
    </cdr:sp>
  </cdr:relSizeAnchor>
  <cdr:relSizeAnchor xmlns:cdr="http://schemas.openxmlformats.org/drawingml/2006/chartDrawing">
    <cdr:from>
      <cdr:x>0.92348</cdr:x>
      <cdr:y>0.1001</cdr:y>
    </cdr:from>
    <cdr:to>
      <cdr:x>0.99205</cdr:x>
      <cdr:y>0.20789</cdr:y>
    </cdr:to>
    <cdr:sp macro="" textlink="">
      <cdr:nvSpPr>
        <cdr:cNvPr id="4" name="Text Box 3">
          <a:extLst xmlns:a="http://schemas.openxmlformats.org/drawingml/2006/main">
            <a:ext uri="{FF2B5EF4-FFF2-40B4-BE49-F238E27FC236}">
              <a16:creationId xmlns:a16="http://schemas.microsoft.com/office/drawing/2014/main" id="{00D73020-70D9-43E4-AE96-F00BA8193B3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47512" y="613370"/>
          <a:ext cx="485899" cy="657082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PE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52335</xdr:colOff>
      <xdr:row>4</xdr:row>
      <xdr:rowOff>209341</xdr:rowOff>
    </xdr:from>
    <xdr:to>
      <xdr:col>9</xdr:col>
      <xdr:colOff>273918</xdr:colOff>
      <xdr:row>20</xdr:row>
      <xdr:rowOff>73270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13"/>
        <a:stretch/>
      </xdr:blipFill>
      <xdr:spPr>
        <a:xfrm>
          <a:off x="1570055" y="962967"/>
          <a:ext cx="3895511" cy="2679561"/>
        </a:xfrm>
        <a:prstGeom prst="rect">
          <a:avLst/>
        </a:prstGeom>
      </xdr:spPr>
    </xdr:pic>
    <xdr:clientData/>
  </xdr:twoCellAnchor>
  <xdr:twoCellAnchor>
    <xdr:from>
      <xdr:col>2</xdr:col>
      <xdr:colOff>269450</xdr:colOff>
      <xdr:row>27</xdr:row>
      <xdr:rowOff>61095</xdr:rowOff>
    </xdr:from>
    <xdr:to>
      <xdr:col>18</xdr:col>
      <xdr:colOff>20934</xdr:colOff>
      <xdr:row>47</xdr:row>
      <xdr:rowOff>125604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181433</xdr:colOff>
      <xdr:row>3</xdr:row>
      <xdr:rowOff>111304</xdr:rowOff>
    </xdr:from>
    <xdr:to>
      <xdr:col>18</xdr:col>
      <xdr:colOff>83736</xdr:colOff>
      <xdr:row>22</xdr:row>
      <xdr:rowOff>59632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608"/>
        <a:stretch/>
      </xdr:blipFill>
      <xdr:spPr>
        <a:xfrm>
          <a:off x="5373081" y="676524"/>
          <a:ext cx="3502963" cy="3266377"/>
        </a:xfrm>
        <a:prstGeom prst="rect">
          <a:avLst/>
        </a:prstGeom>
      </xdr:spPr>
    </xdr:pic>
    <xdr:clientData/>
  </xdr:twoCellAnchor>
  <xdr:twoCellAnchor>
    <xdr:from>
      <xdr:col>15</xdr:col>
      <xdr:colOff>401238</xdr:colOff>
      <xdr:row>18</xdr:row>
      <xdr:rowOff>31400</xdr:rowOff>
    </xdr:from>
    <xdr:to>
      <xdr:col>16</xdr:col>
      <xdr:colOff>375069</xdr:colOff>
      <xdr:row>19</xdr:row>
      <xdr:rowOff>20934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7937502" y="3066840"/>
          <a:ext cx="413446" cy="157006"/>
        </a:xfrm>
        <a:prstGeom prst="rect">
          <a:avLst/>
        </a:prstGeom>
        <a:pattFill prst="wdDnDiag">
          <a:fgClr>
            <a:schemeClr val="lt1"/>
          </a:fgClr>
          <a:bgClr>
            <a:schemeClr val="bg1"/>
          </a:bgClr>
        </a:patt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000"/>
            <a:t>48.1</a:t>
          </a:r>
        </a:p>
      </xdr:txBody>
    </xdr:sp>
    <xdr:clientData/>
  </xdr:twoCellAnchor>
  <xdr:twoCellAnchor>
    <xdr:from>
      <xdr:col>14</xdr:col>
      <xdr:colOff>395758</xdr:colOff>
      <xdr:row>18</xdr:row>
      <xdr:rowOff>0</xdr:rowOff>
    </xdr:from>
    <xdr:to>
      <xdr:col>15</xdr:col>
      <xdr:colOff>332955</xdr:colOff>
      <xdr:row>19</xdr:row>
      <xdr:rowOff>26794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7461005" y="3035440"/>
          <a:ext cx="408214" cy="1942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000"/>
            <a:t>Qmax</a:t>
          </a:r>
        </a:p>
      </xdr:txBody>
    </xdr:sp>
    <xdr:clientData/>
  </xdr:twoCellAnchor>
  <xdr:twoCellAnchor>
    <xdr:from>
      <xdr:col>15</xdr:col>
      <xdr:colOff>417569</xdr:colOff>
      <xdr:row>19</xdr:row>
      <xdr:rowOff>80004</xdr:rowOff>
    </xdr:from>
    <xdr:to>
      <xdr:col>16</xdr:col>
      <xdr:colOff>391400</xdr:colOff>
      <xdr:row>19</xdr:row>
      <xdr:rowOff>223333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7953833" y="3282916"/>
          <a:ext cx="413446" cy="143329"/>
        </a:xfrm>
        <a:prstGeom prst="rect">
          <a:avLst/>
        </a:prstGeom>
        <a:pattFill prst="wdDnDiag">
          <a:fgClr>
            <a:schemeClr val="lt1"/>
          </a:fgClr>
          <a:bgClr>
            <a:schemeClr val="bg1"/>
          </a:bgClr>
        </a:patt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000"/>
            <a:t>15.5</a:t>
          </a:r>
        </a:p>
      </xdr:txBody>
    </xdr:sp>
    <xdr:clientData/>
  </xdr:twoCellAnchor>
  <xdr:twoCellAnchor>
    <xdr:from>
      <xdr:col>14</xdr:col>
      <xdr:colOff>422556</xdr:colOff>
      <xdr:row>19</xdr:row>
      <xdr:rowOff>62314</xdr:rowOff>
    </xdr:from>
    <xdr:to>
      <xdr:col>15</xdr:col>
      <xdr:colOff>365859</xdr:colOff>
      <xdr:row>19</xdr:row>
      <xdr:rowOff>224693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7487803" y="3265226"/>
          <a:ext cx="414320" cy="1623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000"/>
            <a:t>H4 =</a:t>
          </a:r>
        </a:p>
      </xdr:txBody>
    </xdr:sp>
    <xdr:clientData/>
  </xdr:twoCellAnchor>
  <xdr:twoCellAnchor>
    <xdr:from>
      <xdr:col>16</xdr:col>
      <xdr:colOff>206969</xdr:colOff>
      <xdr:row>8</xdr:row>
      <xdr:rowOff>115137</xdr:rowOff>
    </xdr:from>
    <xdr:to>
      <xdr:col>17</xdr:col>
      <xdr:colOff>144167</xdr:colOff>
      <xdr:row>9</xdr:row>
      <xdr:rowOff>94203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9281887" y="1538653"/>
          <a:ext cx="408214" cy="188407"/>
        </a:xfrm>
        <a:prstGeom prst="rect">
          <a:avLst/>
        </a:prstGeom>
        <a:pattFill prst="wdDnDiag">
          <a:fgClr>
            <a:schemeClr val="lt1"/>
          </a:fgClr>
          <a:bgClr>
            <a:schemeClr val="bg1"/>
          </a:bgClr>
        </a:patt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000"/>
            <a:t>32.1</a:t>
          </a:r>
        </a:p>
      </xdr:txBody>
    </xdr:sp>
    <xdr:clientData/>
  </xdr:twoCellAnchor>
  <xdr:twoCellAnchor>
    <xdr:from>
      <xdr:col>15</xdr:col>
      <xdr:colOff>227659</xdr:colOff>
      <xdr:row>8</xdr:row>
      <xdr:rowOff>102053</xdr:rowOff>
    </xdr:from>
    <xdr:to>
      <xdr:col>16</xdr:col>
      <xdr:colOff>201490</xdr:colOff>
      <xdr:row>9</xdr:row>
      <xdr:rowOff>124732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8862961" y="1525569"/>
          <a:ext cx="413447" cy="2320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000"/>
            <a:t>Q3 =</a:t>
          </a:r>
        </a:p>
      </xdr:txBody>
    </xdr:sp>
    <xdr:clientData/>
  </xdr:twoCellAnchor>
  <xdr:twoCellAnchor>
    <xdr:from>
      <xdr:col>16</xdr:col>
      <xdr:colOff>223300</xdr:colOff>
      <xdr:row>10</xdr:row>
      <xdr:rowOff>3</xdr:rowOff>
    </xdr:from>
    <xdr:to>
      <xdr:col>17</xdr:col>
      <xdr:colOff>160498</xdr:colOff>
      <xdr:row>11</xdr:row>
      <xdr:rowOff>11343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9298218" y="1789866"/>
          <a:ext cx="408214" cy="168345"/>
        </a:xfrm>
        <a:prstGeom prst="rect">
          <a:avLst/>
        </a:prstGeom>
        <a:pattFill prst="wdDnDiag">
          <a:fgClr>
            <a:schemeClr val="lt1"/>
          </a:fgClr>
          <a:bgClr>
            <a:schemeClr val="bg1"/>
          </a:bgClr>
        </a:patt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000"/>
            <a:t>28.1</a:t>
          </a:r>
        </a:p>
      </xdr:txBody>
    </xdr:sp>
    <xdr:clientData/>
  </xdr:twoCellAnchor>
  <xdr:twoCellAnchor>
    <xdr:from>
      <xdr:col>15</xdr:col>
      <xdr:colOff>243990</xdr:colOff>
      <xdr:row>9</xdr:row>
      <xdr:rowOff>152402</xdr:rowOff>
    </xdr:from>
    <xdr:to>
      <xdr:col>16</xdr:col>
      <xdr:colOff>217821</xdr:colOff>
      <xdr:row>11</xdr:row>
      <xdr:rowOff>4992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8879292" y="1785259"/>
          <a:ext cx="413447" cy="1666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000"/>
            <a:t>H3=</a:t>
          </a:r>
        </a:p>
      </xdr:txBody>
    </xdr:sp>
    <xdr:clientData/>
  </xdr:twoCellAnchor>
  <xdr:twoCellAnchor>
    <xdr:from>
      <xdr:col>12</xdr:col>
      <xdr:colOff>47106</xdr:colOff>
      <xdr:row>13</xdr:row>
      <xdr:rowOff>1</xdr:rowOff>
    </xdr:from>
    <xdr:to>
      <xdr:col>13</xdr:col>
      <xdr:colOff>199749</xdr:colOff>
      <xdr:row>14</xdr:row>
      <xdr:rowOff>22680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7583370" y="2271347"/>
          <a:ext cx="414319" cy="179685"/>
        </a:xfrm>
        <a:prstGeom prst="rect">
          <a:avLst/>
        </a:prstGeom>
        <a:pattFill prst="wdDnDiag">
          <a:fgClr>
            <a:schemeClr val="lt1"/>
          </a:fgClr>
          <a:bgClr>
            <a:schemeClr val="bg1"/>
          </a:bgClr>
        </a:patt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000"/>
            <a:t>1.1</a:t>
          </a:r>
        </a:p>
      </xdr:txBody>
    </xdr:sp>
    <xdr:clientData/>
  </xdr:twoCellAnchor>
  <xdr:twoCellAnchor>
    <xdr:from>
      <xdr:col>10</xdr:col>
      <xdr:colOff>423675</xdr:colOff>
      <xdr:row>12</xdr:row>
      <xdr:rowOff>152400</xdr:rowOff>
    </xdr:from>
    <xdr:to>
      <xdr:col>12</xdr:col>
      <xdr:colOff>29416</xdr:colOff>
      <xdr:row>14</xdr:row>
      <xdr:rowOff>16329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7153977" y="2266741"/>
          <a:ext cx="411703" cy="177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000"/>
            <a:t>Q2 =</a:t>
          </a:r>
        </a:p>
      </xdr:txBody>
    </xdr:sp>
    <xdr:clientData/>
  </xdr:twoCellAnchor>
  <xdr:twoCellAnchor>
    <xdr:from>
      <xdr:col>12</xdr:col>
      <xdr:colOff>63437</xdr:colOff>
      <xdr:row>14</xdr:row>
      <xdr:rowOff>50350</xdr:rowOff>
    </xdr:from>
    <xdr:to>
      <xdr:col>13</xdr:col>
      <xdr:colOff>216080</xdr:colOff>
      <xdr:row>15</xdr:row>
      <xdr:rowOff>73029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7599701" y="2478702"/>
          <a:ext cx="414319" cy="179684"/>
        </a:xfrm>
        <a:prstGeom prst="rect">
          <a:avLst/>
        </a:prstGeom>
        <a:pattFill prst="wdDnDiag">
          <a:fgClr>
            <a:schemeClr val="lt1"/>
          </a:fgClr>
          <a:bgClr>
            <a:schemeClr val="bg1"/>
          </a:bgClr>
        </a:patt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000"/>
            <a:t>35.1</a:t>
          </a:r>
        </a:p>
      </xdr:txBody>
    </xdr:sp>
    <xdr:clientData/>
  </xdr:twoCellAnchor>
  <xdr:twoCellAnchor>
    <xdr:from>
      <xdr:col>10</xdr:col>
      <xdr:colOff>440006</xdr:colOff>
      <xdr:row>14</xdr:row>
      <xdr:rowOff>43999</xdr:rowOff>
    </xdr:from>
    <xdr:to>
      <xdr:col>12</xdr:col>
      <xdr:colOff>45747</xdr:colOff>
      <xdr:row>15</xdr:row>
      <xdr:rowOff>66678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7170308" y="2472351"/>
          <a:ext cx="411703" cy="17968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000"/>
            <a:t>H2=</a:t>
          </a:r>
        </a:p>
      </xdr:txBody>
    </xdr:sp>
    <xdr:clientData/>
  </xdr:twoCellAnchor>
  <xdr:twoCellAnchor>
    <xdr:from>
      <xdr:col>11</xdr:col>
      <xdr:colOff>82866</xdr:colOff>
      <xdr:row>8</xdr:row>
      <xdr:rowOff>22675</xdr:rowOff>
    </xdr:from>
    <xdr:to>
      <xdr:col>12</xdr:col>
      <xdr:colOff>245976</xdr:colOff>
      <xdr:row>9</xdr:row>
      <xdr:rowOff>45354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7367921" y="1446191"/>
          <a:ext cx="414319" cy="232020"/>
        </a:xfrm>
        <a:prstGeom prst="rect">
          <a:avLst/>
        </a:prstGeom>
        <a:pattFill prst="wdDnDiag">
          <a:fgClr>
            <a:schemeClr val="lt1"/>
          </a:fgClr>
          <a:bgClr>
            <a:schemeClr val="bg1"/>
          </a:bgClr>
        </a:patt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000"/>
            <a:t>115.1</a:t>
          </a:r>
        </a:p>
      </xdr:txBody>
    </xdr:sp>
    <xdr:clientData/>
  </xdr:twoCellAnchor>
  <xdr:twoCellAnchor>
    <xdr:from>
      <xdr:col>11</xdr:col>
      <xdr:colOff>128226</xdr:colOff>
      <xdr:row>7</xdr:row>
      <xdr:rowOff>27662</xdr:rowOff>
    </xdr:from>
    <xdr:to>
      <xdr:col>12</xdr:col>
      <xdr:colOff>234639</xdr:colOff>
      <xdr:row>8</xdr:row>
      <xdr:rowOff>11336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7413281" y="1252305"/>
          <a:ext cx="357622" cy="1825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000"/>
            <a:t>Hmax</a:t>
          </a:r>
        </a:p>
      </xdr:txBody>
    </xdr:sp>
    <xdr:clientData/>
  </xdr:twoCellAnchor>
  <xdr:twoCellAnchor>
    <xdr:from>
      <xdr:col>16</xdr:col>
      <xdr:colOff>209340</xdr:colOff>
      <xdr:row>16</xdr:row>
      <xdr:rowOff>184046</xdr:rowOff>
    </xdr:from>
    <xdr:to>
      <xdr:col>17</xdr:col>
      <xdr:colOff>32273</xdr:colOff>
      <xdr:row>17</xdr:row>
      <xdr:rowOff>125603</xdr:rowOff>
    </xdr:to>
    <xdr:sp macro="" textlink="">
      <xdr:nvSpPr>
        <xdr:cNvPr id="26" name="Line 14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>
          <a:spLocks noChangeShapeType="1"/>
        </xdr:cNvSpPr>
      </xdr:nvSpPr>
      <xdr:spPr bwMode="auto">
        <a:xfrm flipH="1">
          <a:off x="8185219" y="2821738"/>
          <a:ext cx="293950" cy="171832"/>
        </a:xfrm>
        <a:prstGeom prst="line">
          <a:avLst/>
        </a:prstGeom>
        <a:noFill/>
        <a:ln w="44450">
          <a:solidFill>
            <a:schemeClr val="accent2"/>
          </a:solidFill>
          <a:round/>
          <a:headEnd type="stealth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293077</xdr:colOff>
      <xdr:row>11</xdr:row>
      <xdr:rowOff>80246</xdr:rowOff>
    </xdr:from>
    <xdr:to>
      <xdr:col>16</xdr:col>
      <xdr:colOff>74143</xdr:colOff>
      <xdr:row>12</xdr:row>
      <xdr:rowOff>157005</xdr:rowOff>
    </xdr:to>
    <xdr:sp macro="" textlink="">
      <xdr:nvSpPr>
        <xdr:cNvPr id="27" name="Line 14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>
          <a:spLocks noChangeShapeType="1"/>
        </xdr:cNvSpPr>
      </xdr:nvSpPr>
      <xdr:spPr bwMode="auto">
        <a:xfrm flipV="1">
          <a:off x="7829341" y="1932911"/>
          <a:ext cx="220681" cy="233764"/>
        </a:xfrm>
        <a:prstGeom prst="line">
          <a:avLst/>
        </a:prstGeom>
        <a:noFill/>
        <a:ln w="44450">
          <a:solidFill>
            <a:schemeClr val="accent2"/>
          </a:solidFill>
          <a:round/>
          <a:headEnd type="stealth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248595</xdr:colOff>
      <xdr:row>11</xdr:row>
      <xdr:rowOff>32272</xdr:rowOff>
    </xdr:from>
    <xdr:to>
      <xdr:col>12</xdr:col>
      <xdr:colOff>42744</xdr:colOff>
      <xdr:row>13</xdr:row>
      <xdr:rowOff>11338</xdr:rowOff>
    </xdr:to>
    <xdr:sp macro="" textlink="">
      <xdr:nvSpPr>
        <xdr:cNvPr id="28" name="Line 14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>
          <a:spLocks noChangeShapeType="1"/>
        </xdr:cNvSpPr>
      </xdr:nvSpPr>
      <xdr:spPr bwMode="auto">
        <a:xfrm>
          <a:off x="6434611" y="1884937"/>
          <a:ext cx="45358" cy="293077"/>
        </a:xfrm>
        <a:prstGeom prst="line">
          <a:avLst/>
        </a:prstGeom>
        <a:noFill/>
        <a:ln w="44450">
          <a:solidFill>
            <a:schemeClr val="accent2"/>
          </a:solidFill>
          <a:round/>
          <a:headEnd type="stealth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305293</xdr:colOff>
      <xdr:row>8</xdr:row>
      <xdr:rowOff>73025</xdr:rowOff>
    </xdr:from>
    <xdr:to>
      <xdr:col>11</xdr:col>
      <xdr:colOff>8483</xdr:colOff>
      <xdr:row>9</xdr:row>
      <xdr:rowOff>22679</xdr:rowOff>
    </xdr:to>
    <xdr:sp macro="" textlink="">
      <xdr:nvSpPr>
        <xdr:cNvPr id="29" name="Line 14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>
          <a:spLocks noChangeShapeType="1"/>
        </xdr:cNvSpPr>
      </xdr:nvSpPr>
      <xdr:spPr bwMode="auto">
        <a:xfrm flipV="1">
          <a:off x="7035595" y="1496541"/>
          <a:ext cx="257943" cy="158995"/>
        </a:xfrm>
        <a:prstGeom prst="line">
          <a:avLst/>
        </a:prstGeom>
        <a:noFill/>
        <a:ln w="44450">
          <a:solidFill>
            <a:schemeClr val="accent2"/>
          </a:solidFill>
          <a:round/>
          <a:headEnd type="stealth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205612</xdr:colOff>
      <xdr:row>5</xdr:row>
      <xdr:rowOff>136072</xdr:rowOff>
    </xdr:from>
    <xdr:to>
      <xdr:col>9</xdr:col>
      <xdr:colOff>47735</xdr:colOff>
      <xdr:row>7</xdr:row>
      <xdr:rowOff>41868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4832041" y="1119973"/>
          <a:ext cx="407342" cy="146538"/>
        </a:xfrm>
        <a:prstGeom prst="rect">
          <a:avLst/>
        </a:prstGeom>
        <a:pattFill prst="wdDnDiag">
          <a:fgClr>
            <a:schemeClr val="lt1"/>
          </a:fgClr>
          <a:bgClr>
            <a:schemeClr val="bg1"/>
          </a:bgClr>
        </a:patt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000"/>
            <a:t>28.1</a:t>
          </a:r>
        </a:p>
      </xdr:txBody>
    </xdr:sp>
    <xdr:clientData/>
  </xdr:twoCellAnchor>
  <xdr:twoCellAnchor>
    <xdr:from>
      <xdr:col>3</xdr:col>
      <xdr:colOff>73658</xdr:colOff>
      <xdr:row>3</xdr:row>
      <xdr:rowOff>96341</xdr:rowOff>
    </xdr:from>
    <xdr:to>
      <xdr:col>5</xdr:col>
      <xdr:colOff>418680</xdr:colOff>
      <xdr:row>4</xdr:row>
      <xdr:rowOff>125605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/>
      </xdr:nvSpPr>
      <xdr:spPr>
        <a:xfrm>
          <a:off x="1947257" y="661561"/>
          <a:ext cx="1852275" cy="2176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400" b="1">
              <a:solidFill>
                <a:schemeClr val="accent1">
                  <a:lumMod val="50000"/>
                </a:schemeClr>
              </a:solidFill>
            </a:rPr>
            <a:t>Curva</a:t>
          </a:r>
          <a:r>
            <a:rPr lang="es-PE" sz="1400" b="1" baseline="0">
              <a:solidFill>
                <a:schemeClr val="accent1">
                  <a:lumMod val="50000"/>
                </a:schemeClr>
              </a:solidFill>
            </a:rPr>
            <a:t> de Sistema</a:t>
          </a:r>
          <a:endParaRPr lang="es-PE" sz="14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11</xdr:col>
      <xdr:colOff>48119</xdr:colOff>
      <xdr:row>2</xdr:row>
      <xdr:rowOff>133603</xdr:rowOff>
    </xdr:from>
    <xdr:to>
      <xdr:col>16</xdr:col>
      <xdr:colOff>47729</xdr:colOff>
      <xdr:row>3</xdr:row>
      <xdr:rowOff>110531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/>
      </xdr:nvSpPr>
      <xdr:spPr>
        <a:xfrm>
          <a:off x="6234135" y="458081"/>
          <a:ext cx="1789473" cy="2176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400" b="1">
              <a:solidFill>
                <a:schemeClr val="accent1">
                  <a:lumMod val="50000"/>
                </a:schemeClr>
              </a:solidFill>
            </a:rPr>
            <a:t>Curva</a:t>
          </a:r>
          <a:r>
            <a:rPr lang="es-PE" sz="1400" b="1" baseline="0">
              <a:solidFill>
                <a:schemeClr val="accent1">
                  <a:lumMod val="50000"/>
                </a:schemeClr>
              </a:solidFill>
            </a:rPr>
            <a:t> de la bomba</a:t>
          </a:r>
          <a:endParaRPr lang="es-PE" sz="14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297180</xdr:colOff>
          <xdr:row>23</xdr:row>
          <xdr:rowOff>175260</xdr:rowOff>
        </xdr:from>
        <xdr:to>
          <xdr:col>18</xdr:col>
          <xdr:colOff>175260</xdr:colOff>
          <xdr:row>24</xdr:row>
          <xdr:rowOff>152400</xdr:rowOff>
        </xdr:to>
        <xdr:sp macro="" textlink="">
          <xdr:nvSpPr>
            <xdr:cNvPr id="12293" name="Spinner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04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152400</xdr:colOff>
          <xdr:row>25</xdr:row>
          <xdr:rowOff>76200</xdr:rowOff>
        </xdr:from>
        <xdr:to>
          <xdr:col>17</xdr:col>
          <xdr:colOff>144780</xdr:colOff>
          <xdr:row>27</xdr:row>
          <xdr:rowOff>30480</xdr:rowOff>
        </xdr:to>
        <xdr:sp macro="" textlink="">
          <xdr:nvSpPr>
            <xdr:cNvPr id="12294" name="Button 6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0400-00000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1148" rIns="36576" bIns="41148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8000"/>
                  </a:solidFill>
                  <a:latin typeface="Arial Black"/>
                </a:rPr>
                <a:t>Refrescar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190500</xdr:colOff>
          <xdr:row>4</xdr:row>
          <xdr:rowOff>22860</xdr:rowOff>
        </xdr:from>
        <xdr:to>
          <xdr:col>17</xdr:col>
          <xdr:colOff>259080</xdr:colOff>
          <xdr:row>5</xdr:row>
          <xdr:rowOff>0</xdr:rowOff>
        </xdr:to>
        <xdr:sp macro="" textlink="">
          <xdr:nvSpPr>
            <xdr:cNvPr id="12295" name="Drop Down 7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0400-00000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14</xdr:col>
      <xdr:colOff>240741</xdr:colOff>
      <xdr:row>4</xdr:row>
      <xdr:rowOff>20688</xdr:rowOff>
    </xdr:from>
    <xdr:to>
      <xdr:col>16</xdr:col>
      <xdr:colOff>139315</xdr:colOff>
      <xdr:row>4</xdr:row>
      <xdr:rowOff>219808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/>
      </xdr:nvSpPr>
      <xdr:spPr>
        <a:xfrm>
          <a:off x="7305988" y="774314"/>
          <a:ext cx="809206" cy="19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000"/>
            <a:t>n°</a:t>
          </a:r>
          <a:r>
            <a:rPr lang="es-PE" sz="1000" baseline="0"/>
            <a:t> de puntos = </a:t>
          </a:r>
          <a:endParaRPr lang="es-PE" sz="10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26</xdr:row>
          <xdr:rowOff>30480</xdr:rowOff>
        </xdr:from>
        <xdr:to>
          <xdr:col>5</xdr:col>
          <xdr:colOff>0</xdr:colOff>
          <xdr:row>27</xdr:row>
          <xdr:rowOff>76200</xdr:rowOff>
        </xdr:to>
        <xdr:sp macro="" textlink="">
          <xdr:nvSpPr>
            <xdr:cNvPr id="12296" name="Drop Down 8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00000000-0008-0000-0400-00000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319872</xdr:colOff>
      <xdr:row>26</xdr:row>
      <xdr:rowOff>26548</xdr:rowOff>
    </xdr:from>
    <xdr:to>
      <xdr:col>4</xdr:col>
      <xdr:colOff>113776</xdr:colOff>
      <xdr:row>27</xdr:row>
      <xdr:rowOff>68663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/>
      </xdr:nvSpPr>
      <xdr:spPr>
        <a:xfrm>
          <a:off x="1837592" y="4684378"/>
          <a:ext cx="809206" cy="19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000"/>
            <a:t>n°</a:t>
          </a:r>
          <a:r>
            <a:rPr lang="es-PE" sz="1000" baseline="0"/>
            <a:t> de puntos = </a:t>
          </a:r>
          <a:endParaRPr lang="es-PE" sz="10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26</xdr:row>
          <xdr:rowOff>30480</xdr:rowOff>
        </xdr:from>
        <xdr:to>
          <xdr:col>12</xdr:col>
          <xdr:colOff>15240</xdr:colOff>
          <xdr:row>27</xdr:row>
          <xdr:rowOff>22860</xdr:rowOff>
        </xdr:to>
        <xdr:sp macro="" textlink="">
          <xdr:nvSpPr>
            <xdr:cNvPr id="12297" name="Spinner 9" hidden="1">
              <a:extLst>
                <a:ext uri="{63B3BB69-23CF-44E3-9099-C40C66FF867C}">
                  <a14:compatExt spid="_x0000_s12297"/>
                </a:ext>
                <a:ext uri="{FF2B5EF4-FFF2-40B4-BE49-F238E27FC236}">
                  <a16:creationId xmlns:a16="http://schemas.microsoft.com/office/drawing/2014/main" id="{00000000-0008-0000-0400-00000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142813</xdr:colOff>
      <xdr:row>6</xdr:row>
      <xdr:rowOff>68924</xdr:rowOff>
    </xdr:from>
    <xdr:to>
      <xdr:col>3</xdr:col>
      <xdr:colOff>356101</xdr:colOff>
      <xdr:row>6</xdr:row>
      <xdr:rowOff>239884</xdr:rowOff>
    </xdr:to>
    <xdr:pic>
      <xdr:nvPicPr>
        <xdr:cNvPr id="2" name="Imagen 1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14713" y="1516724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140743</xdr:colOff>
      <xdr:row>8</xdr:row>
      <xdr:rowOff>66440</xdr:rowOff>
    </xdr:from>
    <xdr:to>
      <xdr:col>3</xdr:col>
      <xdr:colOff>354031</xdr:colOff>
      <xdr:row>8</xdr:row>
      <xdr:rowOff>237400</xdr:rowOff>
    </xdr:to>
    <xdr:pic>
      <xdr:nvPicPr>
        <xdr:cNvPr id="3" name="Imagen 2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12643" y="2047640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149917</xdr:colOff>
      <xdr:row>11</xdr:row>
      <xdr:rowOff>67954</xdr:rowOff>
    </xdr:from>
    <xdr:to>
      <xdr:col>3</xdr:col>
      <xdr:colOff>363205</xdr:colOff>
      <xdr:row>11</xdr:row>
      <xdr:rowOff>238914</xdr:rowOff>
    </xdr:to>
    <xdr:pic>
      <xdr:nvPicPr>
        <xdr:cNvPr id="4" name="Imagen 3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21817" y="2849254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147847</xdr:colOff>
      <xdr:row>12</xdr:row>
      <xdr:rowOff>65470</xdr:rowOff>
    </xdr:from>
    <xdr:to>
      <xdr:col>3</xdr:col>
      <xdr:colOff>361135</xdr:colOff>
      <xdr:row>12</xdr:row>
      <xdr:rowOff>236430</xdr:rowOff>
    </xdr:to>
    <xdr:pic>
      <xdr:nvPicPr>
        <xdr:cNvPr id="5" name="Imagen 4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19747" y="3113470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141845</xdr:colOff>
      <xdr:row>15</xdr:row>
      <xdr:rowOff>59880</xdr:rowOff>
    </xdr:from>
    <xdr:to>
      <xdr:col>3</xdr:col>
      <xdr:colOff>355133</xdr:colOff>
      <xdr:row>15</xdr:row>
      <xdr:rowOff>230840</xdr:rowOff>
    </xdr:to>
    <xdr:pic>
      <xdr:nvPicPr>
        <xdr:cNvPr id="6" name="Imagen 5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13745" y="3907980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139775</xdr:colOff>
      <xdr:row>16</xdr:row>
      <xdr:rowOff>57396</xdr:rowOff>
    </xdr:from>
    <xdr:to>
      <xdr:col>3</xdr:col>
      <xdr:colOff>353063</xdr:colOff>
      <xdr:row>16</xdr:row>
      <xdr:rowOff>228356</xdr:rowOff>
    </xdr:to>
    <xdr:pic>
      <xdr:nvPicPr>
        <xdr:cNvPr id="7" name="Imagen 6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11675" y="4172196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148949</xdr:colOff>
      <xdr:row>17</xdr:row>
      <xdr:rowOff>58910</xdr:rowOff>
    </xdr:from>
    <xdr:to>
      <xdr:col>3</xdr:col>
      <xdr:colOff>362237</xdr:colOff>
      <xdr:row>17</xdr:row>
      <xdr:rowOff>229870</xdr:rowOff>
    </xdr:to>
    <xdr:pic>
      <xdr:nvPicPr>
        <xdr:cNvPr id="8" name="Imagen 7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20849" y="4440410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146879</xdr:colOff>
      <xdr:row>7</xdr:row>
      <xdr:rowOff>56425</xdr:rowOff>
    </xdr:from>
    <xdr:to>
      <xdr:col>3</xdr:col>
      <xdr:colOff>360167</xdr:colOff>
      <xdr:row>7</xdr:row>
      <xdr:rowOff>227385</xdr:rowOff>
    </xdr:to>
    <xdr:pic>
      <xdr:nvPicPr>
        <xdr:cNvPr id="9" name="Imagen 8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18779" y="1770925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148949</xdr:colOff>
      <xdr:row>20</xdr:row>
      <xdr:rowOff>58907</xdr:rowOff>
    </xdr:from>
    <xdr:to>
      <xdr:col>3</xdr:col>
      <xdr:colOff>362237</xdr:colOff>
      <xdr:row>20</xdr:row>
      <xdr:rowOff>229867</xdr:rowOff>
    </xdr:to>
    <xdr:pic>
      <xdr:nvPicPr>
        <xdr:cNvPr id="10" name="Imagen 9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20849" y="5240507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146879</xdr:colOff>
      <xdr:row>22</xdr:row>
      <xdr:rowOff>56423</xdr:rowOff>
    </xdr:from>
    <xdr:to>
      <xdr:col>3</xdr:col>
      <xdr:colOff>360167</xdr:colOff>
      <xdr:row>22</xdr:row>
      <xdr:rowOff>227383</xdr:rowOff>
    </xdr:to>
    <xdr:pic>
      <xdr:nvPicPr>
        <xdr:cNvPr id="11" name="Imagen 10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18779" y="5771423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156053</xdr:colOff>
      <xdr:row>23</xdr:row>
      <xdr:rowOff>57937</xdr:rowOff>
    </xdr:from>
    <xdr:to>
      <xdr:col>3</xdr:col>
      <xdr:colOff>369341</xdr:colOff>
      <xdr:row>23</xdr:row>
      <xdr:rowOff>228897</xdr:rowOff>
    </xdr:to>
    <xdr:pic>
      <xdr:nvPicPr>
        <xdr:cNvPr id="12" name="Imagen 11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27953" y="6039637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153983</xdr:colOff>
      <xdr:row>31</xdr:row>
      <xdr:rowOff>55453</xdr:rowOff>
    </xdr:from>
    <xdr:to>
      <xdr:col>3</xdr:col>
      <xdr:colOff>367271</xdr:colOff>
      <xdr:row>31</xdr:row>
      <xdr:rowOff>226413</xdr:rowOff>
    </xdr:to>
    <xdr:pic>
      <xdr:nvPicPr>
        <xdr:cNvPr id="13" name="Imagen 12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25883" y="7999303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271435</xdr:colOff>
      <xdr:row>24</xdr:row>
      <xdr:rowOff>51232</xdr:rowOff>
    </xdr:from>
    <xdr:to>
      <xdr:col>32</xdr:col>
      <xdr:colOff>623392</xdr:colOff>
      <xdr:row>25</xdr:row>
      <xdr:rowOff>187555</xdr:rowOff>
    </xdr:to>
    <xdr:pic>
      <xdr:nvPicPr>
        <xdr:cNvPr id="16" name="Imagen 15" descr="Convertir archivos pdf y escaneados en archivos editables by Josuefenix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6100" y="6300561"/>
          <a:ext cx="351957" cy="3802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142813</xdr:colOff>
      <xdr:row>4</xdr:row>
      <xdr:rowOff>68924</xdr:rowOff>
    </xdr:from>
    <xdr:ext cx="213288" cy="170960"/>
    <xdr:pic>
      <xdr:nvPicPr>
        <xdr:cNvPr id="17" name="Imagen 16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14713" y="983324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148949</xdr:colOff>
      <xdr:row>5</xdr:row>
      <xdr:rowOff>58910</xdr:rowOff>
    </xdr:from>
    <xdr:ext cx="213288" cy="170960"/>
    <xdr:pic>
      <xdr:nvPicPr>
        <xdr:cNvPr id="19" name="Imagen 18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20849" y="1240010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149917</xdr:colOff>
      <xdr:row>10</xdr:row>
      <xdr:rowOff>67954</xdr:rowOff>
    </xdr:from>
    <xdr:ext cx="213288" cy="170960"/>
    <xdr:pic>
      <xdr:nvPicPr>
        <xdr:cNvPr id="20" name="Imagen 19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21817" y="2582554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141845</xdr:colOff>
      <xdr:row>14</xdr:row>
      <xdr:rowOff>59880</xdr:rowOff>
    </xdr:from>
    <xdr:ext cx="213288" cy="170960"/>
    <xdr:pic>
      <xdr:nvPicPr>
        <xdr:cNvPr id="21" name="Imagen 20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13745" y="3641280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141845</xdr:colOff>
      <xdr:row>13</xdr:row>
      <xdr:rowOff>59880</xdr:rowOff>
    </xdr:from>
    <xdr:ext cx="213288" cy="170960"/>
    <xdr:pic>
      <xdr:nvPicPr>
        <xdr:cNvPr id="22" name="Imagen 21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13745" y="3374580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24</xdr:row>
      <xdr:rowOff>55453</xdr:rowOff>
    </xdr:from>
    <xdr:ext cx="213288" cy="170960"/>
    <xdr:pic>
      <xdr:nvPicPr>
        <xdr:cNvPr id="23" name="Imagen 22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25883" y="6303853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27</xdr:row>
      <xdr:rowOff>55453</xdr:rowOff>
    </xdr:from>
    <xdr:ext cx="213288" cy="170960"/>
    <xdr:pic>
      <xdr:nvPicPr>
        <xdr:cNvPr id="24" name="Imagen 23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25883" y="7046803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26</xdr:row>
      <xdr:rowOff>55453</xdr:rowOff>
    </xdr:from>
    <xdr:ext cx="213288" cy="170960"/>
    <xdr:pic>
      <xdr:nvPicPr>
        <xdr:cNvPr id="25" name="Imagen 24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25883" y="6808678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28</xdr:row>
      <xdr:rowOff>55453</xdr:rowOff>
    </xdr:from>
    <xdr:ext cx="213288" cy="170960"/>
    <xdr:pic>
      <xdr:nvPicPr>
        <xdr:cNvPr id="26" name="Imagen 25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25883" y="7284928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30</xdr:row>
      <xdr:rowOff>55453</xdr:rowOff>
    </xdr:from>
    <xdr:ext cx="213288" cy="170960"/>
    <xdr:pic>
      <xdr:nvPicPr>
        <xdr:cNvPr id="27" name="Imagen 26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25883" y="7761178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29</xdr:row>
      <xdr:rowOff>55453</xdr:rowOff>
    </xdr:from>
    <xdr:ext cx="213288" cy="170960"/>
    <xdr:pic>
      <xdr:nvPicPr>
        <xdr:cNvPr id="28" name="Imagen 27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25883" y="7523053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281691</xdr:colOff>
      <xdr:row>54</xdr:row>
      <xdr:rowOff>103658</xdr:rowOff>
    </xdr:from>
    <xdr:to>
      <xdr:col>35</xdr:col>
      <xdr:colOff>391586</xdr:colOff>
      <xdr:row>56</xdr:row>
      <xdr:rowOff>43447</xdr:rowOff>
    </xdr:to>
    <xdr:sp macro="" textlink="">
      <xdr:nvSpPr>
        <xdr:cNvPr id="33" name="Text Box 10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>
          <a:spLocks noChangeArrowheads="1"/>
        </xdr:cNvSpPr>
      </xdr:nvSpPr>
      <xdr:spPr bwMode="auto">
        <a:xfrm>
          <a:off x="13254741" y="12476633"/>
          <a:ext cx="3919895" cy="3207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chemeClr val="tx1"/>
              </a:solidFill>
              <a:miter lim="800000"/>
              <a:headEnd type="none" w="sm" len="sm"/>
              <a:tailEnd type="none" w="sm" len="sm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>
          <a:spAutoFit/>
        </a:bodyPr>
        <a:lstStyle>
          <a:defPPr>
            <a:defRPr lang="en-US"/>
          </a:defPPr>
          <a:lvl1pPr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4572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9144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3716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18288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algn="ctr" eaLnBrk="1" hangingPunct="1">
            <a:spcBef>
              <a:spcPct val="50000"/>
            </a:spcBef>
          </a:pPr>
          <a:r>
            <a:rPr lang="en-US" altLang="en-US" sz="1400">
              <a:latin typeface="TheSansGrundfos Office" pitchFamily="34" charset="0"/>
            </a:rPr>
            <a:t>Area de velocidad reducida </a:t>
          </a:r>
          <a:endParaRPr lang="da-DK" altLang="en-US" sz="1400">
            <a:latin typeface="TheSansGrundfos Office" pitchFamily="34" charset="0"/>
          </a:endParaRPr>
        </a:p>
      </xdr:txBody>
    </xdr:sp>
    <xdr:clientData/>
  </xdr:twoCellAnchor>
  <xdr:oneCellAnchor>
    <xdr:from>
      <xdr:col>3</xdr:col>
      <xdr:colOff>148949</xdr:colOff>
      <xdr:row>19</xdr:row>
      <xdr:rowOff>58907</xdr:rowOff>
    </xdr:from>
    <xdr:ext cx="213288" cy="170960"/>
    <xdr:pic>
      <xdr:nvPicPr>
        <xdr:cNvPr id="34" name="Imagen 33" descr="Botón de símbolo de reproductor de video | Vector Premium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/>
      </xdr:blipFill>
      <xdr:spPr bwMode="auto">
        <a:xfrm>
          <a:off x="3920849" y="4973807"/>
          <a:ext cx="213288" cy="1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179667</xdr:colOff>
      <xdr:row>15</xdr:row>
      <xdr:rowOff>249185</xdr:rowOff>
    </xdr:from>
    <xdr:to>
      <xdr:col>40</xdr:col>
      <xdr:colOff>632404</xdr:colOff>
      <xdr:row>29</xdr:row>
      <xdr:rowOff>214906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185854</xdr:colOff>
      <xdr:row>29</xdr:row>
      <xdr:rowOff>220700</xdr:rowOff>
    </xdr:from>
    <xdr:to>
      <xdr:col>33</xdr:col>
      <xdr:colOff>19727</xdr:colOff>
      <xdr:row>38</xdr:row>
      <xdr:rowOff>183304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64848" y="7712926"/>
          <a:ext cx="3876190" cy="1809524"/>
        </a:xfrm>
        <a:prstGeom prst="rect">
          <a:avLst/>
        </a:prstGeom>
      </xdr:spPr>
    </xdr:pic>
    <xdr:clientData/>
  </xdr:twoCellAnchor>
  <xdr:twoCellAnchor editAs="oneCell">
    <xdr:from>
      <xdr:col>19</xdr:col>
      <xdr:colOff>17801</xdr:colOff>
      <xdr:row>30</xdr:row>
      <xdr:rowOff>104543</xdr:rowOff>
    </xdr:from>
    <xdr:to>
      <xdr:col>26</xdr:col>
      <xdr:colOff>289860</xdr:colOff>
      <xdr:row>41</xdr:row>
      <xdr:rowOff>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20088" y="7840702"/>
          <a:ext cx="2548766" cy="2056005"/>
        </a:xfrm>
        <a:prstGeom prst="rect">
          <a:avLst/>
        </a:prstGeom>
      </xdr:spPr>
    </xdr:pic>
    <xdr:clientData/>
  </xdr:twoCellAnchor>
  <xdr:twoCellAnchor editAs="oneCell">
    <xdr:from>
      <xdr:col>29</xdr:col>
      <xdr:colOff>731799</xdr:colOff>
      <xdr:row>4</xdr:row>
      <xdr:rowOff>139390</xdr:rowOff>
    </xdr:from>
    <xdr:to>
      <xdr:col>37</xdr:col>
      <xdr:colOff>331962</xdr:colOff>
      <xdr:row>15</xdr:row>
      <xdr:rowOff>29150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6525" y="1045427"/>
          <a:ext cx="5733333" cy="28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267164</xdr:colOff>
      <xdr:row>3</xdr:row>
      <xdr:rowOff>11616</xdr:rowOff>
    </xdr:from>
    <xdr:to>
      <xdr:col>26</xdr:col>
      <xdr:colOff>92927</xdr:colOff>
      <xdr:row>27</xdr:row>
      <xdr:rowOff>93687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815"/>
        <a:stretch/>
      </xdr:blipFill>
      <xdr:spPr>
        <a:xfrm>
          <a:off x="5041280" y="650488"/>
          <a:ext cx="6330641" cy="6447559"/>
        </a:xfrm>
        <a:prstGeom prst="rect">
          <a:avLst/>
        </a:prstGeom>
      </xdr:spPr>
    </xdr:pic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0.06201</cdr:x>
      <cdr:y>0.31382</cdr:y>
    </cdr:from>
    <cdr:to>
      <cdr:x>0.16886</cdr:x>
      <cdr:y>0.34887</cdr:y>
    </cdr:to>
    <cdr:sp macro="" textlink="">
      <cdr:nvSpPr>
        <cdr:cNvPr id="12291" name="Text Box 3">
          <a:extLst xmlns:a="http://schemas.openxmlformats.org/drawingml/2006/main">
            <a:ext uri="{FF2B5EF4-FFF2-40B4-BE49-F238E27FC236}">
              <a16:creationId xmlns:a16="http://schemas.microsoft.com/office/drawing/2014/main" id="{3F2C6F04-862B-4B02-958B-F032CE37025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7994" y="1130090"/>
          <a:ext cx="783622" cy="125844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Symbol"/>
            </a:rPr>
            <a:t>f </a:t>
          </a:r>
          <a:r>
            <a:rPr lang="es-P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impulsor 397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348402</xdr:colOff>
      <xdr:row>11</xdr:row>
      <xdr:rowOff>97262</xdr:rowOff>
    </xdr:from>
    <xdr:to>
      <xdr:col>12</xdr:col>
      <xdr:colOff>544291</xdr:colOff>
      <xdr:row>15</xdr:row>
      <xdr:rowOff>122902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GrpSpPr/>
      </xdr:nvGrpSpPr>
      <xdr:grpSpPr>
        <a:xfrm>
          <a:off x="7206402" y="2012845"/>
          <a:ext cx="1031972" cy="702974"/>
          <a:chOff x="7319746" y="2022747"/>
          <a:chExt cx="1056212" cy="653812"/>
        </a:xfrm>
      </xdr:grpSpPr>
      <xdr:sp macro="" textlink="">
        <xdr:nvSpPr>
          <xdr:cNvPr id="40" name="Line 7">
            <a:extLst>
              <a:ext uri="{FF2B5EF4-FFF2-40B4-BE49-F238E27FC236}">
                <a16:creationId xmlns:a16="http://schemas.microsoft.com/office/drawing/2014/main" id="{00000000-0008-0000-0600-000028000000}"/>
              </a:ext>
            </a:extLst>
          </xdr:cNvPr>
          <xdr:cNvSpPr>
            <a:spLocks noChangeShapeType="1"/>
          </xdr:cNvSpPr>
        </xdr:nvSpPr>
        <xdr:spPr bwMode="auto">
          <a:xfrm>
            <a:off x="7319746" y="2022747"/>
            <a:ext cx="0" cy="63565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9">
            <a:extLst>
              <a:ext uri="{FF2B5EF4-FFF2-40B4-BE49-F238E27FC236}">
                <a16:creationId xmlns:a16="http://schemas.microsoft.com/office/drawing/2014/main" id="{00000000-0008-0000-0600-00002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375958" y="2040908"/>
            <a:ext cx="0" cy="63565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Rectangle 10">
            <a:extLst>
              <a:ext uri="{FF2B5EF4-FFF2-40B4-BE49-F238E27FC236}">
                <a16:creationId xmlns:a16="http://schemas.microsoft.com/office/drawing/2014/main" id="{00000000-0008-0000-0600-00002A000000}"/>
              </a:ext>
            </a:extLst>
          </xdr:cNvPr>
          <xdr:cNvSpPr>
            <a:spLocks noChangeArrowheads="1"/>
          </xdr:cNvSpPr>
        </xdr:nvSpPr>
        <xdr:spPr bwMode="auto">
          <a:xfrm>
            <a:off x="7319746" y="2464893"/>
            <a:ext cx="1056212" cy="211666"/>
          </a:xfrm>
          <a:prstGeom prst="rect">
            <a:avLst/>
          </a:prstGeom>
          <a:solidFill>
            <a:srgbClr val="21C5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12</xdr:col>
      <xdr:colOff>336136</xdr:colOff>
      <xdr:row>5</xdr:row>
      <xdr:rowOff>109247</xdr:rowOff>
    </xdr:from>
    <xdr:to>
      <xdr:col>13</xdr:col>
      <xdr:colOff>614516</xdr:colOff>
      <xdr:row>11</xdr:row>
      <xdr:rowOff>129731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7803" y="962742"/>
          <a:ext cx="1138702" cy="962742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14</xdr:row>
      <xdr:rowOff>9525</xdr:rowOff>
    </xdr:from>
    <xdr:to>
      <xdr:col>4</xdr:col>
      <xdr:colOff>0</xdr:colOff>
      <xdr:row>14</xdr:row>
      <xdr:rowOff>9525</xdr:rowOff>
    </xdr:to>
    <xdr:sp macro="" textlink="">
      <xdr:nvSpPr>
        <xdr:cNvPr id="3" name="Line 8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ShapeType="1"/>
        </xdr:cNvSpPr>
      </xdr:nvSpPr>
      <xdr:spPr bwMode="auto">
        <a:xfrm>
          <a:off x="4333875" y="2371725"/>
          <a:ext cx="990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1008529</xdr:colOff>
      <xdr:row>11</xdr:row>
      <xdr:rowOff>142875</xdr:rowOff>
    </xdr:from>
    <xdr:to>
      <xdr:col>4</xdr:col>
      <xdr:colOff>9525</xdr:colOff>
      <xdr:row>14</xdr:row>
      <xdr:rowOff>9525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GrpSpPr/>
      </xdr:nvGrpSpPr>
      <xdr:grpSpPr>
        <a:xfrm>
          <a:off x="2951206" y="2058458"/>
          <a:ext cx="1037652" cy="374650"/>
          <a:chOff x="2992904" y="1959162"/>
          <a:chExt cx="1055408" cy="342900"/>
        </a:xfrm>
      </xdr:grpSpPr>
      <xdr:sp macro="" textlink="">
        <xdr:nvSpPr>
          <xdr:cNvPr id="2" name="Line 7">
            <a:extLst>
              <a:ext uri="{FF2B5EF4-FFF2-40B4-BE49-F238E27FC236}">
                <a16:creationId xmlns:a16="http://schemas.microsoft.com/office/drawing/2014/main" id="{00000000-0008-0000-0600-000002000000}"/>
              </a:ext>
            </a:extLst>
          </xdr:cNvPr>
          <xdr:cNvSpPr>
            <a:spLocks noChangeShapeType="1"/>
          </xdr:cNvSpPr>
        </xdr:nvSpPr>
        <xdr:spPr bwMode="auto">
          <a:xfrm>
            <a:off x="2992904" y="1959162"/>
            <a:ext cx="0" cy="3333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048312" y="1968687"/>
            <a:ext cx="0" cy="3333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Rectangle 10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2992904" y="2051237"/>
            <a:ext cx="1055408" cy="250825"/>
          </a:xfrm>
          <a:prstGeom prst="rect">
            <a:avLst/>
          </a:prstGeom>
          <a:solidFill>
            <a:srgbClr val="21C5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19050</xdr:colOff>
      <xdr:row>4</xdr:row>
      <xdr:rowOff>152400</xdr:rowOff>
    </xdr:from>
    <xdr:to>
      <xdr:col>5</xdr:col>
      <xdr:colOff>561975</xdr:colOff>
      <xdr:row>4</xdr:row>
      <xdr:rowOff>152400</xdr:rowOff>
    </xdr:to>
    <xdr:sp macro="" textlink="">
      <xdr:nvSpPr>
        <xdr:cNvPr id="7" name="Line 12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ShapeType="1"/>
        </xdr:cNvSpPr>
      </xdr:nvSpPr>
      <xdr:spPr bwMode="auto">
        <a:xfrm>
          <a:off x="6105525" y="895350"/>
          <a:ext cx="542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</xdr:row>
      <xdr:rowOff>133350</xdr:rowOff>
    </xdr:from>
    <xdr:to>
      <xdr:col>5</xdr:col>
      <xdr:colOff>561975</xdr:colOff>
      <xdr:row>4</xdr:row>
      <xdr:rowOff>152400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GrpSpPr/>
      </xdr:nvGrpSpPr>
      <xdr:grpSpPr>
        <a:xfrm>
          <a:off x="4772025" y="472017"/>
          <a:ext cx="552450" cy="410633"/>
          <a:chOff x="4850547" y="447436"/>
          <a:chExt cx="552450" cy="401416"/>
        </a:xfrm>
      </xdr:grpSpPr>
      <xdr:sp macro="" textlink="">
        <xdr:nvSpPr>
          <xdr:cNvPr id="6" name="Line 11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4850547" y="447436"/>
            <a:ext cx="0" cy="39189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3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402997" y="456961"/>
            <a:ext cx="0" cy="39189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4850547" y="596559"/>
            <a:ext cx="552450" cy="252293"/>
          </a:xfrm>
          <a:prstGeom prst="rect">
            <a:avLst/>
          </a:prstGeom>
          <a:solidFill>
            <a:srgbClr val="21C5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3</xdr:col>
      <xdr:colOff>276225</xdr:colOff>
      <xdr:row>9</xdr:row>
      <xdr:rowOff>47625</xdr:rowOff>
    </xdr:from>
    <xdr:to>
      <xdr:col>3</xdr:col>
      <xdr:colOff>504825</xdr:colOff>
      <xdr:row>9</xdr:row>
      <xdr:rowOff>47625</xdr:rowOff>
    </xdr:to>
    <xdr:sp macro="" textlink="">
      <xdr:nvSpPr>
        <xdr:cNvPr id="10" name="Line 16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ShapeType="1"/>
        </xdr:cNvSpPr>
      </xdr:nvSpPr>
      <xdr:spPr bwMode="auto">
        <a:xfrm flipH="1">
          <a:off x="4600575" y="1600200"/>
          <a:ext cx="228600" cy="0"/>
        </a:xfrm>
        <a:prstGeom prst="line">
          <a:avLst/>
        </a:prstGeom>
        <a:noFill/>
        <a:ln w="5715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304800</xdr:colOff>
      <xdr:row>9</xdr:row>
      <xdr:rowOff>47625</xdr:rowOff>
    </xdr:from>
    <xdr:to>
      <xdr:col>3</xdr:col>
      <xdr:colOff>304800</xdr:colOff>
      <xdr:row>13</xdr:row>
      <xdr:rowOff>57150</xdr:rowOff>
    </xdr:to>
    <xdr:sp macro="" textlink="">
      <xdr:nvSpPr>
        <xdr:cNvPr id="11" name="Line 17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ShapeType="1"/>
        </xdr:cNvSpPr>
      </xdr:nvSpPr>
      <xdr:spPr bwMode="auto">
        <a:xfrm>
          <a:off x="4629150" y="1600200"/>
          <a:ext cx="0" cy="657225"/>
        </a:xfrm>
        <a:prstGeom prst="line">
          <a:avLst/>
        </a:prstGeom>
        <a:noFill/>
        <a:ln w="5715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314325</xdr:colOff>
      <xdr:row>4</xdr:row>
      <xdr:rowOff>152400</xdr:rowOff>
    </xdr:from>
    <xdr:to>
      <xdr:col>5</xdr:col>
      <xdr:colOff>314325</xdr:colOff>
      <xdr:row>8</xdr:row>
      <xdr:rowOff>114300</xdr:rowOff>
    </xdr:to>
    <xdr:sp macro="" textlink="">
      <xdr:nvSpPr>
        <xdr:cNvPr id="12" name="Line 2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ShapeType="1"/>
        </xdr:cNvSpPr>
      </xdr:nvSpPr>
      <xdr:spPr bwMode="auto">
        <a:xfrm flipH="1" flipV="1">
          <a:off x="6400800" y="895350"/>
          <a:ext cx="0" cy="609600"/>
        </a:xfrm>
        <a:prstGeom prst="line">
          <a:avLst/>
        </a:prstGeom>
        <a:noFill/>
        <a:ln w="5715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28575</xdr:colOff>
      <xdr:row>12</xdr:row>
      <xdr:rowOff>82908</xdr:rowOff>
    </xdr:from>
    <xdr:to>
      <xdr:col>6</xdr:col>
      <xdr:colOff>333375</xdr:colOff>
      <xdr:row>12</xdr:row>
      <xdr:rowOff>82908</xdr:rowOff>
    </xdr:to>
    <xdr:sp macro="" textlink="">
      <xdr:nvSpPr>
        <xdr:cNvPr id="13" name="Line 23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ShapeType="1"/>
        </xdr:cNvSpPr>
      </xdr:nvSpPr>
      <xdr:spPr bwMode="auto">
        <a:xfrm>
          <a:off x="4858152" y="2108647"/>
          <a:ext cx="1834167" cy="0"/>
        </a:xfrm>
        <a:prstGeom prst="line">
          <a:avLst/>
        </a:prstGeom>
        <a:noFill/>
        <a:ln w="1270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589476</xdr:colOff>
      <xdr:row>3</xdr:row>
      <xdr:rowOff>67749</xdr:rowOff>
    </xdr:from>
    <xdr:to>
      <xdr:col>6</xdr:col>
      <xdr:colOff>313251</xdr:colOff>
      <xdr:row>3</xdr:row>
      <xdr:rowOff>67749</xdr:rowOff>
    </xdr:to>
    <xdr:sp macro="" textlink="">
      <xdr:nvSpPr>
        <xdr:cNvPr id="14" name="Line 2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ShapeType="1"/>
        </xdr:cNvSpPr>
      </xdr:nvSpPr>
      <xdr:spPr bwMode="auto">
        <a:xfrm>
          <a:off x="6183737" y="644615"/>
          <a:ext cx="488458" cy="0"/>
        </a:xfrm>
        <a:prstGeom prst="line">
          <a:avLst/>
        </a:prstGeom>
        <a:noFill/>
        <a:ln w="1270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714375</xdr:colOff>
      <xdr:row>3</xdr:row>
      <xdr:rowOff>66675</xdr:rowOff>
    </xdr:from>
    <xdr:to>
      <xdr:col>5</xdr:col>
      <xdr:colOff>714375</xdr:colOff>
      <xdr:row>12</xdr:row>
      <xdr:rowOff>85725</xdr:rowOff>
    </xdr:to>
    <xdr:sp macro="" textlink="">
      <xdr:nvSpPr>
        <xdr:cNvPr id="15" name="Line 25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ShapeType="1"/>
        </xdr:cNvSpPr>
      </xdr:nvSpPr>
      <xdr:spPr bwMode="auto">
        <a:xfrm>
          <a:off x="6800850" y="647700"/>
          <a:ext cx="0" cy="1476375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255028</xdr:colOff>
      <xdr:row>21</xdr:row>
      <xdr:rowOff>89614</xdr:rowOff>
    </xdr:from>
    <xdr:to>
      <xdr:col>1</xdr:col>
      <xdr:colOff>702703</xdr:colOff>
      <xdr:row>21</xdr:row>
      <xdr:rowOff>89614</xdr:rowOff>
    </xdr:to>
    <xdr:sp macro="" textlink="">
      <xdr:nvSpPr>
        <xdr:cNvPr id="16" name="Line 26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ShapeType="1"/>
        </xdr:cNvSpPr>
      </xdr:nvSpPr>
      <xdr:spPr bwMode="auto">
        <a:xfrm flipH="1">
          <a:off x="2213690" y="3564227"/>
          <a:ext cx="44767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245503</xdr:colOff>
      <xdr:row>18</xdr:row>
      <xdr:rowOff>13415</xdr:rowOff>
    </xdr:from>
    <xdr:to>
      <xdr:col>1</xdr:col>
      <xdr:colOff>693178</xdr:colOff>
      <xdr:row>18</xdr:row>
      <xdr:rowOff>13415</xdr:rowOff>
    </xdr:to>
    <xdr:sp macro="" textlink="">
      <xdr:nvSpPr>
        <xdr:cNvPr id="17" name="Line 27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ShapeType="1"/>
        </xdr:cNvSpPr>
      </xdr:nvSpPr>
      <xdr:spPr bwMode="auto">
        <a:xfrm flipH="1">
          <a:off x="2204165" y="3005070"/>
          <a:ext cx="44767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674128</xdr:colOff>
      <xdr:row>18</xdr:row>
      <xdr:rowOff>22940</xdr:rowOff>
    </xdr:from>
    <xdr:to>
      <xdr:col>1</xdr:col>
      <xdr:colOff>674128</xdr:colOff>
      <xdr:row>21</xdr:row>
      <xdr:rowOff>89614</xdr:rowOff>
    </xdr:to>
    <xdr:sp macro="" textlink="">
      <xdr:nvSpPr>
        <xdr:cNvPr id="18" name="Line 28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ShapeType="1"/>
        </xdr:cNvSpPr>
      </xdr:nvSpPr>
      <xdr:spPr bwMode="auto">
        <a:xfrm>
          <a:off x="2632790" y="3014595"/>
          <a:ext cx="0" cy="549632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61111</xdr:colOff>
      <xdr:row>1</xdr:row>
      <xdr:rowOff>149015</xdr:rowOff>
    </xdr:from>
    <xdr:to>
      <xdr:col>3</xdr:col>
      <xdr:colOff>73247</xdr:colOff>
      <xdr:row>7</xdr:row>
      <xdr:rowOff>61686</xdr:rowOff>
    </xdr:to>
    <xdr:pic>
      <xdr:nvPicPr>
        <xdr:cNvPr id="19" name="Picture 31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6000" contrast="5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8046" y="306058"/>
          <a:ext cx="1022674" cy="92320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304800</xdr:colOff>
      <xdr:row>8</xdr:row>
      <xdr:rowOff>85725</xdr:rowOff>
    </xdr:from>
    <xdr:to>
      <xdr:col>3</xdr:col>
      <xdr:colOff>304800</xdr:colOff>
      <xdr:row>9</xdr:row>
      <xdr:rowOff>114300</xdr:rowOff>
    </xdr:to>
    <xdr:sp macro="" textlink="">
      <xdr:nvSpPr>
        <xdr:cNvPr id="20" name="Line 32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ShapeType="1"/>
        </xdr:cNvSpPr>
      </xdr:nvSpPr>
      <xdr:spPr bwMode="auto">
        <a:xfrm flipV="1">
          <a:off x="4629150" y="1476375"/>
          <a:ext cx="0" cy="190500"/>
        </a:xfrm>
        <a:prstGeom prst="line">
          <a:avLst/>
        </a:prstGeom>
        <a:noFill/>
        <a:ln w="5715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285750</xdr:colOff>
      <xdr:row>8</xdr:row>
      <xdr:rowOff>104775</xdr:rowOff>
    </xdr:from>
    <xdr:to>
      <xdr:col>3</xdr:col>
      <xdr:colOff>457200</xdr:colOff>
      <xdr:row>8</xdr:row>
      <xdr:rowOff>104775</xdr:rowOff>
    </xdr:to>
    <xdr:sp macro="" textlink="">
      <xdr:nvSpPr>
        <xdr:cNvPr id="21" name="Line 33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ShapeType="1"/>
        </xdr:cNvSpPr>
      </xdr:nvSpPr>
      <xdr:spPr bwMode="auto">
        <a:xfrm>
          <a:off x="4610100" y="1495425"/>
          <a:ext cx="171450" cy="0"/>
        </a:xfrm>
        <a:prstGeom prst="line">
          <a:avLst/>
        </a:prstGeom>
        <a:noFill/>
        <a:ln w="5715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685800</xdr:colOff>
      <xdr:row>8</xdr:row>
      <xdr:rowOff>104775</xdr:rowOff>
    </xdr:from>
    <xdr:to>
      <xdr:col>5</xdr:col>
      <xdr:colOff>342900</xdr:colOff>
      <xdr:row>8</xdr:row>
      <xdr:rowOff>114300</xdr:rowOff>
    </xdr:to>
    <xdr:sp macro="" textlink="">
      <xdr:nvSpPr>
        <xdr:cNvPr id="22" name="Line 34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ShapeType="1"/>
        </xdr:cNvSpPr>
      </xdr:nvSpPr>
      <xdr:spPr bwMode="auto">
        <a:xfrm>
          <a:off x="5010150" y="1495425"/>
          <a:ext cx="1419225" cy="9525"/>
        </a:xfrm>
        <a:prstGeom prst="line">
          <a:avLst/>
        </a:prstGeom>
        <a:noFill/>
        <a:ln w="5715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257175</xdr:colOff>
      <xdr:row>13</xdr:row>
      <xdr:rowOff>47625</xdr:rowOff>
    </xdr:from>
    <xdr:to>
      <xdr:col>3</xdr:col>
      <xdr:colOff>342900</xdr:colOff>
      <xdr:row>13</xdr:row>
      <xdr:rowOff>133350</xdr:rowOff>
    </xdr:to>
    <xdr:sp macro="" textlink="">
      <xdr:nvSpPr>
        <xdr:cNvPr id="24" name="AutoShape 6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581525" y="2247900"/>
          <a:ext cx="85725" cy="85725"/>
        </a:xfrm>
        <a:custGeom>
          <a:avLst/>
          <a:gdLst>
            <a:gd name="T0" fmla="*/ 1163294203 w 21600"/>
            <a:gd name="T1" fmla="*/ 664752481 h 21600"/>
            <a:gd name="T2" fmla="*/ 664752481 w 21600"/>
            <a:gd name="T3" fmla="*/ 1329485403 h 21600"/>
            <a:gd name="T4" fmla="*/ 166190950 w 21600"/>
            <a:gd name="T5" fmla="*/ 664752481 h 21600"/>
            <a:gd name="T6" fmla="*/ 664752481 w 21600"/>
            <a:gd name="T7" fmla="*/ 0 h 21600"/>
            <a:gd name="T8" fmla="*/ 0 60000 65536"/>
            <a:gd name="T9" fmla="*/ 0 60000 65536"/>
            <a:gd name="T10" fmla="*/ 0 60000 65536"/>
            <a:gd name="T11" fmla="*/ 0 60000 65536"/>
            <a:gd name="T12" fmla="*/ 4500 w 21600"/>
            <a:gd name="T13" fmla="*/ 4500 h 21600"/>
            <a:gd name="T14" fmla="*/ 17100 w 21600"/>
            <a:gd name="T15" fmla="*/ 171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0" y="0"/>
              </a:moveTo>
              <a:lnTo>
                <a:pt x="5400" y="21600"/>
              </a:lnTo>
              <a:lnTo>
                <a:pt x="16200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265048</xdr:colOff>
      <xdr:row>14</xdr:row>
      <xdr:rowOff>26832</xdr:rowOff>
    </xdr:from>
    <xdr:to>
      <xdr:col>4</xdr:col>
      <xdr:colOff>693743</xdr:colOff>
      <xdr:row>15</xdr:row>
      <xdr:rowOff>47275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/>
      </xdr:nvSpPr>
      <xdr:spPr>
        <a:xfrm>
          <a:off x="4309998" y="2319182"/>
          <a:ext cx="428695" cy="179193"/>
        </a:xfrm>
        <a:prstGeom prst="rect">
          <a:avLst/>
        </a:prstGeom>
        <a:pattFill prst="wdDnDiag">
          <a:fgClr>
            <a:schemeClr val="lt1"/>
          </a:fgClr>
          <a:bgClr>
            <a:schemeClr val="bg1"/>
          </a:bgClr>
        </a:patt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1000"/>
            <a:t>32.1</a:t>
          </a:r>
        </a:p>
      </xdr:txBody>
    </xdr:sp>
    <xdr:clientData/>
  </xdr:twoCellAnchor>
  <xdr:twoCellAnchor>
    <xdr:from>
      <xdr:col>4</xdr:col>
      <xdr:colOff>127448</xdr:colOff>
      <xdr:row>11</xdr:row>
      <xdr:rowOff>73783</xdr:rowOff>
    </xdr:from>
    <xdr:to>
      <xdr:col>5</xdr:col>
      <xdr:colOff>342093</xdr:colOff>
      <xdr:row>13</xdr:row>
      <xdr:rowOff>80492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/>
      </xdr:nvSpPr>
      <xdr:spPr>
        <a:xfrm>
          <a:off x="4957025" y="1938537"/>
          <a:ext cx="979329" cy="328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900"/>
            <a:t>Cota = Cero</a:t>
          </a:r>
          <a:r>
            <a:rPr lang="es-PE" sz="900" baseline="0"/>
            <a:t> </a:t>
          </a:r>
          <a:r>
            <a:rPr lang="es-PE" sz="900"/>
            <a:t>0</a:t>
          </a:r>
          <a:r>
            <a:rPr lang="es-PE" sz="900" baseline="0"/>
            <a:t> metro/pies</a:t>
          </a:r>
          <a:endParaRPr lang="es-PE" sz="900"/>
        </a:p>
      </xdr:txBody>
    </xdr:sp>
    <xdr:clientData/>
  </xdr:twoCellAnchor>
  <xdr:twoCellAnchor>
    <xdr:from>
      <xdr:col>3</xdr:col>
      <xdr:colOff>337754</xdr:colOff>
      <xdr:row>9</xdr:row>
      <xdr:rowOff>3749</xdr:rowOff>
    </xdr:from>
    <xdr:to>
      <xdr:col>4</xdr:col>
      <xdr:colOff>210305</xdr:colOff>
      <xdr:row>11</xdr:row>
      <xdr:rowOff>77535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/>
      </xdr:nvSpPr>
      <xdr:spPr>
        <a:xfrm>
          <a:off x="3330658" y="1502536"/>
          <a:ext cx="918434" cy="391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900"/>
            <a:t>Nivel de agua succión</a:t>
          </a:r>
        </a:p>
      </xdr:txBody>
    </xdr:sp>
    <xdr:clientData/>
  </xdr:twoCellAnchor>
  <xdr:twoCellAnchor>
    <xdr:from>
      <xdr:col>3</xdr:col>
      <xdr:colOff>656420</xdr:colOff>
      <xdr:row>2</xdr:row>
      <xdr:rowOff>78736</xdr:rowOff>
    </xdr:from>
    <xdr:to>
      <xdr:col>4</xdr:col>
      <xdr:colOff>563158</xdr:colOff>
      <xdr:row>4</xdr:row>
      <xdr:rowOff>85444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/>
      </xdr:nvSpPr>
      <xdr:spPr>
        <a:xfrm>
          <a:off x="3653893" y="392822"/>
          <a:ext cx="951416" cy="389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900"/>
            <a:t>Nivel de agua descarga</a:t>
          </a:r>
        </a:p>
      </xdr:txBody>
    </xdr:sp>
    <xdr:clientData/>
  </xdr:twoCellAnchor>
  <xdr:twoCellAnchor>
    <xdr:from>
      <xdr:col>5</xdr:col>
      <xdr:colOff>427297</xdr:colOff>
      <xdr:row>1</xdr:row>
      <xdr:rowOff>133478</xdr:rowOff>
    </xdr:from>
    <xdr:to>
      <xdr:col>6</xdr:col>
      <xdr:colOff>288312</xdr:colOff>
      <xdr:row>2</xdr:row>
      <xdr:rowOff>92347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5268319" y="290521"/>
          <a:ext cx="659885" cy="1159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900"/>
            <a:t>Cota </a:t>
          </a:r>
          <a:r>
            <a:rPr lang="es-PE" sz="900" baseline="0"/>
            <a:t> </a:t>
          </a:r>
          <a:endParaRPr lang="es-PE" sz="900"/>
        </a:p>
      </xdr:txBody>
    </xdr:sp>
    <xdr:clientData/>
  </xdr:twoCellAnchor>
  <xdr:twoCellAnchor>
    <xdr:from>
      <xdr:col>5</xdr:col>
      <xdr:colOff>481080</xdr:colOff>
      <xdr:row>6</xdr:row>
      <xdr:rowOff>92028</xdr:rowOff>
    </xdr:from>
    <xdr:to>
      <xdr:col>6</xdr:col>
      <xdr:colOff>221356</xdr:colOff>
      <xdr:row>9</xdr:row>
      <xdr:rowOff>46954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/>
      </xdr:nvSpPr>
      <xdr:spPr>
        <a:xfrm>
          <a:off x="6075341" y="1151852"/>
          <a:ext cx="504959" cy="437884"/>
        </a:xfrm>
        <a:prstGeom prst="rect">
          <a:avLst/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900"/>
            <a:t>Altura estática</a:t>
          </a:r>
        </a:p>
        <a:p>
          <a:pPr algn="ctr"/>
          <a:r>
            <a:rPr lang="es-PE" sz="900"/>
            <a:t>H</a:t>
          </a:r>
          <a:r>
            <a:rPr lang="es-PE" sz="900" baseline="-25000"/>
            <a:t>k</a:t>
          </a:r>
        </a:p>
      </xdr:txBody>
    </xdr:sp>
    <xdr:clientData/>
  </xdr:twoCellAnchor>
  <xdr:twoCellAnchor editAs="oneCell">
    <xdr:from>
      <xdr:col>0</xdr:col>
      <xdr:colOff>645242</xdr:colOff>
      <xdr:row>23</xdr:row>
      <xdr:rowOff>133146</xdr:rowOff>
    </xdr:from>
    <xdr:to>
      <xdr:col>12</xdr:col>
      <xdr:colOff>159105</xdr:colOff>
      <xdr:row>51</xdr:row>
      <xdr:rowOff>97140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5242" y="3963630"/>
          <a:ext cx="6990476" cy="455238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146050</xdr:rowOff>
    </xdr:to>
    <xdr:sp macro="" textlink="">
      <xdr:nvSpPr>
        <xdr:cNvPr id="13313" name="AutoShape 1" descr="China Kyw Motor Eléctrico con bomba hidráulica Bomba centrífuga horizontal  – Comprar Bomba de agua en es.made-in-china.com">
          <a:extLst>
            <a:ext uri="{FF2B5EF4-FFF2-40B4-BE49-F238E27FC236}">
              <a16:creationId xmlns:a16="http://schemas.microsoft.com/office/drawing/2014/main" id="{00000000-0008-0000-0600-000001340000}"/>
            </a:ext>
          </a:extLst>
        </xdr:cNvPr>
        <xdr:cNvSpPr>
          <a:spLocks noChangeAspect="1" noChangeArrowheads="1"/>
        </xdr:cNvSpPr>
      </xdr:nvSpPr>
      <xdr:spPr bwMode="auto">
        <a:xfrm>
          <a:off x="8693150" y="165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838200</xdr:colOff>
      <xdr:row>11</xdr:row>
      <xdr:rowOff>131314</xdr:rowOff>
    </xdr:from>
    <xdr:to>
      <xdr:col>24</xdr:col>
      <xdr:colOff>120650</xdr:colOff>
      <xdr:row>15</xdr:row>
      <xdr:rowOff>65411</xdr:rowOff>
    </xdr:to>
    <xdr:sp macro="" textlink="">
      <xdr:nvSpPr>
        <xdr:cNvPr id="36" name="CuadroTexto 28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/>
      </xdr:nvSpPr>
      <xdr:spPr>
        <a:xfrm>
          <a:off x="9531350" y="1947414"/>
          <a:ext cx="654050" cy="5690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900" b="1"/>
            <a:t>Nivel de agua cisterna succión</a:t>
          </a:r>
        </a:p>
      </xdr:txBody>
    </xdr:sp>
    <xdr:clientData/>
  </xdr:twoCellAnchor>
  <xdr:twoCellAnchor>
    <xdr:from>
      <xdr:col>12</xdr:col>
      <xdr:colOff>530181</xdr:colOff>
      <xdr:row>4</xdr:row>
      <xdr:rowOff>136559</xdr:rowOff>
    </xdr:from>
    <xdr:to>
      <xdr:col>12</xdr:col>
      <xdr:colOff>532580</xdr:colOff>
      <xdr:row>7</xdr:row>
      <xdr:rowOff>29980</xdr:rowOff>
    </xdr:to>
    <xdr:sp macro="" textlink="">
      <xdr:nvSpPr>
        <xdr:cNvPr id="43" name="Line 3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>
          <a:spLocks noChangeShapeType="1"/>
        </xdr:cNvSpPr>
      </xdr:nvSpPr>
      <xdr:spPr bwMode="auto">
        <a:xfrm flipV="1">
          <a:off x="8361848" y="833011"/>
          <a:ext cx="2399" cy="364550"/>
        </a:xfrm>
        <a:prstGeom prst="line">
          <a:avLst/>
        </a:prstGeom>
        <a:noFill/>
        <a:ln w="5715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678461</xdr:colOff>
      <xdr:row>3</xdr:row>
      <xdr:rowOff>40966</xdr:rowOff>
    </xdr:from>
    <xdr:to>
      <xdr:col>13</xdr:col>
      <xdr:colOff>682797</xdr:colOff>
      <xdr:row>5</xdr:row>
      <xdr:rowOff>17409</xdr:rowOff>
    </xdr:to>
    <xdr:sp macro="" textlink="">
      <xdr:nvSpPr>
        <xdr:cNvPr id="44" name="Line 21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>
          <a:spLocks noChangeShapeType="1"/>
        </xdr:cNvSpPr>
      </xdr:nvSpPr>
      <xdr:spPr bwMode="auto">
        <a:xfrm flipV="1">
          <a:off x="9370450" y="580375"/>
          <a:ext cx="4336" cy="290529"/>
        </a:xfrm>
        <a:prstGeom prst="line">
          <a:avLst/>
        </a:prstGeom>
        <a:noFill/>
        <a:ln w="5715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537839</xdr:colOff>
      <xdr:row>5</xdr:row>
      <xdr:rowOff>7887</xdr:rowOff>
    </xdr:from>
    <xdr:to>
      <xdr:col>13</xdr:col>
      <xdr:colOff>703280</xdr:colOff>
      <xdr:row>5</xdr:row>
      <xdr:rowOff>13655</xdr:rowOff>
    </xdr:to>
    <xdr:sp macro="" textlink="">
      <xdr:nvSpPr>
        <xdr:cNvPr id="45" name="Line 3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>
          <a:spLocks noChangeShapeType="1"/>
        </xdr:cNvSpPr>
      </xdr:nvSpPr>
      <xdr:spPr bwMode="auto">
        <a:xfrm>
          <a:off x="8369506" y="861382"/>
          <a:ext cx="1025763" cy="5768"/>
        </a:xfrm>
        <a:prstGeom prst="line">
          <a:avLst/>
        </a:prstGeom>
        <a:noFill/>
        <a:ln w="5715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421388</xdr:colOff>
      <xdr:row>1</xdr:row>
      <xdr:rowOff>21389</xdr:rowOff>
    </xdr:from>
    <xdr:to>
      <xdr:col>14</xdr:col>
      <xdr:colOff>113515</xdr:colOff>
      <xdr:row>3</xdr:row>
      <xdr:rowOff>40439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GrpSpPr/>
      </xdr:nvGrpSpPr>
      <xdr:grpSpPr>
        <a:xfrm>
          <a:off x="8951555" y="190722"/>
          <a:ext cx="528210" cy="410634"/>
          <a:chOff x="4850547" y="447436"/>
          <a:chExt cx="552450" cy="401416"/>
        </a:xfrm>
      </xdr:grpSpPr>
      <xdr:sp macro="" textlink="">
        <xdr:nvSpPr>
          <xdr:cNvPr id="48" name="Line 11">
            <a:extLst>
              <a:ext uri="{FF2B5EF4-FFF2-40B4-BE49-F238E27FC236}">
                <a16:creationId xmlns:a16="http://schemas.microsoft.com/office/drawing/2014/main" id="{00000000-0008-0000-0600-000030000000}"/>
              </a:ext>
            </a:extLst>
          </xdr:cNvPr>
          <xdr:cNvSpPr>
            <a:spLocks noChangeShapeType="1"/>
          </xdr:cNvSpPr>
        </xdr:nvSpPr>
        <xdr:spPr bwMode="auto">
          <a:xfrm>
            <a:off x="4850547" y="447436"/>
            <a:ext cx="0" cy="39189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3">
            <a:extLst>
              <a:ext uri="{FF2B5EF4-FFF2-40B4-BE49-F238E27FC236}">
                <a16:creationId xmlns:a16="http://schemas.microsoft.com/office/drawing/2014/main" id="{00000000-0008-0000-0600-00003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402997" y="456961"/>
            <a:ext cx="0" cy="39189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Rectangle 14">
            <a:extLst>
              <a:ext uri="{FF2B5EF4-FFF2-40B4-BE49-F238E27FC236}">
                <a16:creationId xmlns:a16="http://schemas.microsoft.com/office/drawing/2014/main" id="{00000000-0008-0000-0600-000032000000}"/>
              </a:ext>
            </a:extLst>
          </xdr:cNvPr>
          <xdr:cNvSpPr>
            <a:spLocks noChangeArrowheads="1"/>
          </xdr:cNvSpPr>
        </xdr:nvSpPr>
        <xdr:spPr bwMode="auto">
          <a:xfrm>
            <a:off x="4850547" y="596559"/>
            <a:ext cx="552450" cy="252293"/>
          </a:xfrm>
          <a:prstGeom prst="rect">
            <a:avLst/>
          </a:prstGeom>
          <a:solidFill>
            <a:srgbClr val="21C5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11</xdr:col>
      <xdr:colOff>782392</xdr:colOff>
      <xdr:row>8</xdr:row>
      <xdr:rowOff>103402</xdr:rowOff>
    </xdr:from>
    <xdr:to>
      <xdr:col>12</xdr:col>
      <xdr:colOff>389193</xdr:colOff>
      <xdr:row>15</xdr:row>
      <xdr:rowOff>61451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GrpSpPr/>
      </xdr:nvGrpSpPr>
      <xdr:grpSpPr>
        <a:xfrm>
          <a:off x="7640392" y="1510985"/>
          <a:ext cx="442884" cy="1143383"/>
          <a:chOff x="7753736" y="1428026"/>
          <a:chExt cx="467124" cy="1057350"/>
        </a:xfrm>
      </xdr:grpSpPr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00000000-0008-0000-0600-000033000000}"/>
              </a:ext>
            </a:extLst>
          </xdr:cNvPr>
          <xdr:cNvGrpSpPr/>
        </xdr:nvGrpSpPr>
        <xdr:grpSpPr>
          <a:xfrm>
            <a:off x="7753736" y="1428026"/>
            <a:ext cx="87940" cy="1057350"/>
            <a:chOff x="7753736" y="1428026"/>
            <a:chExt cx="87940" cy="1057350"/>
          </a:xfrm>
        </xdr:grpSpPr>
        <xdr:sp macro="" textlink="">
          <xdr:nvSpPr>
            <xdr:cNvPr id="33" name="Line 32">
              <a:extLst>
                <a:ext uri="{FF2B5EF4-FFF2-40B4-BE49-F238E27FC236}">
                  <a16:creationId xmlns:a16="http://schemas.microsoft.com/office/drawing/2014/main" id="{00000000-0008-0000-0600-000021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7795128" y="1428026"/>
              <a:ext cx="6233" cy="963658"/>
            </a:xfrm>
            <a:prstGeom prst="line">
              <a:avLst/>
            </a:prstGeom>
            <a:noFill/>
            <a:ln w="57150">
              <a:solidFill>
                <a:srgbClr val="0000FF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" name="AutoShape 63">
              <a:extLst>
                <a:ext uri="{FF2B5EF4-FFF2-40B4-BE49-F238E27FC236}">
                  <a16:creationId xmlns:a16="http://schemas.microsoft.com/office/drawing/2014/main" id="{00000000-0008-0000-0600-000023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53736" y="2376542"/>
              <a:ext cx="87940" cy="108834"/>
            </a:xfrm>
            <a:custGeom>
              <a:avLst/>
              <a:gdLst>
                <a:gd name="T0" fmla="*/ 1163294203 w 21600"/>
                <a:gd name="T1" fmla="*/ 664752481 h 21600"/>
                <a:gd name="T2" fmla="*/ 664752481 w 21600"/>
                <a:gd name="T3" fmla="*/ 1329485403 h 21600"/>
                <a:gd name="T4" fmla="*/ 166190950 w 21600"/>
                <a:gd name="T5" fmla="*/ 664752481 h 21600"/>
                <a:gd name="T6" fmla="*/ 664752481 w 21600"/>
                <a:gd name="T7" fmla="*/ 0 h 21600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4500 w 21600"/>
                <a:gd name="T13" fmla="*/ 4500 h 21600"/>
                <a:gd name="T14" fmla="*/ 17100 w 21600"/>
                <a:gd name="T15" fmla="*/ 17100 h 21600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1600" h="21600">
                  <a:moveTo>
                    <a:pt x="0" y="0"/>
                  </a:moveTo>
                  <a:lnTo>
                    <a:pt x="5400" y="21600"/>
                  </a:lnTo>
                  <a:lnTo>
                    <a:pt x="16200" y="21600"/>
                  </a:lnTo>
                  <a:lnTo>
                    <a:pt x="21600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34" name="Line 33">
            <a:extLst>
              <a:ext uri="{FF2B5EF4-FFF2-40B4-BE49-F238E27FC236}">
                <a16:creationId xmlns:a16="http://schemas.microsoft.com/office/drawing/2014/main" id="{00000000-0008-0000-06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7782311" y="1454051"/>
            <a:ext cx="438549" cy="574"/>
          </a:xfrm>
          <a:prstGeom prst="line">
            <a:avLst/>
          </a:prstGeom>
          <a:noFill/>
          <a:ln w="57150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355054</xdr:colOff>
      <xdr:row>12</xdr:row>
      <xdr:rowOff>75107</xdr:rowOff>
    </xdr:from>
    <xdr:to>
      <xdr:col>12</xdr:col>
      <xdr:colOff>566720</xdr:colOff>
      <xdr:row>12</xdr:row>
      <xdr:rowOff>75107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CxnSpPr/>
      </xdr:nvCxnSpPr>
      <xdr:spPr>
        <a:xfrm>
          <a:off x="7326398" y="2027903"/>
          <a:ext cx="1071989" cy="0"/>
        </a:xfrm>
        <a:prstGeom prst="line">
          <a:avLst/>
        </a:prstGeom>
        <a:ln w="12700">
          <a:solidFill>
            <a:srgbClr val="21C5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122903</xdr:colOff>
      <xdr:row>2</xdr:row>
      <xdr:rowOff>0</xdr:rowOff>
    </xdr:from>
    <xdr:to>
      <xdr:col>13</xdr:col>
      <xdr:colOff>417526</xdr:colOff>
      <xdr:row>2</xdr:row>
      <xdr:rowOff>12192</xdr:rowOff>
    </xdr:to>
    <xdr:sp macro="" textlink="">
      <xdr:nvSpPr>
        <xdr:cNvPr id="57" name="Line 23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ShapeType="1"/>
        </xdr:cNvSpPr>
      </xdr:nvSpPr>
      <xdr:spPr bwMode="auto">
        <a:xfrm>
          <a:off x="6923548" y="314086"/>
          <a:ext cx="2185967" cy="12192"/>
        </a:xfrm>
        <a:prstGeom prst="line">
          <a:avLst/>
        </a:prstGeom>
        <a:noFill/>
        <a:ln w="1270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163871</xdr:colOff>
      <xdr:row>14</xdr:row>
      <xdr:rowOff>61310</xdr:rowOff>
    </xdr:from>
    <xdr:to>
      <xdr:col>11</xdr:col>
      <xdr:colOff>367862</xdr:colOff>
      <xdr:row>14</xdr:row>
      <xdr:rowOff>61450</xdr:rowOff>
    </xdr:to>
    <xdr:sp macro="" textlink="">
      <xdr:nvSpPr>
        <xdr:cNvPr id="58" name="Line 24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ShapeType="1"/>
        </xdr:cNvSpPr>
      </xdr:nvSpPr>
      <xdr:spPr bwMode="auto">
        <a:xfrm flipV="1">
          <a:off x="6973699" y="2338551"/>
          <a:ext cx="374784" cy="140"/>
        </a:xfrm>
        <a:prstGeom prst="line">
          <a:avLst/>
        </a:prstGeom>
        <a:noFill/>
        <a:ln w="1270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88764</xdr:colOff>
      <xdr:row>2</xdr:row>
      <xdr:rowOff>0</xdr:rowOff>
    </xdr:from>
    <xdr:to>
      <xdr:col>11</xdr:col>
      <xdr:colOff>102419</xdr:colOff>
      <xdr:row>14</xdr:row>
      <xdr:rowOff>47795</xdr:rowOff>
    </xdr:to>
    <xdr:sp macro="" textlink="">
      <xdr:nvSpPr>
        <xdr:cNvPr id="59" name="Line 25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ShapeType="1"/>
        </xdr:cNvSpPr>
      </xdr:nvSpPr>
      <xdr:spPr bwMode="auto">
        <a:xfrm>
          <a:off x="7060108" y="314086"/>
          <a:ext cx="13655" cy="2000591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med" len="med"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12168</xdr:colOff>
      <xdr:row>5</xdr:row>
      <xdr:rowOff>96419</xdr:rowOff>
    </xdr:from>
    <xdr:to>
      <xdr:col>11</xdr:col>
      <xdr:colOff>380615</xdr:colOff>
      <xdr:row>8</xdr:row>
      <xdr:rowOff>157042</xdr:rowOff>
    </xdr:to>
    <xdr:sp macro="" textlink="">
      <xdr:nvSpPr>
        <xdr:cNvPr id="60" name="CuadroTexto 31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 txBox="1"/>
      </xdr:nvSpPr>
      <xdr:spPr>
        <a:xfrm>
          <a:off x="6812813" y="949914"/>
          <a:ext cx="539146" cy="531752"/>
        </a:xfrm>
        <a:prstGeom prst="rect">
          <a:avLst/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900"/>
            <a:t>Altura estática</a:t>
          </a:r>
        </a:p>
        <a:p>
          <a:pPr algn="ctr"/>
          <a:r>
            <a:rPr lang="es-PE" sz="900"/>
            <a:t>H</a:t>
          </a:r>
          <a:r>
            <a:rPr lang="es-PE" sz="900" baseline="-25000"/>
            <a:t>k</a:t>
          </a:r>
        </a:p>
      </xdr:txBody>
    </xdr:sp>
    <xdr:clientData/>
  </xdr:twoCellAnchor>
  <xdr:twoCellAnchor>
    <xdr:from>
      <xdr:col>12</xdr:col>
      <xdr:colOff>562077</xdr:colOff>
      <xdr:row>14</xdr:row>
      <xdr:rowOff>84120</xdr:rowOff>
    </xdr:from>
    <xdr:to>
      <xdr:col>13</xdr:col>
      <xdr:colOff>723764</xdr:colOff>
      <xdr:row>14</xdr:row>
      <xdr:rowOff>88763</xdr:rowOff>
    </xdr:to>
    <xdr:sp macro="" textlink="">
      <xdr:nvSpPr>
        <xdr:cNvPr id="61" name="Line 23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ShapeType="1"/>
        </xdr:cNvSpPr>
      </xdr:nvSpPr>
      <xdr:spPr bwMode="auto">
        <a:xfrm>
          <a:off x="8393744" y="2351002"/>
          <a:ext cx="1022009" cy="4643"/>
        </a:xfrm>
        <a:prstGeom prst="line">
          <a:avLst/>
        </a:prstGeom>
        <a:noFill/>
        <a:ln w="12700" cap="rnd">
          <a:solidFill>
            <a:srgbClr val="000000"/>
          </a:solidFill>
          <a:prstDash val="sysDot"/>
          <a:round/>
          <a:headEnd type="triangle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518924</xdr:colOff>
      <xdr:row>13</xdr:row>
      <xdr:rowOff>81937</xdr:rowOff>
    </xdr:from>
    <xdr:to>
      <xdr:col>14</xdr:col>
      <xdr:colOff>6829</xdr:colOff>
      <xdr:row>15</xdr:row>
      <xdr:rowOff>81935</xdr:rowOff>
    </xdr:to>
    <xdr:sp macro="" textlink="">
      <xdr:nvSpPr>
        <xdr:cNvPr id="62" name="CuadroTexto 27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 txBox="1"/>
      </xdr:nvSpPr>
      <xdr:spPr>
        <a:xfrm>
          <a:off x="8350591" y="2191776"/>
          <a:ext cx="1208550" cy="3140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900"/>
            <a:t>Nivel mínimo                               Cota =  0</a:t>
          </a:r>
          <a:r>
            <a:rPr lang="es-PE" sz="900" baseline="0"/>
            <a:t> metro/pies</a:t>
          </a:r>
          <a:endParaRPr lang="es-PE" sz="900"/>
        </a:p>
      </xdr:txBody>
    </xdr:sp>
    <xdr:clientData/>
  </xdr:twoCellAnchor>
  <xdr:twoCellAnchor>
    <xdr:from>
      <xdr:col>12</xdr:col>
      <xdr:colOff>577919</xdr:colOff>
      <xdr:row>12</xdr:row>
      <xdr:rowOff>75108</xdr:rowOff>
    </xdr:from>
    <xdr:to>
      <xdr:col>13</xdr:col>
      <xdr:colOff>675969</xdr:colOff>
      <xdr:row>12</xdr:row>
      <xdr:rowOff>79478</xdr:rowOff>
    </xdr:to>
    <xdr:sp macro="" textlink="">
      <xdr:nvSpPr>
        <xdr:cNvPr id="63" name="Line 23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>
          <a:spLocks noChangeShapeType="1"/>
        </xdr:cNvSpPr>
      </xdr:nvSpPr>
      <xdr:spPr bwMode="auto">
        <a:xfrm flipV="1">
          <a:off x="8409586" y="2027904"/>
          <a:ext cx="958372" cy="4370"/>
        </a:xfrm>
        <a:prstGeom prst="line">
          <a:avLst/>
        </a:prstGeom>
        <a:noFill/>
        <a:ln w="12700" cap="rnd">
          <a:solidFill>
            <a:srgbClr val="000000"/>
          </a:solidFill>
          <a:prstDash val="sysDot"/>
          <a:round/>
          <a:headEnd type="triangle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792044</xdr:colOff>
      <xdr:row>11</xdr:row>
      <xdr:rowOff>109247</xdr:rowOff>
    </xdr:from>
    <xdr:to>
      <xdr:col>13</xdr:col>
      <xdr:colOff>771561</xdr:colOff>
      <xdr:row>12</xdr:row>
      <xdr:rowOff>61451</xdr:rowOff>
    </xdr:to>
    <xdr:sp macro="" textlink="">
      <xdr:nvSpPr>
        <xdr:cNvPr id="64" name="CuadroTexto 27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 txBox="1"/>
      </xdr:nvSpPr>
      <xdr:spPr>
        <a:xfrm>
          <a:off x="8623711" y="1905000"/>
          <a:ext cx="839839" cy="1092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s-PE" sz="900"/>
            <a:t>Nivel máximo</a:t>
          </a:r>
        </a:p>
      </xdr:txBody>
    </xdr:sp>
    <xdr:clientData/>
  </xdr:twoCellAnchor>
  <xdr:twoCellAnchor>
    <xdr:from>
      <xdr:col>13</xdr:col>
      <xdr:colOff>761413</xdr:colOff>
      <xdr:row>11</xdr:row>
      <xdr:rowOff>109247</xdr:rowOff>
    </xdr:from>
    <xdr:to>
      <xdr:col>13</xdr:col>
      <xdr:colOff>838200</xdr:colOff>
      <xdr:row>15</xdr:row>
      <xdr:rowOff>129731</xdr:rowOff>
    </xdr:to>
    <xdr:sp macro="" textlink="">
      <xdr:nvSpPr>
        <xdr:cNvPr id="56" name="Right Brace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/>
      </xdr:nvSpPr>
      <xdr:spPr>
        <a:xfrm>
          <a:off x="9454563" y="1925347"/>
          <a:ext cx="76787" cy="655484"/>
        </a:xfrm>
        <a:prstGeom prst="rightBrace">
          <a:avLst/>
        </a:prstGeom>
        <a:ln w="158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430158</xdr:colOff>
      <xdr:row>12</xdr:row>
      <xdr:rowOff>75109</xdr:rowOff>
    </xdr:from>
    <xdr:to>
      <xdr:col>11</xdr:col>
      <xdr:colOff>525749</xdr:colOff>
      <xdr:row>13</xdr:row>
      <xdr:rowOff>20484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/>
      </xdr:nvSpPr>
      <xdr:spPr>
        <a:xfrm>
          <a:off x="7401502" y="2027905"/>
          <a:ext cx="95591" cy="102418"/>
        </a:xfrm>
        <a:custGeom>
          <a:avLst/>
          <a:gdLst>
            <a:gd name="connsiteX0" fmla="*/ 0 w 471487"/>
            <a:gd name="connsiteY0" fmla="*/ 0 h 389193"/>
            <a:gd name="connsiteX1" fmla="*/ 471129 w 471487"/>
            <a:gd name="connsiteY1" fmla="*/ 34139 h 389193"/>
            <a:gd name="connsiteX2" fmla="*/ 81935 w 471487"/>
            <a:gd name="connsiteY2" fmla="*/ 109247 h 389193"/>
            <a:gd name="connsiteX3" fmla="*/ 341397 w 471487"/>
            <a:gd name="connsiteY3" fmla="*/ 191182 h 389193"/>
            <a:gd name="connsiteX4" fmla="*/ 136559 w 471487"/>
            <a:gd name="connsiteY4" fmla="*/ 218494 h 389193"/>
            <a:gd name="connsiteX5" fmla="*/ 198010 w 471487"/>
            <a:gd name="connsiteY5" fmla="*/ 273118 h 389193"/>
            <a:gd name="connsiteX6" fmla="*/ 198010 w 471487"/>
            <a:gd name="connsiteY6" fmla="*/ 327742 h 389193"/>
            <a:gd name="connsiteX7" fmla="*/ 191182 w 471487"/>
            <a:gd name="connsiteY7" fmla="*/ 389193 h 38919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471487" h="389193">
              <a:moveTo>
                <a:pt x="0" y="0"/>
              </a:moveTo>
              <a:cubicBezTo>
                <a:pt x="228736" y="7965"/>
                <a:pt x="457473" y="15931"/>
                <a:pt x="471129" y="34139"/>
              </a:cubicBezTo>
              <a:cubicBezTo>
                <a:pt x="484785" y="52347"/>
                <a:pt x="103557" y="83073"/>
                <a:pt x="81935" y="109247"/>
              </a:cubicBezTo>
              <a:cubicBezTo>
                <a:pt x="60313" y="135421"/>
                <a:pt x="332293" y="172974"/>
                <a:pt x="341397" y="191182"/>
              </a:cubicBezTo>
              <a:cubicBezTo>
                <a:pt x="350501" y="209390"/>
                <a:pt x="160457" y="204838"/>
                <a:pt x="136559" y="218494"/>
              </a:cubicBezTo>
              <a:cubicBezTo>
                <a:pt x="112661" y="232150"/>
                <a:pt x="187768" y="254910"/>
                <a:pt x="198010" y="273118"/>
              </a:cubicBezTo>
              <a:cubicBezTo>
                <a:pt x="208252" y="291326"/>
                <a:pt x="199148" y="308396"/>
                <a:pt x="198010" y="327742"/>
              </a:cubicBezTo>
              <a:cubicBezTo>
                <a:pt x="196872" y="347088"/>
                <a:pt x="194027" y="368140"/>
                <a:pt x="191182" y="389193"/>
              </a:cubicBezTo>
            </a:path>
          </a:pathLst>
        </a:custGeom>
        <a:noFill/>
        <a:ln w="63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425514</xdr:colOff>
      <xdr:row>14</xdr:row>
      <xdr:rowOff>84123</xdr:rowOff>
    </xdr:from>
    <xdr:to>
      <xdr:col>11</xdr:col>
      <xdr:colOff>521105</xdr:colOff>
      <xdr:row>15</xdr:row>
      <xdr:rowOff>29498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/>
      </xdr:nvSpPr>
      <xdr:spPr>
        <a:xfrm>
          <a:off x="7396858" y="2351005"/>
          <a:ext cx="95591" cy="102418"/>
        </a:xfrm>
        <a:custGeom>
          <a:avLst/>
          <a:gdLst>
            <a:gd name="connsiteX0" fmla="*/ 0 w 471487"/>
            <a:gd name="connsiteY0" fmla="*/ 0 h 389193"/>
            <a:gd name="connsiteX1" fmla="*/ 471129 w 471487"/>
            <a:gd name="connsiteY1" fmla="*/ 34139 h 389193"/>
            <a:gd name="connsiteX2" fmla="*/ 81935 w 471487"/>
            <a:gd name="connsiteY2" fmla="*/ 109247 h 389193"/>
            <a:gd name="connsiteX3" fmla="*/ 341397 w 471487"/>
            <a:gd name="connsiteY3" fmla="*/ 191182 h 389193"/>
            <a:gd name="connsiteX4" fmla="*/ 136559 w 471487"/>
            <a:gd name="connsiteY4" fmla="*/ 218494 h 389193"/>
            <a:gd name="connsiteX5" fmla="*/ 198010 w 471487"/>
            <a:gd name="connsiteY5" fmla="*/ 273118 h 389193"/>
            <a:gd name="connsiteX6" fmla="*/ 198010 w 471487"/>
            <a:gd name="connsiteY6" fmla="*/ 327742 h 389193"/>
            <a:gd name="connsiteX7" fmla="*/ 191182 w 471487"/>
            <a:gd name="connsiteY7" fmla="*/ 389193 h 38919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471487" h="389193">
              <a:moveTo>
                <a:pt x="0" y="0"/>
              </a:moveTo>
              <a:cubicBezTo>
                <a:pt x="228736" y="7965"/>
                <a:pt x="457473" y="15931"/>
                <a:pt x="471129" y="34139"/>
              </a:cubicBezTo>
              <a:cubicBezTo>
                <a:pt x="484785" y="52347"/>
                <a:pt x="103557" y="83073"/>
                <a:pt x="81935" y="109247"/>
              </a:cubicBezTo>
              <a:cubicBezTo>
                <a:pt x="60313" y="135421"/>
                <a:pt x="332293" y="172974"/>
                <a:pt x="341397" y="191182"/>
              </a:cubicBezTo>
              <a:cubicBezTo>
                <a:pt x="350501" y="209390"/>
                <a:pt x="160457" y="204838"/>
                <a:pt x="136559" y="218494"/>
              </a:cubicBezTo>
              <a:cubicBezTo>
                <a:pt x="112661" y="232150"/>
                <a:pt x="187768" y="254910"/>
                <a:pt x="198010" y="273118"/>
              </a:cubicBezTo>
              <a:cubicBezTo>
                <a:pt x="208252" y="291326"/>
                <a:pt x="199148" y="308396"/>
                <a:pt x="198010" y="327742"/>
              </a:cubicBezTo>
              <a:cubicBezTo>
                <a:pt x="196872" y="347088"/>
                <a:pt x="194027" y="368140"/>
                <a:pt x="191182" y="389193"/>
              </a:cubicBezTo>
            </a:path>
          </a:pathLst>
        </a:custGeom>
        <a:noFill/>
        <a:ln w="63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473321</xdr:colOff>
      <xdr:row>2</xdr:row>
      <xdr:rowOff>22659</xdr:rowOff>
    </xdr:from>
    <xdr:to>
      <xdr:col>13</xdr:col>
      <xdr:colOff>568912</xdr:colOff>
      <xdr:row>2</xdr:row>
      <xdr:rowOff>125077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/>
      </xdr:nvSpPr>
      <xdr:spPr>
        <a:xfrm>
          <a:off x="9165310" y="336745"/>
          <a:ext cx="95591" cy="102418"/>
        </a:xfrm>
        <a:custGeom>
          <a:avLst/>
          <a:gdLst>
            <a:gd name="connsiteX0" fmla="*/ 0 w 471487"/>
            <a:gd name="connsiteY0" fmla="*/ 0 h 389193"/>
            <a:gd name="connsiteX1" fmla="*/ 471129 w 471487"/>
            <a:gd name="connsiteY1" fmla="*/ 34139 h 389193"/>
            <a:gd name="connsiteX2" fmla="*/ 81935 w 471487"/>
            <a:gd name="connsiteY2" fmla="*/ 109247 h 389193"/>
            <a:gd name="connsiteX3" fmla="*/ 341397 w 471487"/>
            <a:gd name="connsiteY3" fmla="*/ 191182 h 389193"/>
            <a:gd name="connsiteX4" fmla="*/ 136559 w 471487"/>
            <a:gd name="connsiteY4" fmla="*/ 218494 h 389193"/>
            <a:gd name="connsiteX5" fmla="*/ 198010 w 471487"/>
            <a:gd name="connsiteY5" fmla="*/ 273118 h 389193"/>
            <a:gd name="connsiteX6" fmla="*/ 198010 w 471487"/>
            <a:gd name="connsiteY6" fmla="*/ 327742 h 389193"/>
            <a:gd name="connsiteX7" fmla="*/ 191182 w 471487"/>
            <a:gd name="connsiteY7" fmla="*/ 389193 h 38919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471487" h="389193">
              <a:moveTo>
                <a:pt x="0" y="0"/>
              </a:moveTo>
              <a:cubicBezTo>
                <a:pt x="228736" y="7965"/>
                <a:pt x="457473" y="15931"/>
                <a:pt x="471129" y="34139"/>
              </a:cubicBezTo>
              <a:cubicBezTo>
                <a:pt x="484785" y="52347"/>
                <a:pt x="103557" y="83073"/>
                <a:pt x="81935" y="109247"/>
              </a:cubicBezTo>
              <a:cubicBezTo>
                <a:pt x="60313" y="135421"/>
                <a:pt x="332293" y="172974"/>
                <a:pt x="341397" y="191182"/>
              </a:cubicBezTo>
              <a:cubicBezTo>
                <a:pt x="350501" y="209390"/>
                <a:pt x="160457" y="204838"/>
                <a:pt x="136559" y="218494"/>
              </a:cubicBezTo>
              <a:cubicBezTo>
                <a:pt x="112661" y="232150"/>
                <a:pt x="187768" y="254910"/>
                <a:pt x="198010" y="273118"/>
              </a:cubicBezTo>
              <a:cubicBezTo>
                <a:pt x="208252" y="291326"/>
                <a:pt x="199148" y="308396"/>
                <a:pt x="198010" y="327742"/>
              </a:cubicBezTo>
              <a:cubicBezTo>
                <a:pt x="196872" y="347088"/>
                <a:pt x="194027" y="368140"/>
                <a:pt x="191182" y="389193"/>
              </a:cubicBezTo>
            </a:path>
          </a:pathLst>
        </a:custGeom>
        <a:noFill/>
        <a:ln w="63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723764</xdr:colOff>
      <xdr:row>10</xdr:row>
      <xdr:rowOff>13656</xdr:rowOff>
    </xdr:from>
    <xdr:to>
      <xdr:col>11</xdr:col>
      <xdr:colOff>730591</xdr:colOff>
      <xdr:row>11</xdr:row>
      <xdr:rowOff>40967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CxnSpPr/>
      </xdr:nvCxnSpPr>
      <xdr:spPr>
        <a:xfrm flipV="1">
          <a:off x="7695108" y="1652366"/>
          <a:ext cx="6827" cy="1843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439174</xdr:colOff>
      <xdr:row>5</xdr:row>
      <xdr:rowOff>56809</xdr:rowOff>
    </xdr:from>
    <xdr:to>
      <xdr:col>12</xdr:col>
      <xdr:colOff>446001</xdr:colOff>
      <xdr:row>6</xdr:row>
      <xdr:rowOff>84120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CxnSpPr/>
      </xdr:nvCxnSpPr>
      <xdr:spPr>
        <a:xfrm flipV="1">
          <a:off x="8270841" y="910304"/>
          <a:ext cx="6827" cy="1843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43153</xdr:colOff>
      <xdr:row>8</xdr:row>
      <xdr:rowOff>40967</xdr:rowOff>
    </xdr:from>
    <xdr:to>
      <xdr:col>12</xdr:col>
      <xdr:colOff>266290</xdr:colOff>
      <xdr:row>8</xdr:row>
      <xdr:rowOff>43152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CxnSpPr/>
      </xdr:nvCxnSpPr>
      <xdr:spPr>
        <a:xfrm flipV="1">
          <a:off x="7874820" y="1365591"/>
          <a:ext cx="223137" cy="21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38510</xdr:colOff>
      <xdr:row>4</xdr:row>
      <xdr:rowOff>77292</xdr:rowOff>
    </xdr:from>
    <xdr:to>
      <xdr:col>13</xdr:col>
      <xdr:colOff>261647</xdr:colOff>
      <xdr:row>4</xdr:row>
      <xdr:rowOff>79477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CxnSpPr/>
      </xdr:nvCxnSpPr>
      <xdr:spPr>
        <a:xfrm flipV="1">
          <a:off x="8730499" y="773744"/>
          <a:ext cx="223137" cy="21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622711</xdr:colOff>
      <xdr:row>8</xdr:row>
      <xdr:rowOff>100724</xdr:rowOff>
    </xdr:from>
    <xdr:to>
      <xdr:col>14</xdr:col>
      <xdr:colOff>118241</xdr:colOff>
      <xdr:row>9</xdr:row>
      <xdr:rowOff>65689</xdr:rowOff>
    </xdr:to>
    <xdr:sp macro="" textlink="">
      <xdr:nvSpPr>
        <xdr:cNvPr id="76" name="CuadroTexto 27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 txBox="1"/>
      </xdr:nvSpPr>
      <xdr:spPr>
        <a:xfrm>
          <a:off x="9320021" y="1432034"/>
          <a:ext cx="353875" cy="1226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s-PE" sz="900"/>
            <a:t>Bomba</a:t>
          </a:r>
        </a:p>
      </xdr:txBody>
    </xdr:sp>
    <xdr:clientData/>
  </xdr:twoCellAnchor>
  <xdr:twoCellAnchor>
    <xdr:from>
      <xdr:col>12</xdr:col>
      <xdr:colOff>231243</xdr:colOff>
      <xdr:row>0</xdr:row>
      <xdr:rowOff>119772</xdr:rowOff>
    </xdr:from>
    <xdr:to>
      <xdr:col>13</xdr:col>
      <xdr:colOff>328481</xdr:colOff>
      <xdr:row>2</xdr:row>
      <xdr:rowOff>196330</xdr:rowOff>
    </xdr:to>
    <xdr:sp macro="" textlink="">
      <xdr:nvSpPr>
        <xdr:cNvPr id="77" name="CuadroTexto 29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 txBox="1"/>
      </xdr:nvSpPr>
      <xdr:spPr>
        <a:xfrm>
          <a:off x="8067143" y="119772"/>
          <a:ext cx="954488" cy="3940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PE" sz="900"/>
            <a:t>Nivel de agua </a:t>
          </a:r>
          <a:r>
            <a:rPr lang="es-PE" sz="900" baseline="0"/>
            <a:t> cisterna de </a:t>
          </a:r>
          <a:r>
            <a:rPr lang="es-PE" sz="900"/>
            <a:t>descarga</a:t>
          </a:r>
        </a:p>
      </xdr:txBody>
    </xdr:sp>
    <xdr:clientData/>
  </xdr:twoCellAnchor>
  <xdr:twoCellAnchor>
    <xdr:from>
      <xdr:col>29</xdr:col>
      <xdr:colOff>1</xdr:colOff>
      <xdr:row>9</xdr:row>
      <xdr:rowOff>0</xdr:rowOff>
    </xdr:from>
    <xdr:to>
      <xdr:col>34</xdr:col>
      <xdr:colOff>190501</xdr:colOff>
      <xdr:row>23</xdr:row>
      <xdr:rowOff>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13049251" y="1576917"/>
          <a:ext cx="3365500" cy="32490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Explicación sobre los valores que debe ingresar: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endParaRPr lang="en-US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Mínimo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es el valor del nivel más bajo de agua en la cisterna de succión y se usa como referencia de cota = 0.</a:t>
          </a:r>
          <a:r>
            <a:rPr lang="en-US"/>
            <a:t> </a:t>
          </a:r>
        </a:p>
        <a:p>
          <a:endParaRPr lang="en-US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Máximo (*)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es el valor de cuánto más puede aumentar el nivel de agua en la cisterna de succión, con respecto a su nivel mínimo.</a:t>
          </a:r>
          <a:r>
            <a:rPr lang="en-US"/>
            <a:t> </a:t>
          </a:r>
        </a:p>
        <a:p>
          <a:endParaRPr lang="en-US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Altura estática H</a:t>
          </a:r>
          <a:r>
            <a:rPr lang="en-US" sz="11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Es la diferencia de altura entre el nivel de agua en la cisterna de descarga y el nivel Mínimo de agua en la cisterna de succión.</a:t>
          </a:r>
          <a:r>
            <a:rPr lang="en-US"/>
            <a:t> 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(*)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Sin el nivel del agua en la cisterna de succión es fijo o se desconoce la variación de nivel, el nivel máximo puede dejarlo en valor = 0.</a:t>
          </a:r>
          <a:r>
            <a:rPr lang="en-US"/>
            <a:t> </a:t>
          </a:r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</xdr:row>
      <xdr:rowOff>7144</xdr:rowOff>
    </xdr:from>
    <xdr:to>
      <xdr:col>11</xdr:col>
      <xdr:colOff>698500</xdr:colOff>
      <xdr:row>35</xdr:row>
      <xdr:rowOff>102394</xdr:rowOff>
    </xdr:to>
    <xdr:graphicFrame macro="">
      <xdr:nvGraphicFramePr>
        <xdr:cNvPr id="3" name="Gráfico 5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</xdr:colOff>
      <xdr:row>25</xdr:row>
      <xdr:rowOff>0</xdr:rowOff>
    </xdr:from>
    <xdr:to>
      <xdr:col>14</xdr:col>
      <xdr:colOff>694907</xdr:colOff>
      <xdr:row>27</xdr:row>
      <xdr:rowOff>59905</xdr:rowOff>
    </xdr:to>
    <xdr:sp macro="" textlink="">
      <xdr:nvSpPr>
        <xdr:cNvPr id="4" name="CuadroTexto 2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11238303" y="4516887"/>
          <a:ext cx="694906" cy="4193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s-PE" sz="900"/>
            <a:t>Punto a Caudal</a:t>
          </a:r>
          <a:r>
            <a:rPr lang="es-PE" sz="900" baseline="0"/>
            <a:t> = 0</a:t>
          </a:r>
          <a:endParaRPr lang="es-PE" sz="900"/>
        </a:p>
      </xdr:txBody>
    </xdr:sp>
    <xdr:clientData/>
  </xdr:twoCellAnchor>
  <xdr:twoCellAnchor>
    <xdr:from>
      <xdr:col>4</xdr:col>
      <xdr:colOff>179719</xdr:colOff>
      <xdr:row>14</xdr:row>
      <xdr:rowOff>95850</xdr:rowOff>
    </xdr:from>
    <xdr:to>
      <xdr:col>5</xdr:col>
      <xdr:colOff>167737</xdr:colOff>
      <xdr:row>17</xdr:row>
      <xdr:rowOff>23962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3390662" y="2623869"/>
          <a:ext cx="790754" cy="4672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/>
            <a:t>Punto a caudal = 0</a:t>
          </a:r>
        </a:p>
      </xdr:txBody>
    </xdr:sp>
    <xdr:clientData/>
  </xdr:twoCellAnchor>
  <xdr:twoCellAnchor>
    <xdr:from>
      <xdr:col>4</xdr:col>
      <xdr:colOff>47925</xdr:colOff>
      <xdr:row>13</xdr:row>
      <xdr:rowOff>35943</xdr:rowOff>
    </xdr:from>
    <xdr:to>
      <xdr:col>4</xdr:col>
      <xdr:colOff>179717</xdr:colOff>
      <xdr:row>14</xdr:row>
      <xdr:rowOff>83868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CxnSpPr/>
      </xdr:nvCxnSpPr>
      <xdr:spPr>
        <a:xfrm flipH="1" flipV="1">
          <a:off x="3258868" y="2384245"/>
          <a:ext cx="131792" cy="2276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595703</xdr:colOff>
      <xdr:row>21</xdr:row>
      <xdr:rowOff>20607</xdr:rowOff>
    </xdr:from>
    <xdr:to>
      <xdr:col>10</xdr:col>
      <xdr:colOff>491228</xdr:colOff>
      <xdr:row>24</xdr:row>
      <xdr:rowOff>119810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7820326" y="3806645"/>
          <a:ext cx="698260" cy="6503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/>
            <a:t>Punto a caudal máximo</a:t>
          </a:r>
        </a:p>
      </xdr:txBody>
    </xdr:sp>
    <xdr:clientData/>
  </xdr:twoCellAnchor>
  <xdr:twoCellAnchor>
    <xdr:from>
      <xdr:col>10</xdr:col>
      <xdr:colOff>140419</xdr:colOff>
      <xdr:row>19</xdr:row>
      <xdr:rowOff>47925</xdr:rowOff>
    </xdr:from>
    <xdr:to>
      <xdr:col>10</xdr:col>
      <xdr:colOff>479245</xdr:colOff>
      <xdr:row>21</xdr:row>
      <xdr:rowOff>20608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CxnSpPr/>
      </xdr:nvCxnSpPr>
      <xdr:spPr>
        <a:xfrm flipV="1">
          <a:off x="8167777" y="3474529"/>
          <a:ext cx="338826" cy="3321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131793</xdr:colOff>
      <xdr:row>18</xdr:row>
      <xdr:rowOff>17252</xdr:rowOff>
    </xdr:from>
    <xdr:to>
      <xdr:col>8</xdr:col>
      <xdr:colOff>407359</xdr:colOff>
      <xdr:row>24</xdr:row>
      <xdr:rowOff>83867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4948208" y="3264139"/>
          <a:ext cx="1881038" cy="11568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/>
            <a:t>Punto a caudal intermedio,</a:t>
          </a:r>
          <a:r>
            <a:rPr lang="es-CO" sz="1100" b="1" baseline="0"/>
            <a:t> p</a:t>
          </a:r>
          <a:r>
            <a:rPr lang="es-CO" sz="1100" b="1"/>
            <a:t>uede ser el:</a:t>
          </a:r>
        </a:p>
        <a:p>
          <a:r>
            <a:rPr lang="es-CO" sz="1100" b="1"/>
            <a:t>- Punto ofertado.</a:t>
          </a:r>
        </a:p>
        <a:p>
          <a:r>
            <a:rPr lang="es-CO" sz="1100" b="1"/>
            <a:t>-</a:t>
          </a:r>
          <a:r>
            <a:rPr lang="es-CO" sz="1100" b="1" baseline="0"/>
            <a:t> P</a:t>
          </a:r>
          <a:r>
            <a:rPr lang="es-CO" sz="1100" b="1"/>
            <a:t>unto de diseño.</a:t>
          </a:r>
        </a:p>
        <a:p>
          <a:r>
            <a:rPr lang="es-CO" sz="1100" b="1"/>
            <a:t>- Punto de</a:t>
          </a:r>
          <a:r>
            <a:rPr lang="es-CO" sz="1100" b="1" baseline="0"/>
            <a:t> mejor eficiencia.</a:t>
          </a:r>
        </a:p>
        <a:p>
          <a:r>
            <a:rPr lang="es-CO" sz="1100" b="1" baseline="0"/>
            <a:t>- Otro punto de interés</a:t>
          </a:r>
          <a:endParaRPr lang="es-CO" sz="1100" b="1"/>
        </a:p>
      </xdr:txBody>
    </xdr:sp>
    <xdr:clientData/>
  </xdr:twoCellAnchor>
  <xdr:twoCellAnchor>
    <xdr:from>
      <xdr:col>8</xdr:col>
      <xdr:colOff>89139</xdr:colOff>
      <xdr:row>16</xdr:row>
      <xdr:rowOff>20608</xdr:rowOff>
    </xdr:from>
    <xdr:to>
      <xdr:col>8</xdr:col>
      <xdr:colOff>427965</xdr:colOff>
      <xdr:row>17</xdr:row>
      <xdr:rowOff>173008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CxnSpPr/>
      </xdr:nvCxnSpPr>
      <xdr:spPr>
        <a:xfrm flipV="1">
          <a:off x="6511026" y="2908061"/>
          <a:ext cx="338826" cy="3321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287548</xdr:colOff>
      <xdr:row>10</xdr:row>
      <xdr:rowOff>71887</xdr:rowOff>
    </xdr:from>
    <xdr:to>
      <xdr:col>9</xdr:col>
      <xdr:colOff>287548</xdr:colOff>
      <xdr:row>13</xdr:row>
      <xdr:rowOff>11981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6709435" y="1881038"/>
          <a:ext cx="802736" cy="4792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="1"/>
            <a:t>Curva de la bomba</a:t>
          </a:r>
        </a:p>
      </xdr:txBody>
    </xdr:sp>
    <xdr:clientData/>
  </xdr:twoCellAnchor>
  <xdr:twoCellAnchor>
    <xdr:from>
      <xdr:col>7</xdr:col>
      <xdr:colOff>670943</xdr:colOff>
      <xdr:row>13</xdr:row>
      <xdr:rowOff>0</xdr:rowOff>
    </xdr:from>
    <xdr:to>
      <xdr:col>8</xdr:col>
      <xdr:colOff>287547</xdr:colOff>
      <xdr:row>14</xdr:row>
      <xdr:rowOff>35943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CxnSpPr/>
      </xdr:nvCxnSpPr>
      <xdr:spPr>
        <a:xfrm flipH="1">
          <a:off x="6290094" y="2348302"/>
          <a:ext cx="419340" cy="2156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245837</xdr:colOff>
      <xdr:row>21</xdr:row>
      <xdr:rowOff>187323</xdr:rowOff>
    </xdr:from>
    <xdr:to>
      <xdr:col>23</xdr:col>
      <xdr:colOff>119744</xdr:colOff>
      <xdr:row>40</xdr:row>
      <xdr:rowOff>315686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13569951" y="4084409"/>
          <a:ext cx="4576536" cy="5266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Explicación sobre los valores que debe ingresar: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br>
            <a:rPr lang="en-US"/>
          </a:b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1.-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cantidad mínima son 3 puntos: De los cuales 1 siempre debe ser a caudal = 0, el 2do debe ser un punto a caudal máximo de la curva de la bomba y el 3ero puede ser el punto de operación ofertado o el de mejor eficiencia o cualquier otro punto de interés.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2.-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general puede colocar solamente 3 puntos (similares como los círculos de color verde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indicados sobre la curva de la bomba). Estos  3 puntos se recomienda que no estén muy juntos entre sí para la aproximación de la curva sea lo más precisa posible a la curva real de la bomba.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3.-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el caso la curva calculada por el aplicativo no sea lo suficientemente precisa a la curva real de la bomba; usted podría agregar más puntos y en especial en la zona donde considera que le falta precisión.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4.-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agregando más puntos, aún así no es suficiente para lograr la curva deseada, también puede aumentar el nivel de ajuste de precisión a ALTO.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5.-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Algunas curvas de bombas tienen la particularidad obtener un ligero crecimiento luego del caudal cero, para que luego descienda la presión a mayor caudal. Para estos casos se recomienda agregar un punto adicional justamente en la misma posición dónde la curva tiene dicha cima (ver la posición del círculo del color rojo). 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6.-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general se recomienda usar el nivel de ajuste de precisión ESTÁNDAR, porque asegura un cálculo más rápido y ahorra espacio de memoria al aplicativo.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7.-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orden de ingreso de los puntos, no necesariamente deben ser ingresados en orden ascendente (según el caudal), pueden ser ingresados sin ningún orden en particular. Por ejemplo 1° se ingresa el punto de caudal= 0, luego el punto de caudal máximo y luego otro punto de menor caudal.</a:t>
          </a:r>
          <a:r>
            <a:rPr lang="en-US"/>
            <a:t> </a:t>
          </a:r>
          <a:endParaRPr lang="en-US" sz="1100"/>
        </a:p>
      </xdr:txBody>
    </xdr:sp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0.92348</cdr:x>
      <cdr:y>0.1001</cdr:y>
    </cdr:from>
    <cdr:to>
      <cdr:x>0.99205</cdr:x>
      <cdr:y>0.20789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47512" y="613370"/>
          <a:ext cx="485899" cy="657082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PE"/>
        </a:p>
      </cdr:txBody>
    </cdr:sp>
  </cdr:relSizeAnchor>
  <cdr:relSizeAnchor xmlns:cdr="http://schemas.openxmlformats.org/drawingml/2006/chartDrawing">
    <cdr:from>
      <cdr:x>0.92348</cdr:x>
      <cdr:y>0.1001</cdr:y>
    </cdr:from>
    <cdr:to>
      <cdr:x>0.99205</cdr:x>
      <cdr:y>0.20789</cdr:y>
    </cdr:to>
    <cdr:sp macro="" textlink="">
      <cdr:nvSpPr>
        <cdr:cNvPr id="2" name="Text Box 3">
          <a:extLst xmlns:a="http://schemas.openxmlformats.org/drawingml/2006/main">
            <a:ext uri="{FF2B5EF4-FFF2-40B4-BE49-F238E27FC236}">
              <a16:creationId xmlns:a16="http://schemas.microsoft.com/office/drawing/2014/main" id="{00D73020-70D9-43E4-AE96-F00BA8193B3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47512" y="613370"/>
          <a:ext cx="485899" cy="657082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PE"/>
        </a:p>
      </cdr:txBody>
    </cdr:sp>
  </cdr:relSizeAnchor>
  <cdr:relSizeAnchor xmlns:cdr="http://schemas.openxmlformats.org/drawingml/2006/chartDrawing">
    <cdr:from>
      <cdr:x>0.92348</cdr:x>
      <cdr:y>0.1001</cdr:y>
    </cdr:from>
    <cdr:to>
      <cdr:x>0.99205</cdr:x>
      <cdr:y>0.20789</cdr:y>
    </cdr:to>
    <cdr:sp macro="" textlink="">
      <cdr:nvSpPr>
        <cdr:cNvPr id="3" name="Text Box 3">
          <a:extLst xmlns:a="http://schemas.openxmlformats.org/drawingml/2006/main">
            <a:ext uri="{FF2B5EF4-FFF2-40B4-BE49-F238E27FC236}">
              <a16:creationId xmlns:a16="http://schemas.microsoft.com/office/drawing/2014/main" id="{4B386A8B-BDBD-40F9-98CA-55E2879F5B8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47512" y="613370"/>
          <a:ext cx="485899" cy="657082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PE"/>
        </a:p>
      </cdr:txBody>
    </cdr:sp>
  </cdr:relSizeAnchor>
  <cdr:relSizeAnchor xmlns:cdr="http://schemas.openxmlformats.org/drawingml/2006/chartDrawing">
    <cdr:from>
      <cdr:x>0.92348</cdr:x>
      <cdr:y>0.1001</cdr:y>
    </cdr:from>
    <cdr:to>
      <cdr:x>0.99205</cdr:x>
      <cdr:y>0.20789</cdr:y>
    </cdr:to>
    <cdr:sp macro="" textlink="">
      <cdr:nvSpPr>
        <cdr:cNvPr id="4" name="Text Box 3">
          <a:extLst xmlns:a="http://schemas.openxmlformats.org/drawingml/2006/main">
            <a:ext uri="{FF2B5EF4-FFF2-40B4-BE49-F238E27FC236}">
              <a16:creationId xmlns:a16="http://schemas.microsoft.com/office/drawing/2014/main" id="{00D73020-70D9-43E4-AE96-F00BA8193B3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47512" y="613370"/>
          <a:ext cx="485899" cy="657082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PE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129539</xdr:colOff>
      <xdr:row>0</xdr:row>
      <xdr:rowOff>42190</xdr:rowOff>
    </xdr:from>
    <xdr:to>
      <xdr:col>18</xdr:col>
      <xdr:colOff>163242</xdr:colOff>
      <xdr:row>35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39" y="42190"/>
          <a:ext cx="11006503" cy="5931890"/>
        </a:xfrm>
        <a:prstGeom prst="rect">
          <a:avLst/>
        </a:prstGeom>
      </xdr:spPr>
    </xdr:pic>
    <xdr:clientData/>
  </xdr:twoCellAnchor>
  <xdr:twoCellAnchor>
    <xdr:from>
      <xdr:col>11</xdr:col>
      <xdr:colOff>144780</xdr:colOff>
      <xdr:row>10</xdr:row>
      <xdr:rowOff>60960</xdr:rowOff>
    </xdr:from>
    <xdr:to>
      <xdr:col>17</xdr:col>
      <xdr:colOff>381000</xdr:colOff>
      <xdr:row>34</xdr:row>
      <xdr:rowOff>125260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6804451" y="1731097"/>
          <a:ext cx="3868768" cy="40726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900"/>
            <a:t> </a:t>
          </a:r>
          <a:r>
            <a:rPr lang="en-US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Explicación sobre los valores que debe ingresar:</a:t>
          </a:r>
          <a:r>
            <a:rPr lang="en-US" sz="900"/>
            <a:t> </a:t>
          </a:r>
        </a:p>
        <a:p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900"/>
            <a:t> </a:t>
          </a:r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900"/>
            <a:t> </a:t>
          </a:r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900"/>
            <a:t> </a:t>
          </a:r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900"/>
            <a:t> </a:t>
          </a:r>
          <a:br>
            <a:rPr lang="en-US" sz="900"/>
          </a:br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1.-</a:t>
          </a:r>
          <a:r>
            <a:rPr lang="en-US" sz="900"/>
            <a:t> </a:t>
          </a:r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cantidad mínima son 3 puntos: De los cuales 1 siempre debe ser a caudal = 0, el 2do debe ser un punto a caudal máximo de la curva de la bomba y el 3ero puede ser el punto de operación ofertado o el de mejor eficiencia o cualquier otro punto de interés.</a:t>
          </a:r>
          <a:r>
            <a:rPr lang="en-US" sz="900"/>
            <a:t> </a:t>
          </a:r>
        </a:p>
        <a:p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2.-</a:t>
          </a:r>
          <a:r>
            <a:rPr lang="en-US" sz="900"/>
            <a:t> </a:t>
          </a:r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general puede colocar solamente 3 puntos (similares como los círculos de color verde</a:t>
          </a:r>
          <a:r>
            <a:rPr lang="en-US" sz="9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indicados sobre la curva de la bomba). Estos  3 puntos se recomienda que no estén muy juntos entre sí para la aproximación de la curva sea lo más precisa posible a la curva real de la bomba.</a:t>
          </a:r>
          <a:r>
            <a:rPr lang="en-US" sz="900"/>
            <a:t> </a:t>
          </a:r>
        </a:p>
        <a:p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3.-</a:t>
          </a:r>
          <a:r>
            <a:rPr lang="en-US" sz="900"/>
            <a:t> </a:t>
          </a:r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el caso la curva calculada por el aplicativo no sea lo suficientemente precisa a la curva real de la bomba; usted podría agregar más puntos y en especial en la zona donde considera que le falta precisión.</a:t>
          </a:r>
          <a:r>
            <a:rPr lang="en-US" sz="900"/>
            <a:t> </a:t>
          </a:r>
        </a:p>
        <a:p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4.-</a:t>
          </a:r>
          <a:r>
            <a:rPr lang="en-US" sz="900"/>
            <a:t> </a:t>
          </a:r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agregando más puntos, aún así no es suficiente para lograr la curva deseada, también puede aumentar el nivel de ajuste de precisión a ALTO.</a:t>
          </a:r>
          <a:r>
            <a:rPr lang="en-US" sz="900"/>
            <a:t> </a:t>
          </a:r>
        </a:p>
        <a:p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5.-</a:t>
          </a:r>
          <a:r>
            <a:rPr lang="en-US" sz="900"/>
            <a:t> </a:t>
          </a:r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Algunas curvas de bombas tienen la particularidad obtener un ligero crecimiento luego del caudal cero, para que luego descienda la presión a mayor caudal. Para estos casos se recomienda agregar un punto adicional justamente en la misma posición dónde la curva tiene dicha cima (ver la posición del círculo del color rojo). </a:t>
          </a:r>
          <a:r>
            <a:rPr lang="en-US" sz="900"/>
            <a:t> </a:t>
          </a:r>
        </a:p>
        <a:p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6.-</a:t>
          </a:r>
          <a:r>
            <a:rPr lang="en-US" sz="900"/>
            <a:t> </a:t>
          </a:r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general se recomienda usar el nivel de ajuste de precisión ESTÁNDAR, porque asegura un cálculo más rápido y ahorra espacio de memoria al aplicativo.</a:t>
          </a:r>
        </a:p>
        <a:p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7.-</a:t>
          </a:r>
          <a:r>
            <a:rPr lang="en-US" sz="900"/>
            <a:t> </a:t>
          </a:r>
          <a:r>
            <a:rPr lang="en-US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orden de ingreso de los puntos, no necesariamente deben ser ingresados en orden ascendente (según el caudal), pueden ser ingresados sin ningún orden en particular. Por ejemplo 1° se ingresa el punto de caudal= 0, luego el punto de caudal máximo y luego otro punto de menor caudal.</a:t>
          </a:r>
          <a:r>
            <a:rPr lang="en-US" sz="900"/>
            <a:t> </a:t>
          </a:r>
        </a:p>
      </xdr:txBody>
    </xdr:sp>
    <xdr:clientData/>
  </xdr:twoCellAnchor>
  <xdr:twoCellAnchor editAs="oneCell">
    <xdr:from>
      <xdr:col>18</xdr:col>
      <xdr:colOff>313150</xdr:colOff>
      <xdr:row>1</xdr:row>
      <xdr:rowOff>79501</xdr:rowOff>
    </xdr:from>
    <xdr:to>
      <xdr:col>35</xdr:col>
      <xdr:colOff>302255</xdr:colOff>
      <xdr:row>34</xdr:row>
      <xdr:rowOff>100023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10794" y="246515"/>
          <a:ext cx="10281324" cy="5531974"/>
        </a:xfrm>
        <a:prstGeom prst="rect">
          <a:avLst/>
        </a:prstGeom>
      </xdr:spPr>
    </xdr:pic>
    <xdr:clientData/>
  </xdr:twoCellAnchor>
  <xdr:twoCellAnchor>
    <xdr:from>
      <xdr:col>28</xdr:col>
      <xdr:colOff>480165</xdr:colOff>
      <xdr:row>11</xdr:row>
      <xdr:rowOff>10438</xdr:rowOff>
    </xdr:from>
    <xdr:to>
      <xdr:col>33</xdr:col>
      <xdr:colOff>594986</xdr:colOff>
      <xdr:row>30</xdr:row>
      <xdr:rowOff>86261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17432055" y="1847589"/>
          <a:ext cx="3141945" cy="32490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Explicación sobre los valores que debe ingresar: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endParaRPr lang="en-US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Mínimo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es el valor del nivel más bajo de agua en la cisterna de succión y se usa como referencia de cota = 0.</a:t>
          </a:r>
          <a:r>
            <a:rPr lang="en-US"/>
            <a:t> </a:t>
          </a:r>
        </a:p>
        <a:p>
          <a:endParaRPr lang="en-US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Máximo (*)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es el valor de cuánto más puede aumentar el nivel de agua en la cisterna de succión, con respecto a su nivel mínimo.</a:t>
          </a:r>
          <a:r>
            <a:rPr lang="en-US"/>
            <a:t> </a:t>
          </a:r>
        </a:p>
        <a:p>
          <a:endParaRPr lang="en-US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Altura estática H</a:t>
          </a:r>
          <a:r>
            <a:rPr lang="en-US" sz="11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Es la diferencia de altura entre el nivel de agua en la cisterna de descarga y el nivel Mínimo de agua en la cisterna de succión.</a:t>
          </a:r>
          <a:r>
            <a:rPr lang="en-US"/>
            <a:t> 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(*)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Sin el nivel del agua en la cisterna de succión es fijo o se desconoce la variación de nivel, el nivel máximo puede dejarlo en valor = 0.</a:t>
          </a:r>
          <a:r>
            <a:rPr lang="en-US"/>
            <a:t> </a:t>
          </a:r>
          <a:endParaRPr lang="en-US" sz="1100"/>
        </a:p>
      </xdr:txBody>
    </xdr:sp>
    <xdr:clientData/>
  </xdr:twoCellAnchor>
  <xdr:twoCellAnchor editAs="oneCell">
    <xdr:from>
      <xdr:col>0</xdr:col>
      <xdr:colOff>234463</xdr:colOff>
      <xdr:row>36</xdr:row>
      <xdr:rowOff>156307</xdr:rowOff>
    </xdr:from>
    <xdr:to>
      <xdr:col>12</xdr:col>
      <xdr:colOff>578929</xdr:colOff>
      <xdr:row>84</xdr:row>
      <xdr:rowOff>17243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4463" y="6486769"/>
          <a:ext cx="7612774" cy="8301551"/>
        </a:xfrm>
        <a:prstGeom prst="rect">
          <a:avLst/>
        </a:prstGeom>
      </xdr:spPr>
    </xdr:pic>
    <xdr:clientData/>
  </xdr:twoCellAnchor>
  <xdr:twoCellAnchor>
    <xdr:from>
      <xdr:col>7</xdr:col>
      <xdr:colOff>88058</xdr:colOff>
      <xdr:row>47</xdr:row>
      <xdr:rowOff>22215</xdr:rowOff>
    </xdr:from>
    <xdr:to>
      <xdr:col>12</xdr:col>
      <xdr:colOff>168070</xdr:colOff>
      <xdr:row>63</xdr:row>
      <xdr:rowOff>25319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4327904" y="8286984"/>
          <a:ext cx="3108474" cy="28166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Explicación sobre los valores que debe ingresar: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endParaRPr lang="en-US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1.-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</a:t>
          </a:r>
          <a:r>
            <a:rPr lang="en-US" sz="1100" b="1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Es la altura estática para cuando el agua está en su nivel mínimo en el reservoio de succión (cota = cero).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2.-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punto de operación (Q , H)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es Caudal y Altura calculado por el proyectista. Este punto se utiliza para seleccionar la bomba.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3.-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Aquí solamente debe ingresar 3 valores: El caudal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Q,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Altura Dinámica Total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ADT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la altura estática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</a:t>
          </a:r>
          <a:r>
            <a:rPr lang="en-US" sz="1100" b="1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. Con estos 3 datos, el aplicativo lo utiliza para calcular la curva del sistema.</a:t>
          </a:r>
          <a:r>
            <a:rPr lang="en-US"/>
            <a:t> </a:t>
          </a:r>
          <a:endParaRPr lang="en-US" sz="1100"/>
        </a:p>
      </xdr:txBody>
    </xdr:sp>
    <xdr:clientData/>
  </xdr:twoCellAnchor>
  <xdr:twoCellAnchor editAs="oneCell">
    <xdr:from>
      <xdr:col>13</xdr:col>
      <xdr:colOff>293077</xdr:colOff>
      <xdr:row>36</xdr:row>
      <xdr:rowOff>117230</xdr:rowOff>
    </xdr:from>
    <xdr:to>
      <xdr:col>27</xdr:col>
      <xdr:colOff>489575</xdr:colOff>
      <xdr:row>86</xdr:row>
      <xdr:rowOff>173721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618"/>
        <a:stretch/>
      </xdr:blipFill>
      <xdr:spPr>
        <a:xfrm>
          <a:off x="8167077" y="6447692"/>
          <a:ext cx="8676190" cy="8848798"/>
        </a:xfrm>
        <a:prstGeom prst="rect">
          <a:avLst/>
        </a:prstGeom>
      </xdr:spPr>
    </xdr:pic>
    <xdr:clientData/>
  </xdr:twoCellAnchor>
  <xdr:twoCellAnchor>
    <xdr:from>
      <xdr:col>20</xdr:col>
      <xdr:colOff>547077</xdr:colOff>
      <xdr:row>48</xdr:row>
      <xdr:rowOff>1</xdr:rowOff>
    </xdr:from>
    <xdr:to>
      <xdr:col>27</xdr:col>
      <xdr:colOff>351692</xdr:colOff>
      <xdr:row>69</xdr:row>
      <xdr:rowOff>74099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12660923" y="8440616"/>
          <a:ext cx="4044461" cy="37668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Explicación sobre los valores que debe ingresar:</a:t>
          </a:r>
          <a:r>
            <a:rPr lang="en-US"/>
            <a:t> </a:t>
          </a: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endParaRPr lang="en-US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1.-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Aquí solamente debe ingresar 2 valores: Un caudal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las pérdidad de presión que este caudal causaría en las tuberías y accesorios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hf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Estos 2 datos, el aplicativo lo utiliza para calcular la curva del sistema.</a:t>
          </a:r>
          <a:r>
            <a:rPr lang="en-US"/>
            <a:t> </a:t>
          </a:r>
        </a:p>
        <a:p>
          <a:pPr algn="l"/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2.-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Estos 2 datos y con la información que se ingresa en el otro recuadro de los niveles agua y altura estática, es que el aplicativo calcula y grafica la Curva del Sistema. La gráfica  no es exactamente la curva del Sistema; representa solamente la pérdida por fricciones a diferente caudales.</a:t>
          </a:r>
          <a:r>
            <a:rPr lang="en-US"/>
            <a:t> </a:t>
          </a:r>
          <a:endParaRPr lang="en-US" sz="1100"/>
        </a:p>
      </xdr:txBody>
    </xdr:sp>
    <xdr:clientData/>
  </xdr:twoCellAnchor>
  <xdr:twoCellAnchor editAs="oneCell">
    <xdr:from>
      <xdr:col>28</xdr:col>
      <xdr:colOff>309966</xdr:colOff>
      <xdr:row>35</xdr:row>
      <xdr:rowOff>129153</xdr:rowOff>
    </xdr:from>
    <xdr:to>
      <xdr:col>42</xdr:col>
      <xdr:colOff>297443</xdr:colOff>
      <xdr:row>86</xdr:row>
      <xdr:rowOff>80626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06441" y="6005594"/>
          <a:ext cx="8485714" cy="8514286"/>
        </a:xfrm>
        <a:prstGeom prst="rect">
          <a:avLst/>
        </a:prstGeom>
      </xdr:spPr>
    </xdr:pic>
    <xdr:clientData/>
  </xdr:twoCellAnchor>
  <xdr:twoCellAnchor>
    <xdr:from>
      <xdr:col>35</xdr:col>
      <xdr:colOff>490780</xdr:colOff>
      <xdr:row>45</xdr:row>
      <xdr:rowOff>142068</xdr:rowOff>
    </xdr:from>
    <xdr:to>
      <xdr:col>42</xdr:col>
      <xdr:colOff>25830</xdr:colOff>
      <xdr:row>67</xdr:row>
      <xdr:rowOff>48268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/>
      </xdr:nvSpPr>
      <xdr:spPr>
        <a:xfrm>
          <a:off x="21736373" y="7697492"/>
          <a:ext cx="3784169" cy="35999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Explicación sobre los valores que debe ingresar:</a:t>
          </a:r>
          <a:r>
            <a:rPr lang="en-US" sz="1600" b="1"/>
            <a:t> </a:t>
          </a: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endParaRPr lang="en-US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1.-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Línea roja: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 la curva de la bomba a diferentes velocidad en RMP o frecuencia Hz.</a:t>
          </a:r>
        </a:p>
        <a:p>
          <a:pPr algn="l"/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2.- Línea celeste: Es la curva de  la bomba a 60 Hz o velocidad nominal en RPM.</a:t>
          </a:r>
        </a:p>
        <a:p>
          <a:pPr algn="l"/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3.- Los puntos grices son los puntos que usted a ingresado en la primera ventana.</a:t>
          </a:r>
        </a:p>
        <a:p>
          <a:pPr algn="l"/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4.- Línea verde: Es la curva de sistema de varía de acuerdo al nivel del agua en la cisterna de succión.</a:t>
          </a:r>
        </a:p>
        <a:p>
          <a:pPr algn="l"/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5.- La límeas anaranjadas son los niveles máximo y mínimo del agua en la cisterna de succión.</a:t>
          </a:r>
          <a:endParaRPr lang="en-US"/>
        </a:p>
        <a:p>
          <a:pPr algn="l"/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43</xdr:col>
      <xdr:colOff>371231</xdr:colOff>
      <xdr:row>0</xdr:row>
      <xdr:rowOff>0</xdr:rowOff>
    </xdr:from>
    <xdr:to>
      <xdr:col>67</xdr:col>
      <xdr:colOff>371230</xdr:colOff>
      <xdr:row>48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16000" y="0"/>
          <a:ext cx="14536615" cy="8593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C\D\Proyecto%20Familia%20CV\Aplicativos\Macros%20jcc\CALCULO_Perdidas-MAXIMILIANO2%20(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clayo(TUMAN)"/>
      <sheetName val="TUMBES(Romero)"/>
      <sheetName val="Calc-Paralelo2"/>
      <sheetName val="CAISON2INF"/>
      <sheetName val="Calc-Paralelo"/>
      <sheetName val="CAISON2"/>
      <sheetName val="PRESENTACION"/>
      <sheetName val="CALCULO_Perdidas-MAXIMILIANO2 ("/>
    </sheetNames>
    <sheetDataSet>
      <sheetData sheetId="0"/>
      <sheetData sheetId="1"/>
      <sheetData sheetId="2">
        <row r="22">
          <cell r="Y22">
            <v>0</v>
          </cell>
          <cell r="Z22">
            <v>15.19</v>
          </cell>
        </row>
        <row r="23">
          <cell r="Y23">
            <v>100</v>
          </cell>
          <cell r="Z23">
            <v>15.697538053242329</v>
          </cell>
        </row>
        <row r="24">
          <cell r="Y24">
            <v>200</v>
          </cell>
          <cell r="Z24">
            <v>17.083342252334639</v>
          </cell>
        </row>
        <row r="25">
          <cell r="Y25">
            <v>300</v>
          </cell>
          <cell r="Z25">
            <v>19.2842464164398</v>
          </cell>
        </row>
        <row r="26">
          <cell r="Y26">
            <v>400</v>
          </cell>
          <cell r="Z26">
            <v>22.270168848091501</v>
          </cell>
        </row>
        <row r="27">
          <cell r="Y27">
            <v>500</v>
          </cell>
          <cell r="Z27">
            <v>26.021247676835099</v>
          </cell>
        </row>
        <row r="28">
          <cell r="Y28">
            <v>600</v>
          </cell>
          <cell r="Z28">
            <v>30.522765588467301</v>
          </cell>
        </row>
        <row r="29">
          <cell r="Y29">
            <v>700</v>
          </cell>
          <cell r="Z29">
            <v>35.763099845371002</v>
          </cell>
        </row>
        <row r="30">
          <cell r="Y30">
            <v>800</v>
          </cell>
          <cell r="Z30">
            <v>41.732687898431301</v>
          </cell>
        </row>
        <row r="31">
          <cell r="Y31">
            <v>900</v>
          </cell>
          <cell r="Z31">
            <v>48.423433305754699</v>
          </cell>
        </row>
        <row r="32">
          <cell r="Y32">
            <v>1000</v>
          </cell>
          <cell r="Z32">
            <v>55.828333698241501</v>
          </cell>
        </row>
      </sheetData>
      <sheetData sheetId="3">
        <row r="22">
          <cell r="Y22">
            <v>0</v>
          </cell>
        </row>
      </sheetData>
      <sheetData sheetId="4">
        <row r="22">
          <cell r="Y22">
            <v>0</v>
          </cell>
          <cell r="Z22">
            <v>27.3</v>
          </cell>
        </row>
        <row r="23">
          <cell r="Y23">
            <v>100</v>
          </cell>
          <cell r="Z23">
            <v>27.8075380532423</v>
          </cell>
        </row>
        <row r="24">
          <cell r="Y24">
            <v>200</v>
          </cell>
          <cell r="Z24">
            <v>29.193342252334599</v>
          </cell>
        </row>
        <row r="25">
          <cell r="Y25">
            <v>300</v>
          </cell>
          <cell r="Z25">
            <v>31.394246416439799</v>
          </cell>
        </row>
        <row r="26">
          <cell r="Y26">
            <v>400</v>
          </cell>
          <cell r="Z26">
            <v>34.3801688480915</v>
          </cell>
        </row>
        <row r="27">
          <cell r="Y27">
            <v>500</v>
          </cell>
          <cell r="Z27">
            <v>38.131247676835102</v>
          </cell>
        </row>
        <row r="28">
          <cell r="Y28">
            <v>600</v>
          </cell>
          <cell r="Z28">
            <v>42.632765588467301</v>
          </cell>
        </row>
        <row r="29">
          <cell r="Y29">
            <v>700</v>
          </cell>
          <cell r="Z29">
            <v>47.873099845371001</v>
          </cell>
        </row>
        <row r="30">
          <cell r="Y30">
            <v>800</v>
          </cell>
          <cell r="Z30">
            <v>53.842687898431301</v>
          </cell>
        </row>
        <row r="31">
          <cell r="Y31">
            <v>900</v>
          </cell>
          <cell r="Z31">
            <v>60.533433305754698</v>
          </cell>
        </row>
        <row r="32">
          <cell r="Y32">
            <v>1000</v>
          </cell>
          <cell r="Z32">
            <v>67.938333698241507</v>
          </cell>
        </row>
      </sheetData>
      <sheetData sheetId="5">
        <row r="22">
          <cell r="Y22">
            <v>0</v>
          </cell>
        </row>
      </sheetData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2613-7A1E-4811-AF6D-5E294F410D29}">
  <dimension ref="T36"/>
  <sheetViews>
    <sheetView tabSelected="1" topLeftCell="A7" zoomScale="66" zoomScaleNormal="66" workbookViewId="0">
      <selection activeCell="AL17" sqref="AL17"/>
    </sheetView>
  </sheetViews>
  <sheetFormatPr baseColWidth="10" defaultColWidth="8.88671875" defaultRowHeight="13.2" x14ac:dyDescent="0.25"/>
  <cols>
    <col min="1" max="16384" width="8.88671875" style="68"/>
  </cols>
  <sheetData>
    <row r="36" spans="20:20" x14ac:dyDescent="0.25">
      <c r="T3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8EC2-C85B-4068-BE97-FD3D74625A69}">
  <dimension ref="A1:X24"/>
  <sheetViews>
    <sheetView zoomScale="82" zoomScaleNormal="82" workbookViewId="0">
      <selection activeCell="AA11" sqref="AA11"/>
    </sheetView>
  </sheetViews>
  <sheetFormatPr baseColWidth="10" defaultColWidth="10.88671875" defaultRowHeight="13.2" x14ac:dyDescent="0.25"/>
  <cols>
    <col min="1" max="1" width="14.77734375" style="62" customWidth="1"/>
    <col min="2" max="2" width="13.77734375" style="62" customWidth="1"/>
    <col min="3" max="3" width="14.44140625" style="62" customWidth="1"/>
    <col min="4" max="4" width="15" style="62" customWidth="1"/>
    <col min="5" max="6" width="11.44140625" style="62" customWidth="1"/>
    <col min="7" max="7" width="5" style="62" customWidth="1"/>
    <col min="8" max="8" width="6.77734375" style="62" customWidth="1"/>
    <col min="9" max="9" width="2.44140625" style="62" bestFit="1" customWidth="1"/>
    <col min="10" max="11" width="2.44140625" style="62" customWidth="1"/>
    <col min="12" max="13" width="12.21875" style="62" customWidth="1"/>
    <col min="14" max="14" width="12.21875" style="28" customWidth="1"/>
    <col min="15" max="15" width="7.33203125" style="28" customWidth="1"/>
    <col min="16" max="17" width="12.21875" style="28" hidden="1" customWidth="1"/>
    <col min="18" max="18" width="11.21875" style="28" hidden="1" customWidth="1"/>
    <col min="19" max="22" width="11.77734375" style="28" hidden="1" customWidth="1"/>
    <col min="23" max="23" width="8.77734375" style="28" hidden="1" customWidth="1"/>
    <col min="24" max="24" width="9.21875" style="28" hidden="1" customWidth="1"/>
    <col min="25" max="255" width="9.21875" style="28" customWidth="1"/>
    <col min="256" max="256" width="22" style="28" customWidth="1"/>
    <col min="257" max="257" width="14.77734375" style="28" customWidth="1"/>
    <col min="258" max="258" width="13.77734375" style="28" customWidth="1"/>
    <col min="259" max="259" width="14.44140625" style="28" customWidth="1"/>
    <col min="260" max="260" width="15" style="28" customWidth="1"/>
    <col min="261" max="262" width="10.88671875" style="28"/>
    <col min="263" max="263" width="5" style="28" customWidth="1"/>
    <col min="264" max="264" width="6.77734375" style="28" customWidth="1"/>
    <col min="265" max="265" width="2.44140625" style="28" bestFit="1" customWidth="1"/>
    <col min="266" max="273" width="2.44140625" style="28" customWidth="1"/>
    <col min="274" max="274" width="11.21875" style="28" customWidth="1"/>
    <col min="275" max="278" width="11.77734375" style="28" bestFit="1" customWidth="1"/>
    <col min="279" max="279" width="8.77734375" style="28" bestFit="1" customWidth="1"/>
    <col min="280" max="511" width="9.21875" style="28" customWidth="1"/>
    <col min="512" max="512" width="22" style="28" customWidth="1"/>
    <col min="513" max="513" width="14.77734375" style="28" customWidth="1"/>
    <col min="514" max="514" width="13.77734375" style="28" customWidth="1"/>
    <col min="515" max="515" width="14.44140625" style="28" customWidth="1"/>
    <col min="516" max="516" width="15" style="28" customWidth="1"/>
    <col min="517" max="518" width="10.88671875" style="28"/>
    <col min="519" max="519" width="5" style="28" customWidth="1"/>
    <col min="520" max="520" width="6.77734375" style="28" customWidth="1"/>
    <col min="521" max="521" width="2.44140625" style="28" bestFit="1" customWidth="1"/>
    <col min="522" max="529" width="2.44140625" style="28" customWidth="1"/>
    <col min="530" max="530" width="11.21875" style="28" customWidth="1"/>
    <col min="531" max="534" width="11.77734375" style="28" bestFit="1" customWidth="1"/>
    <col min="535" max="535" width="8.77734375" style="28" bestFit="1" customWidth="1"/>
    <col min="536" max="767" width="9.21875" style="28" customWidth="1"/>
    <col min="768" max="768" width="22" style="28" customWidth="1"/>
    <col min="769" max="769" width="14.77734375" style="28" customWidth="1"/>
    <col min="770" max="770" width="13.77734375" style="28" customWidth="1"/>
    <col min="771" max="771" width="14.44140625" style="28" customWidth="1"/>
    <col min="772" max="772" width="15" style="28" customWidth="1"/>
    <col min="773" max="774" width="10.88671875" style="28"/>
    <col min="775" max="775" width="5" style="28" customWidth="1"/>
    <col min="776" max="776" width="6.77734375" style="28" customWidth="1"/>
    <col min="777" max="777" width="2.44140625" style="28" bestFit="1" customWidth="1"/>
    <col min="778" max="785" width="2.44140625" style="28" customWidth="1"/>
    <col min="786" max="786" width="11.21875" style="28" customWidth="1"/>
    <col min="787" max="790" width="11.77734375" style="28" bestFit="1" customWidth="1"/>
    <col min="791" max="791" width="8.77734375" style="28" bestFit="1" customWidth="1"/>
    <col min="792" max="1023" width="9.21875" style="28" customWidth="1"/>
    <col min="1024" max="1024" width="22" style="28" customWidth="1"/>
    <col min="1025" max="1025" width="14.77734375" style="28" customWidth="1"/>
    <col min="1026" max="1026" width="13.77734375" style="28" customWidth="1"/>
    <col min="1027" max="1027" width="14.44140625" style="28" customWidth="1"/>
    <col min="1028" max="1028" width="15" style="28" customWidth="1"/>
    <col min="1029" max="1030" width="10.88671875" style="28"/>
    <col min="1031" max="1031" width="5" style="28" customWidth="1"/>
    <col min="1032" max="1032" width="6.77734375" style="28" customWidth="1"/>
    <col min="1033" max="1033" width="2.44140625" style="28" bestFit="1" customWidth="1"/>
    <col min="1034" max="1041" width="2.44140625" style="28" customWidth="1"/>
    <col min="1042" max="1042" width="11.21875" style="28" customWidth="1"/>
    <col min="1043" max="1046" width="11.77734375" style="28" bestFit="1" customWidth="1"/>
    <col min="1047" max="1047" width="8.77734375" style="28" bestFit="1" customWidth="1"/>
    <col min="1048" max="1279" width="9.21875" style="28" customWidth="1"/>
    <col min="1280" max="1280" width="22" style="28" customWidth="1"/>
    <col min="1281" max="1281" width="14.77734375" style="28" customWidth="1"/>
    <col min="1282" max="1282" width="13.77734375" style="28" customWidth="1"/>
    <col min="1283" max="1283" width="14.44140625" style="28" customWidth="1"/>
    <col min="1284" max="1284" width="15" style="28" customWidth="1"/>
    <col min="1285" max="1286" width="10.88671875" style="28"/>
    <col min="1287" max="1287" width="5" style="28" customWidth="1"/>
    <col min="1288" max="1288" width="6.77734375" style="28" customWidth="1"/>
    <col min="1289" max="1289" width="2.44140625" style="28" bestFit="1" customWidth="1"/>
    <col min="1290" max="1297" width="2.44140625" style="28" customWidth="1"/>
    <col min="1298" max="1298" width="11.21875" style="28" customWidth="1"/>
    <col min="1299" max="1302" width="11.77734375" style="28" bestFit="1" customWidth="1"/>
    <col min="1303" max="1303" width="8.77734375" style="28" bestFit="1" customWidth="1"/>
    <col min="1304" max="1535" width="9.21875" style="28" customWidth="1"/>
    <col min="1536" max="1536" width="22" style="28" customWidth="1"/>
    <col min="1537" max="1537" width="14.77734375" style="28" customWidth="1"/>
    <col min="1538" max="1538" width="13.77734375" style="28" customWidth="1"/>
    <col min="1539" max="1539" width="14.44140625" style="28" customWidth="1"/>
    <col min="1540" max="1540" width="15" style="28" customWidth="1"/>
    <col min="1541" max="1542" width="10.88671875" style="28"/>
    <col min="1543" max="1543" width="5" style="28" customWidth="1"/>
    <col min="1544" max="1544" width="6.77734375" style="28" customWidth="1"/>
    <col min="1545" max="1545" width="2.44140625" style="28" bestFit="1" customWidth="1"/>
    <col min="1546" max="1553" width="2.44140625" style="28" customWidth="1"/>
    <col min="1554" max="1554" width="11.21875" style="28" customWidth="1"/>
    <col min="1555" max="1558" width="11.77734375" style="28" bestFit="1" customWidth="1"/>
    <col min="1559" max="1559" width="8.77734375" style="28" bestFit="1" customWidth="1"/>
    <col min="1560" max="1791" width="9.21875" style="28" customWidth="1"/>
    <col min="1792" max="1792" width="22" style="28" customWidth="1"/>
    <col min="1793" max="1793" width="14.77734375" style="28" customWidth="1"/>
    <col min="1794" max="1794" width="13.77734375" style="28" customWidth="1"/>
    <col min="1795" max="1795" width="14.44140625" style="28" customWidth="1"/>
    <col min="1796" max="1796" width="15" style="28" customWidth="1"/>
    <col min="1797" max="1798" width="10.88671875" style="28"/>
    <col min="1799" max="1799" width="5" style="28" customWidth="1"/>
    <col min="1800" max="1800" width="6.77734375" style="28" customWidth="1"/>
    <col min="1801" max="1801" width="2.44140625" style="28" bestFit="1" customWidth="1"/>
    <col min="1802" max="1809" width="2.44140625" style="28" customWidth="1"/>
    <col min="1810" max="1810" width="11.21875" style="28" customWidth="1"/>
    <col min="1811" max="1814" width="11.77734375" style="28" bestFit="1" customWidth="1"/>
    <col min="1815" max="1815" width="8.77734375" style="28" bestFit="1" customWidth="1"/>
    <col min="1816" max="2047" width="9.21875" style="28" customWidth="1"/>
    <col min="2048" max="2048" width="22" style="28" customWidth="1"/>
    <col min="2049" max="2049" width="14.77734375" style="28" customWidth="1"/>
    <col min="2050" max="2050" width="13.77734375" style="28" customWidth="1"/>
    <col min="2051" max="2051" width="14.44140625" style="28" customWidth="1"/>
    <col min="2052" max="2052" width="15" style="28" customWidth="1"/>
    <col min="2053" max="2054" width="10.88671875" style="28"/>
    <col min="2055" max="2055" width="5" style="28" customWidth="1"/>
    <col min="2056" max="2056" width="6.77734375" style="28" customWidth="1"/>
    <col min="2057" max="2057" width="2.44140625" style="28" bestFit="1" customWidth="1"/>
    <col min="2058" max="2065" width="2.44140625" style="28" customWidth="1"/>
    <col min="2066" max="2066" width="11.21875" style="28" customWidth="1"/>
    <col min="2067" max="2070" width="11.77734375" style="28" bestFit="1" customWidth="1"/>
    <col min="2071" max="2071" width="8.77734375" style="28" bestFit="1" customWidth="1"/>
    <col min="2072" max="2303" width="9.21875" style="28" customWidth="1"/>
    <col min="2304" max="2304" width="22" style="28" customWidth="1"/>
    <col min="2305" max="2305" width="14.77734375" style="28" customWidth="1"/>
    <col min="2306" max="2306" width="13.77734375" style="28" customWidth="1"/>
    <col min="2307" max="2307" width="14.44140625" style="28" customWidth="1"/>
    <col min="2308" max="2308" width="15" style="28" customWidth="1"/>
    <col min="2309" max="2310" width="10.88671875" style="28"/>
    <col min="2311" max="2311" width="5" style="28" customWidth="1"/>
    <col min="2312" max="2312" width="6.77734375" style="28" customWidth="1"/>
    <col min="2313" max="2313" width="2.44140625" style="28" bestFit="1" customWidth="1"/>
    <col min="2314" max="2321" width="2.44140625" style="28" customWidth="1"/>
    <col min="2322" max="2322" width="11.21875" style="28" customWidth="1"/>
    <col min="2323" max="2326" width="11.77734375" style="28" bestFit="1" customWidth="1"/>
    <col min="2327" max="2327" width="8.77734375" style="28" bestFit="1" customWidth="1"/>
    <col min="2328" max="2559" width="9.21875" style="28" customWidth="1"/>
    <col min="2560" max="2560" width="22" style="28" customWidth="1"/>
    <col min="2561" max="2561" width="14.77734375" style="28" customWidth="1"/>
    <col min="2562" max="2562" width="13.77734375" style="28" customWidth="1"/>
    <col min="2563" max="2563" width="14.44140625" style="28" customWidth="1"/>
    <col min="2564" max="2564" width="15" style="28" customWidth="1"/>
    <col min="2565" max="2566" width="10.88671875" style="28"/>
    <col min="2567" max="2567" width="5" style="28" customWidth="1"/>
    <col min="2568" max="2568" width="6.77734375" style="28" customWidth="1"/>
    <col min="2569" max="2569" width="2.44140625" style="28" bestFit="1" customWidth="1"/>
    <col min="2570" max="2577" width="2.44140625" style="28" customWidth="1"/>
    <col min="2578" max="2578" width="11.21875" style="28" customWidth="1"/>
    <col min="2579" max="2582" width="11.77734375" style="28" bestFit="1" customWidth="1"/>
    <col min="2583" max="2583" width="8.77734375" style="28" bestFit="1" customWidth="1"/>
    <col min="2584" max="2815" width="9.21875" style="28" customWidth="1"/>
    <col min="2816" max="2816" width="22" style="28" customWidth="1"/>
    <col min="2817" max="2817" width="14.77734375" style="28" customWidth="1"/>
    <col min="2818" max="2818" width="13.77734375" style="28" customWidth="1"/>
    <col min="2819" max="2819" width="14.44140625" style="28" customWidth="1"/>
    <col min="2820" max="2820" width="15" style="28" customWidth="1"/>
    <col min="2821" max="2822" width="10.88671875" style="28"/>
    <col min="2823" max="2823" width="5" style="28" customWidth="1"/>
    <col min="2824" max="2824" width="6.77734375" style="28" customWidth="1"/>
    <col min="2825" max="2825" width="2.44140625" style="28" bestFit="1" customWidth="1"/>
    <col min="2826" max="2833" width="2.44140625" style="28" customWidth="1"/>
    <col min="2834" max="2834" width="11.21875" style="28" customWidth="1"/>
    <col min="2835" max="2838" width="11.77734375" style="28" bestFit="1" customWidth="1"/>
    <col min="2839" max="2839" width="8.77734375" style="28" bestFit="1" customWidth="1"/>
    <col min="2840" max="3071" width="9.21875" style="28" customWidth="1"/>
    <col min="3072" max="3072" width="22" style="28" customWidth="1"/>
    <col min="3073" max="3073" width="14.77734375" style="28" customWidth="1"/>
    <col min="3074" max="3074" width="13.77734375" style="28" customWidth="1"/>
    <col min="3075" max="3075" width="14.44140625" style="28" customWidth="1"/>
    <col min="3076" max="3076" width="15" style="28" customWidth="1"/>
    <col min="3077" max="3078" width="10.88671875" style="28"/>
    <col min="3079" max="3079" width="5" style="28" customWidth="1"/>
    <col min="3080" max="3080" width="6.77734375" style="28" customWidth="1"/>
    <col min="3081" max="3081" width="2.44140625" style="28" bestFit="1" customWidth="1"/>
    <col min="3082" max="3089" width="2.44140625" style="28" customWidth="1"/>
    <col min="3090" max="3090" width="11.21875" style="28" customWidth="1"/>
    <col min="3091" max="3094" width="11.77734375" style="28" bestFit="1" customWidth="1"/>
    <col min="3095" max="3095" width="8.77734375" style="28" bestFit="1" customWidth="1"/>
    <col min="3096" max="3327" width="9.21875" style="28" customWidth="1"/>
    <col min="3328" max="3328" width="22" style="28" customWidth="1"/>
    <col min="3329" max="3329" width="14.77734375" style="28" customWidth="1"/>
    <col min="3330" max="3330" width="13.77734375" style="28" customWidth="1"/>
    <col min="3331" max="3331" width="14.44140625" style="28" customWidth="1"/>
    <col min="3332" max="3332" width="15" style="28" customWidth="1"/>
    <col min="3333" max="3334" width="10.88671875" style="28"/>
    <col min="3335" max="3335" width="5" style="28" customWidth="1"/>
    <col min="3336" max="3336" width="6.77734375" style="28" customWidth="1"/>
    <col min="3337" max="3337" width="2.44140625" style="28" bestFit="1" customWidth="1"/>
    <col min="3338" max="3345" width="2.44140625" style="28" customWidth="1"/>
    <col min="3346" max="3346" width="11.21875" style="28" customWidth="1"/>
    <col min="3347" max="3350" width="11.77734375" style="28" bestFit="1" customWidth="1"/>
    <col min="3351" max="3351" width="8.77734375" style="28" bestFit="1" customWidth="1"/>
    <col min="3352" max="3583" width="9.21875" style="28" customWidth="1"/>
    <col min="3584" max="3584" width="22" style="28" customWidth="1"/>
    <col min="3585" max="3585" width="14.77734375" style="28" customWidth="1"/>
    <col min="3586" max="3586" width="13.77734375" style="28" customWidth="1"/>
    <col min="3587" max="3587" width="14.44140625" style="28" customWidth="1"/>
    <col min="3588" max="3588" width="15" style="28" customWidth="1"/>
    <col min="3589" max="3590" width="10.88671875" style="28"/>
    <col min="3591" max="3591" width="5" style="28" customWidth="1"/>
    <col min="3592" max="3592" width="6.77734375" style="28" customWidth="1"/>
    <col min="3593" max="3593" width="2.44140625" style="28" bestFit="1" customWidth="1"/>
    <col min="3594" max="3601" width="2.44140625" style="28" customWidth="1"/>
    <col min="3602" max="3602" width="11.21875" style="28" customWidth="1"/>
    <col min="3603" max="3606" width="11.77734375" style="28" bestFit="1" customWidth="1"/>
    <col min="3607" max="3607" width="8.77734375" style="28" bestFit="1" customWidth="1"/>
    <col min="3608" max="3839" width="9.21875" style="28" customWidth="1"/>
    <col min="3840" max="3840" width="22" style="28" customWidth="1"/>
    <col min="3841" max="3841" width="14.77734375" style="28" customWidth="1"/>
    <col min="3842" max="3842" width="13.77734375" style="28" customWidth="1"/>
    <col min="3843" max="3843" width="14.44140625" style="28" customWidth="1"/>
    <col min="3844" max="3844" width="15" style="28" customWidth="1"/>
    <col min="3845" max="3846" width="10.88671875" style="28"/>
    <col min="3847" max="3847" width="5" style="28" customWidth="1"/>
    <col min="3848" max="3848" width="6.77734375" style="28" customWidth="1"/>
    <col min="3849" max="3849" width="2.44140625" style="28" bestFit="1" customWidth="1"/>
    <col min="3850" max="3857" width="2.44140625" style="28" customWidth="1"/>
    <col min="3858" max="3858" width="11.21875" style="28" customWidth="1"/>
    <col min="3859" max="3862" width="11.77734375" style="28" bestFit="1" customWidth="1"/>
    <col min="3863" max="3863" width="8.77734375" style="28" bestFit="1" customWidth="1"/>
    <col min="3864" max="4095" width="9.21875" style="28" customWidth="1"/>
    <col min="4096" max="4096" width="22" style="28" customWidth="1"/>
    <col min="4097" max="4097" width="14.77734375" style="28" customWidth="1"/>
    <col min="4098" max="4098" width="13.77734375" style="28" customWidth="1"/>
    <col min="4099" max="4099" width="14.44140625" style="28" customWidth="1"/>
    <col min="4100" max="4100" width="15" style="28" customWidth="1"/>
    <col min="4101" max="4102" width="10.88671875" style="28"/>
    <col min="4103" max="4103" width="5" style="28" customWidth="1"/>
    <col min="4104" max="4104" width="6.77734375" style="28" customWidth="1"/>
    <col min="4105" max="4105" width="2.44140625" style="28" bestFit="1" customWidth="1"/>
    <col min="4106" max="4113" width="2.44140625" style="28" customWidth="1"/>
    <col min="4114" max="4114" width="11.21875" style="28" customWidth="1"/>
    <col min="4115" max="4118" width="11.77734375" style="28" bestFit="1" customWidth="1"/>
    <col min="4119" max="4119" width="8.77734375" style="28" bestFit="1" customWidth="1"/>
    <col min="4120" max="4351" width="9.21875" style="28" customWidth="1"/>
    <col min="4352" max="4352" width="22" style="28" customWidth="1"/>
    <col min="4353" max="4353" width="14.77734375" style="28" customWidth="1"/>
    <col min="4354" max="4354" width="13.77734375" style="28" customWidth="1"/>
    <col min="4355" max="4355" width="14.44140625" style="28" customWidth="1"/>
    <col min="4356" max="4356" width="15" style="28" customWidth="1"/>
    <col min="4357" max="4358" width="10.88671875" style="28"/>
    <col min="4359" max="4359" width="5" style="28" customWidth="1"/>
    <col min="4360" max="4360" width="6.77734375" style="28" customWidth="1"/>
    <col min="4361" max="4361" width="2.44140625" style="28" bestFit="1" customWidth="1"/>
    <col min="4362" max="4369" width="2.44140625" style="28" customWidth="1"/>
    <col min="4370" max="4370" width="11.21875" style="28" customWidth="1"/>
    <col min="4371" max="4374" width="11.77734375" style="28" bestFit="1" customWidth="1"/>
    <col min="4375" max="4375" width="8.77734375" style="28" bestFit="1" customWidth="1"/>
    <col min="4376" max="4607" width="9.21875" style="28" customWidth="1"/>
    <col min="4608" max="4608" width="22" style="28" customWidth="1"/>
    <col min="4609" max="4609" width="14.77734375" style="28" customWidth="1"/>
    <col min="4610" max="4610" width="13.77734375" style="28" customWidth="1"/>
    <col min="4611" max="4611" width="14.44140625" style="28" customWidth="1"/>
    <col min="4612" max="4612" width="15" style="28" customWidth="1"/>
    <col min="4613" max="4614" width="10.88671875" style="28"/>
    <col min="4615" max="4615" width="5" style="28" customWidth="1"/>
    <col min="4616" max="4616" width="6.77734375" style="28" customWidth="1"/>
    <col min="4617" max="4617" width="2.44140625" style="28" bestFit="1" customWidth="1"/>
    <col min="4618" max="4625" width="2.44140625" style="28" customWidth="1"/>
    <col min="4626" max="4626" width="11.21875" style="28" customWidth="1"/>
    <col min="4627" max="4630" width="11.77734375" style="28" bestFit="1" customWidth="1"/>
    <col min="4631" max="4631" width="8.77734375" style="28" bestFit="1" customWidth="1"/>
    <col min="4632" max="4863" width="9.21875" style="28" customWidth="1"/>
    <col min="4864" max="4864" width="22" style="28" customWidth="1"/>
    <col min="4865" max="4865" width="14.77734375" style="28" customWidth="1"/>
    <col min="4866" max="4866" width="13.77734375" style="28" customWidth="1"/>
    <col min="4867" max="4867" width="14.44140625" style="28" customWidth="1"/>
    <col min="4868" max="4868" width="15" style="28" customWidth="1"/>
    <col min="4869" max="4870" width="10.88671875" style="28"/>
    <col min="4871" max="4871" width="5" style="28" customWidth="1"/>
    <col min="4872" max="4872" width="6.77734375" style="28" customWidth="1"/>
    <col min="4873" max="4873" width="2.44140625" style="28" bestFit="1" customWidth="1"/>
    <col min="4874" max="4881" width="2.44140625" style="28" customWidth="1"/>
    <col min="4882" max="4882" width="11.21875" style="28" customWidth="1"/>
    <col min="4883" max="4886" width="11.77734375" style="28" bestFit="1" customWidth="1"/>
    <col min="4887" max="4887" width="8.77734375" style="28" bestFit="1" customWidth="1"/>
    <col min="4888" max="5119" width="9.21875" style="28" customWidth="1"/>
    <col min="5120" max="5120" width="22" style="28" customWidth="1"/>
    <col min="5121" max="5121" width="14.77734375" style="28" customWidth="1"/>
    <col min="5122" max="5122" width="13.77734375" style="28" customWidth="1"/>
    <col min="5123" max="5123" width="14.44140625" style="28" customWidth="1"/>
    <col min="5124" max="5124" width="15" style="28" customWidth="1"/>
    <col min="5125" max="5126" width="10.88671875" style="28"/>
    <col min="5127" max="5127" width="5" style="28" customWidth="1"/>
    <col min="5128" max="5128" width="6.77734375" style="28" customWidth="1"/>
    <col min="5129" max="5129" width="2.44140625" style="28" bestFit="1" customWidth="1"/>
    <col min="5130" max="5137" width="2.44140625" style="28" customWidth="1"/>
    <col min="5138" max="5138" width="11.21875" style="28" customWidth="1"/>
    <col min="5139" max="5142" width="11.77734375" style="28" bestFit="1" customWidth="1"/>
    <col min="5143" max="5143" width="8.77734375" style="28" bestFit="1" customWidth="1"/>
    <col min="5144" max="5375" width="9.21875" style="28" customWidth="1"/>
    <col min="5376" max="5376" width="22" style="28" customWidth="1"/>
    <col min="5377" max="5377" width="14.77734375" style="28" customWidth="1"/>
    <col min="5378" max="5378" width="13.77734375" style="28" customWidth="1"/>
    <col min="5379" max="5379" width="14.44140625" style="28" customWidth="1"/>
    <col min="5380" max="5380" width="15" style="28" customWidth="1"/>
    <col min="5381" max="5382" width="10.88671875" style="28"/>
    <col min="5383" max="5383" width="5" style="28" customWidth="1"/>
    <col min="5384" max="5384" width="6.77734375" style="28" customWidth="1"/>
    <col min="5385" max="5385" width="2.44140625" style="28" bestFit="1" customWidth="1"/>
    <col min="5386" max="5393" width="2.44140625" style="28" customWidth="1"/>
    <col min="5394" max="5394" width="11.21875" style="28" customWidth="1"/>
    <col min="5395" max="5398" width="11.77734375" style="28" bestFit="1" customWidth="1"/>
    <col min="5399" max="5399" width="8.77734375" style="28" bestFit="1" customWidth="1"/>
    <col min="5400" max="5631" width="9.21875" style="28" customWidth="1"/>
    <col min="5632" max="5632" width="22" style="28" customWidth="1"/>
    <col min="5633" max="5633" width="14.77734375" style="28" customWidth="1"/>
    <col min="5634" max="5634" width="13.77734375" style="28" customWidth="1"/>
    <col min="5635" max="5635" width="14.44140625" style="28" customWidth="1"/>
    <col min="5636" max="5636" width="15" style="28" customWidth="1"/>
    <col min="5637" max="5638" width="10.88671875" style="28"/>
    <col min="5639" max="5639" width="5" style="28" customWidth="1"/>
    <col min="5640" max="5640" width="6.77734375" style="28" customWidth="1"/>
    <col min="5641" max="5641" width="2.44140625" style="28" bestFit="1" customWidth="1"/>
    <col min="5642" max="5649" width="2.44140625" style="28" customWidth="1"/>
    <col min="5650" max="5650" width="11.21875" style="28" customWidth="1"/>
    <col min="5651" max="5654" width="11.77734375" style="28" bestFit="1" customWidth="1"/>
    <col min="5655" max="5655" width="8.77734375" style="28" bestFit="1" customWidth="1"/>
    <col min="5656" max="5887" width="9.21875" style="28" customWidth="1"/>
    <col min="5888" max="5888" width="22" style="28" customWidth="1"/>
    <col min="5889" max="5889" width="14.77734375" style="28" customWidth="1"/>
    <col min="5890" max="5890" width="13.77734375" style="28" customWidth="1"/>
    <col min="5891" max="5891" width="14.44140625" style="28" customWidth="1"/>
    <col min="5892" max="5892" width="15" style="28" customWidth="1"/>
    <col min="5893" max="5894" width="10.88671875" style="28"/>
    <col min="5895" max="5895" width="5" style="28" customWidth="1"/>
    <col min="5896" max="5896" width="6.77734375" style="28" customWidth="1"/>
    <col min="5897" max="5897" width="2.44140625" style="28" bestFit="1" customWidth="1"/>
    <col min="5898" max="5905" width="2.44140625" style="28" customWidth="1"/>
    <col min="5906" max="5906" width="11.21875" style="28" customWidth="1"/>
    <col min="5907" max="5910" width="11.77734375" style="28" bestFit="1" customWidth="1"/>
    <col min="5911" max="5911" width="8.77734375" style="28" bestFit="1" customWidth="1"/>
    <col min="5912" max="6143" width="9.21875" style="28" customWidth="1"/>
    <col min="6144" max="6144" width="22" style="28" customWidth="1"/>
    <col min="6145" max="6145" width="14.77734375" style="28" customWidth="1"/>
    <col min="6146" max="6146" width="13.77734375" style="28" customWidth="1"/>
    <col min="6147" max="6147" width="14.44140625" style="28" customWidth="1"/>
    <col min="6148" max="6148" width="15" style="28" customWidth="1"/>
    <col min="6149" max="6150" width="10.88671875" style="28"/>
    <col min="6151" max="6151" width="5" style="28" customWidth="1"/>
    <col min="6152" max="6152" width="6.77734375" style="28" customWidth="1"/>
    <col min="6153" max="6153" width="2.44140625" style="28" bestFit="1" customWidth="1"/>
    <col min="6154" max="6161" width="2.44140625" style="28" customWidth="1"/>
    <col min="6162" max="6162" width="11.21875" style="28" customWidth="1"/>
    <col min="6163" max="6166" width="11.77734375" style="28" bestFit="1" customWidth="1"/>
    <col min="6167" max="6167" width="8.77734375" style="28" bestFit="1" customWidth="1"/>
    <col min="6168" max="6399" width="9.21875" style="28" customWidth="1"/>
    <col min="6400" max="6400" width="22" style="28" customWidth="1"/>
    <col min="6401" max="6401" width="14.77734375" style="28" customWidth="1"/>
    <col min="6402" max="6402" width="13.77734375" style="28" customWidth="1"/>
    <col min="6403" max="6403" width="14.44140625" style="28" customWidth="1"/>
    <col min="6404" max="6404" width="15" style="28" customWidth="1"/>
    <col min="6405" max="6406" width="10.88671875" style="28"/>
    <col min="6407" max="6407" width="5" style="28" customWidth="1"/>
    <col min="6408" max="6408" width="6.77734375" style="28" customWidth="1"/>
    <col min="6409" max="6409" width="2.44140625" style="28" bestFit="1" customWidth="1"/>
    <col min="6410" max="6417" width="2.44140625" style="28" customWidth="1"/>
    <col min="6418" max="6418" width="11.21875" style="28" customWidth="1"/>
    <col min="6419" max="6422" width="11.77734375" style="28" bestFit="1" customWidth="1"/>
    <col min="6423" max="6423" width="8.77734375" style="28" bestFit="1" customWidth="1"/>
    <col min="6424" max="6655" width="9.21875" style="28" customWidth="1"/>
    <col min="6656" max="6656" width="22" style="28" customWidth="1"/>
    <col min="6657" max="6657" width="14.77734375" style="28" customWidth="1"/>
    <col min="6658" max="6658" width="13.77734375" style="28" customWidth="1"/>
    <col min="6659" max="6659" width="14.44140625" style="28" customWidth="1"/>
    <col min="6660" max="6660" width="15" style="28" customWidth="1"/>
    <col min="6661" max="6662" width="10.88671875" style="28"/>
    <col min="6663" max="6663" width="5" style="28" customWidth="1"/>
    <col min="6664" max="6664" width="6.77734375" style="28" customWidth="1"/>
    <col min="6665" max="6665" width="2.44140625" style="28" bestFit="1" customWidth="1"/>
    <col min="6666" max="6673" width="2.44140625" style="28" customWidth="1"/>
    <col min="6674" max="6674" width="11.21875" style="28" customWidth="1"/>
    <col min="6675" max="6678" width="11.77734375" style="28" bestFit="1" customWidth="1"/>
    <col min="6679" max="6679" width="8.77734375" style="28" bestFit="1" customWidth="1"/>
    <col min="6680" max="6911" width="9.21875" style="28" customWidth="1"/>
    <col min="6912" max="6912" width="22" style="28" customWidth="1"/>
    <col min="6913" max="6913" width="14.77734375" style="28" customWidth="1"/>
    <col min="6914" max="6914" width="13.77734375" style="28" customWidth="1"/>
    <col min="6915" max="6915" width="14.44140625" style="28" customWidth="1"/>
    <col min="6916" max="6916" width="15" style="28" customWidth="1"/>
    <col min="6917" max="6918" width="10.88671875" style="28"/>
    <col min="6919" max="6919" width="5" style="28" customWidth="1"/>
    <col min="6920" max="6920" width="6.77734375" style="28" customWidth="1"/>
    <col min="6921" max="6921" width="2.44140625" style="28" bestFit="1" customWidth="1"/>
    <col min="6922" max="6929" width="2.44140625" style="28" customWidth="1"/>
    <col min="6930" max="6930" width="11.21875" style="28" customWidth="1"/>
    <col min="6931" max="6934" width="11.77734375" style="28" bestFit="1" customWidth="1"/>
    <col min="6935" max="6935" width="8.77734375" style="28" bestFit="1" customWidth="1"/>
    <col min="6936" max="7167" width="9.21875" style="28" customWidth="1"/>
    <col min="7168" max="7168" width="22" style="28" customWidth="1"/>
    <col min="7169" max="7169" width="14.77734375" style="28" customWidth="1"/>
    <col min="7170" max="7170" width="13.77734375" style="28" customWidth="1"/>
    <col min="7171" max="7171" width="14.44140625" style="28" customWidth="1"/>
    <col min="7172" max="7172" width="15" style="28" customWidth="1"/>
    <col min="7173" max="7174" width="10.88671875" style="28"/>
    <col min="7175" max="7175" width="5" style="28" customWidth="1"/>
    <col min="7176" max="7176" width="6.77734375" style="28" customWidth="1"/>
    <col min="7177" max="7177" width="2.44140625" style="28" bestFit="1" customWidth="1"/>
    <col min="7178" max="7185" width="2.44140625" style="28" customWidth="1"/>
    <col min="7186" max="7186" width="11.21875" style="28" customWidth="1"/>
    <col min="7187" max="7190" width="11.77734375" style="28" bestFit="1" customWidth="1"/>
    <col min="7191" max="7191" width="8.77734375" style="28" bestFit="1" customWidth="1"/>
    <col min="7192" max="7423" width="9.21875" style="28" customWidth="1"/>
    <col min="7424" max="7424" width="22" style="28" customWidth="1"/>
    <col min="7425" max="7425" width="14.77734375" style="28" customWidth="1"/>
    <col min="7426" max="7426" width="13.77734375" style="28" customWidth="1"/>
    <col min="7427" max="7427" width="14.44140625" style="28" customWidth="1"/>
    <col min="7428" max="7428" width="15" style="28" customWidth="1"/>
    <col min="7429" max="7430" width="10.88671875" style="28"/>
    <col min="7431" max="7431" width="5" style="28" customWidth="1"/>
    <col min="7432" max="7432" width="6.77734375" style="28" customWidth="1"/>
    <col min="7433" max="7433" width="2.44140625" style="28" bestFit="1" customWidth="1"/>
    <col min="7434" max="7441" width="2.44140625" style="28" customWidth="1"/>
    <col min="7442" max="7442" width="11.21875" style="28" customWidth="1"/>
    <col min="7443" max="7446" width="11.77734375" style="28" bestFit="1" customWidth="1"/>
    <col min="7447" max="7447" width="8.77734375" style="28" bestFit="1" customWidth="1"/>
    <col min="7448" max="7679" width="9.21875" style="28" customWidth="1"/>
    <col min="7680" max="7680" width="22" style="28" customWidth="1"/>
    <col min="7681" max="7681" width="14.77734375" style="28" customWidth="1"/>
    <col min="7682" max="7682" width="13.77734375" style="28" customWidth="1"/>
    <col min="7683" max="7683" width="14.44140625" style="28" customWidth="1"/>
    <col min="7684" max="7684" width="15" style="28" customWidth="1"/>
    <col min="7685" max="7686" width="10.88671875" style="28"/>
    <col min="7687" max="7687" width="5" style="28" customWidth="1"/>
    <col min="7688" max="7688" width="6.77734375" style="28" customWidth="1"/>
    <col min="7689" max="7689" width="2.44140625" style="28" bestFit="1" customWidth="1"/>
    <col min="7690" max="7697" width="2.44140625" style="28" customWidth="1"/>
    <col min="7698" max="7698" width="11.21875" style="28" customWidth="1"/>
    <col min="7699" max="7702" width="11.77734375" style="28" bestFit="1" customWidth="1"/>
    <col min="7703" max="7703" width="8.77734375" style="28" bestFit="1" customWidth="1"/>
    <col min="7704" max="7935" width="9.21875" style="28" customWidth="1"/>
    <col min="7936" max="7936" width="22" style="28" customWidth="1"/>
    <col min="7937" max="7937" width="14.77734375" style="28" customWidth="1"/>
    <col min="7938" max="7938" width="13.77734375" style="28" customWidth="1"/>
    <col min="7939" max="7939" width="14.44140625" style="28" customWidth="1"/>
    <col min="7940" max="7940" width="15" style="28" customWidth="1"/>
    <col min="7941" max="7942" width="10.88671875" style="28"/>
    <col min="7943" max="7943" width="5" style="28" customWidth="1"/>
    <col min="7944" max="7944" width="6.77734375" style="28" customWidth="1"/>
    <col min="7945" max="7945" width="2.44140625" style="28" bestFit="1" customWidth="1"/>
    <col min="7946" max="7953" width="2.44140625" style="28" customWidth="1"/>
    <col min="7954" max="7954" width="11.21875" style="28" customWidth="1"/>
    <col min="7955" max="7958" width="11.77734375" style="28" bestFit="1" customWidth="1"/>
    <col min="7959" max="7959" width="8.77734375" style="28" bestFit="1" customWidth="1"/>
    <col min="7960" max="8191" width="9.21875" style="28" customWidth="1"/>
    <col min="8192" max="8192" width="22" style="28" customWidth="1"/>
    <col min="8193" max="8193" width="14.77734375" style="28" customWidth="1"/>
    <col min="8194" max="8194" width="13.77734375" style="28" customWidth="1"/>
    <col min="8195" max="8195" width="14.44140625" style="28" customWidth="1"/>
    <col min="8196" max="8196" width="15" style="28" customWidth="1"/>
    <col min="8197" max="8198" width="10.88671875" style="28"/>
    <col min="8199" max="8199" width="5" style="28" customWidth="1"/>
    <col min="8200" max="8200" width="6.77734375" style="28" customWidth="1"/>
    <col min="8201" max="8201" width="2.44140625" style="28" bestFit="1" customWidth="1"/>
    <col min="8202" max="8209" width="2.44140625" style="28" customWidth="1"/>
    <col min="8210" max="8210" width="11.21875" style="28" customWidth="1"/>
    <col min="8211" max="8214" width="11.77734375" style="28" bestFit="1" customWidth="1"/>
    <col min="8215" max="8215" width="8.77734375" style="28" bestFit="1" customWidth="1"/>
    <col min="8216" max="8447" width="9.21875" style="28" customWidth="1"/>
    <col min="8448" max="8448" width="22" style="28" customWidth="1"/>
    <col min="8449" max="8449" width="14.77734375" style="28" customWidth="1"/>
    <col min="8450" max="8450" width="13.77734375" style="28" customWidth="1"/>
    <col min="8451" max="8451" width="14.44140625" style="28" customWidth="1"/>
    <col min="8452" max="8452" width="15" style="28" customWidth="1"/>
    <col min="8453" max="8454" width="10.88671875" style="28"/>
    <col min="8455" max="8455" width="5" style="28" customWidth="1"/>
    <col min="8456" max="8456" width="6.77734375" style="28" customWidth="1"/>
    <col min="8457" max="8457" width="2.44140625" style="28" bestFit="1" customWidth="1"/>
    <col min="8458" max="8465" width="2.44140625" style="28" customWidth="1"/>
    <col min="8466" max="8466" width="11.21875" style="28" customWidth="1"/>
    <col min="8467" max="8470" width="11.77734375" style="28" bestFit="1" customWidth="1"/>
    <col min="8471" max="8471" width="8.77734375" style="28" bestFit="1" customWidth="1"/>
    <col min="8472" max="8703" width="9.21875" style="28" customWidth="1"/>
    <col min="8704" max="8704" width="22" style="28" customWidth="1"/>
    <col min="8705" max="8705" width="14.77734375" style="28" customWidth="1"/>
    <col min="8706" max="8706" width="13.77734375" style="28" customWidth="1"/>
    <col min="8707" max="8707" width="14.44140625" style="28" customWidth="1"/>
    <col min="8708" max="8708" width="15" style="28" customWidth="1"/>
    <col min="8709" max="8710" width="10.88671875" style="28"/>
    <col min="8711" max="8711" width="5" style="28" customWidth="1"/>
    <col min="8712" max="8712" width="6.77734375" style="28" customWidth="1"/>
    <col min="8713" max="8713" width="2.44140625" style="28" bestFit="1" customWidth="1"/>
    <col min="8714" max="8721" width="2.44140625" style="28" customWidth="1"/>
    <col min="8722" max="8722" width="11.21875" style="28" customWidth="1"/>
    <col min="8723" max="8726" width="11.77734375" style="28" bestFit="1" customWidth="1"/>
    <col min="8727" max="8727" width="8.77734375" style="28" bestFit="1" customWidth="1"/>
    <col min="8728" max="8959" width="9.21875" style="28" customWidth="1"/>
    <col min="8960" max="8960" width="22" style="28" customWidth="1"/>
    <col min="8961" max="8961" width="14.77734375" style="28" customWidth="1"/>
    <col min="8962" max="8962" width="13.77734375" style="28" customWidth="1"/>
    <col min="8963" max="8963" width="14.44140625" style="28" customWidth="1"/>
    <col min="8964" max="8964" width="15" style="28" customWidth="1"/>
    <col min="8965" max="8966" width="10.88671875" style="28"/>
    <col min="8967" max="8967" width="5" style="28" customWidth="1"/>
    <col min="8968" max="8968" width="6.77734375" style="28" customWidth="1"/>
    <col min="8969" max="8969" width="2.44140625" style="28" bestFit="1" customWidth="1"/>
    <col min="8970" max="8977" width="2.44140625" style="28" customWidth="1"/>
    <col min="8978" max="8978" width="11.21875" style="28" customWidth="1"/>
    <col min="8979" max="8982" width="11.77734375" style="28" bestFit="1" customWidth="1"/>
    <col min="8983" max="8983" width="8.77734375" style="28" bestFit="1" customWidth="1"/>
    <col min="8984" max="9215" width="9.21875" style="28" customWidth="1"/>
    <col min="9216" max="9216" width="22" style="28" customWidth="1"/>
    <col min="9217" max="9217" width="14.77734375" style="28" customWidth="1"/>
    <col min="9218" max="9218" width="13.77734375" style="28" customWidth="1"/>
    <col min="9219" max="9219" width="14.44140625" style="28" customWidth="1"/>
    <col min="9220" max="9220" width="15" style="28" customWidth="1"/>
    <col min="9221" max="9222" width="10.88671875" style="28"/>
    <col min="9223" max="9223" width="5" style="28" customWidth="1"/>
    <col min="9224" max="9224" width="6.77734375" style="28" customWidth="1"/>
    <col min="9225" max="9225" width="2.44140625" style="28" bestFit="1" customWidth="1"/>
    <col min="9226" max="9233" width="2.44140625" style="28" customWidth="1"/>
    <col min="9234" max="9234" width="11.21875" style="28" customWidth="1"/>
    <col min="9235" max="9238" width="11.77734375" style="28" bestFit="1" customWidth="1"/>
    <col min="9239" max="9239" width="8.77734375" style="28" bestFit="1" customWidth="1"/>
    <col min="9240" max="9471" width="9.21875" style="28" customWidth="1"/>
    <col min="9472" max="9472" width="22" style="28" customWidth="1"/>
    <col min="9473" max="9473" width="14.77734375" style="28" customWidth="1"/>
    <col min="9474" max="9474" width="13.77734375" style="28" customWidth="1"/>
    <col min="9475" max="9475" width="14.44140625" style="28" customWidth="1"/>
    <col min="9476" max="9476" width="15" style="28" customWidth="1"/>
    <col min="9477" max="9478" width="10.88671875" style="28"/>
    <col min="9479" max="9479" width="5" style="28" customWidth="1"/>
    <col min="9480" max="9480" width="6.77734375" style="28" customWidth="1"/>
    <col min="9481" max="9481" width="2.44140625" style="28" bestFit="1" customWidth="1"/>
    <col min="9482" max="9489" width="2.44140625" style="28" customWidth="1"/>
    <col min="9490" max="9490" width="11.21875" style="28" customWidth="1"/>
    <col min="9491" max="9494" width="11.77734375" style="28" bestFit="1" customWidth="1"/>
    <col min="9495" max="9495" width="8.77734375" style="28" bestFit="1" customWidth="1"/>
    <col min="9496" max="9727" width="9.21875" style="28" customWidth="1"/>
    <col min="9728" max="9728" width="22" style="28" customWidth="1"/>
    <col min="9729" max="9729" width="14.77734375" style="28" customWidth="1"/>
    <col min="9730" max="9730" width="13.77734375" style="28" customWidth="1"/>
    <col min="9731" max="9731" width="14.44140625" style="28" customWidth="1"/>
    <col min="9732" max="9732" width="15" style="28" customWidth="1"/>
    <col min="9733" max="9734" width="10.88671875" style="28"/>
    <col min="9735" max="9735" width="5" style="28" customWidth="1"/>
    <col min="9736" max="9736" width="6.77734375" style="28" customWidth="1"/>
    <col min="9737" max="9737" width="2.44140625" style="28" bestFit="1" customWidth="1"/>
    <col min="9738" max="9745" width="2.44140625" style="28" customWidth="1"/>
    <col min="9746" max="9746" width="11.21875" style="28" customWidth="1"/>
    <col min="9747" max="9750" width="11.77734375" style="28" bestFit="1" customWidth="1"/>
    <col min="9751" max="9751" width="8.77734375" style="28" bestFit="1" customWidth="1"/>
    <col min="9752" max="9983" width="9.21875" style="28" customWidth="1"/>
    <col min="9984" max="9984" width="22" style="28" customWidth="1"/>
    <col min="9985" max="9985" width="14.77734375" style="28" customWidth="1"/>
    <col min="9986" max="9986" width="13.77734375" style="28" customWidth="1"/>
    <col min="9987" max="9987" width="14.44140625" style="28" customWidth="1"/>
    <col min="9988" max="9988" width="15" style="28" customWidth="1"/>
    <col min="9989" max="9990" width="10.88671875" style="28"/>
    <col min="9991" max="9991" width="5" style="28" customWidth="1"/>
    <col min="9992" max="9992" width="6.77734375" style="28" customWidth="1"/>
    <col min="9993" max="9993" width="2.44140625" style="28" bestFit="1" customWidth="1"/>
    <col min="9994" max="10001" width="2.44140625" style="28" customWidth="1"/>
    <col min="10002" max="10002" width="11.21875" style="28" customWidth="1"/>
    <col min="10003" max="10006" width="11.77734375" style="28" bestFit="1" customWidth="1"/>
    <col min="10007" max="10007" width="8.77734375" style="28" bestFit="1" customWidth="1"/>
    <col min="10008" max="10239" width="9.21875" style="28" customWidth="1"/>
    <col min="10240" max="10240" width="22" style="28" customWidth="1"/>
    <col min="10241" max="10241" width="14.77734375" style="28" customWidth="1"/>
    <col min="10242" max="10242" width="13.77734375" style="28" customWidth="1"/>
    <col min="10243" max="10243" width="14.44140625" style="28" customWidth="1"/>
    <col min="10244" max="10244" width="15" style="28" customWidth="1"/>
    <col min="10245" max="10246" width="10.88671875" style="28"/>
    <col min="10247" max="10247" width="5" style="28" customWidth="1"/>
    <col min="10248" max="10248" width="6.77734375" style="28" customWidth="1"/>
    <col min="10249" max="10249" width="2.44140625" style="28" bestFit="1" customWidth="1"/>
    <col min="10250" max="10257" width="2.44140625" style="28" customWidth="1"/>
    <col min="10258" max="10258" width="11.21875" style="28" customWidth="1"/>
    <col min="10259" max="10262" width="11.77734375" style="28" bestFit="1" customWidth="1"/>
    <col min="10263" max="10263" width="8.77734375" style="28" bestFit="1" customWidth="1"/>
    <col min="10264" max="10495" width="9.21875" style="28" customWidth="1"/>
    <col min="10496" max="10496" width="22" style="28" customWidth="1"/>
    <col min="10497" max="10497" width="14.77734375" style="28" customWidth="1"/>
    <col min="10498" max="10498" width="13.77734375" style="28" customWidth="1"/>
    <col min="10499" max="10499" width="14.44140625" style="28" customWidth="1"/>
    <col min="10500" max="10500" width="15" style="28" customWidth="1"/>
    <col min="10501" max="10502" width="10.88671875" style="28"/>
    <col min="10503" max="10503" width="5" style="28" customWidth="1"/>
    <col min="10504" max="10504" width="6.77734375" style="28" customWidth="1"/>
    <col min="10505" max="10505" width="2.44140625" style="28" bestFit="1" customWidth="1"/>
    <col min="10506" max="10513" width="2.44140625" style="28" customWidth="1"/>
    <col min="10514" max="10514" width="11.21875" style="28" customWidth="1"/>
    <col min="10515" max="10518" width="11.77734375" style="28" bestFit="1" customWidth="1"/>
    <col min="10519" max="10519" width="8.77734375" style="28" bestFit="1" customWidth="1"/>
    <col min="10520" max="10751" width="9.21875" style="28" customWidth="1"/>
    <col min="10752" max="10752" width="22" style="28" customWidth="1"/>
    <col min="10753" max="10753" width="14.77734375" style="28" customWidth="1"/>
    <col min="10754" max="10754" width="13.77734375" style="28" customWidth="1"/>
    <col min="10755" max="10755" width="14.44140625" style="28" customWidth="1"/>
    <col min="10756" max="10756" width="15" style="28" customWidth="1"/>
    <col min="10757" max="10758" width="10.88671875" style="28"/>
    <col min="10759" max="10759" width="5" style="28" customWidth="1"/>
    <col min="10760" max="10760" width="6.77734375" style="28" customWidth="1"/>
    <col min="10761" max="10761" width="2.44140625" style="28" bestFit="1" customWidth="1"/>
    <col min="10762" max="10769" width="2.44140625" style="28" customWidth="1"/>
    <col min="10770" max="10770" width="11.21875" style="28" customWidth="1"/>
    <col min="10771" max="10774" width="11.77734375" style="28" bestFit="1" customWidth="1"/>
    <col min="10775" max="10775" width="8.77734375" style="28" bestFit="1" customWidth="1"/>
    <col min="10776" max="11007" width="9.21875" style="28" customWidth="1"/>
    <col min="11008" max="11008" width="22" style="28" customWidth="1"/>
    <col min="11009" max="11009" width="14.77734375" style="28" customWidth="1"/>
    <col min="11010" max="11010" width="13.77734375" style="28" customWidth="1"/>
    <col min="11011" max="11011" width="14.44140625" style="28" customWidth="1"/>
    <col min="11012" max="11012" width="15" style="28" customWidth="1"/>
    <col min="11013" max="11014" width="10.88671875" style="28"/>
    <col min="11015" max="11015" width="5" style="28" customWidth="1"/>
    <col min="11016" max="11016" width="6.77734375" style="28" customWidth="1"/>
    <col min="11017" max="11017" width="2.44140625" style="28" bestFit="1" customWidth="1"/>
    <col min="11018" max="11025" width="2.44140625" style="28" customWidth="1"/>
    <col min="11026" max="11026" width="11.21875" style="28" customWidth="1"/>
    <col min="11027" max="11030" width="11.77734375" style="28" bestFit="1" customWidth="1"/>
    <col min="11031" max="11031" width="8.77734375" style="28" bestFit="1" customWidth="1"/>
    <col min="11032" max="11263" width="9.21875" style="28" customWidth="1"/>
    <col min="11264" max="11264" width="22" style="28" customWidth="1"/>
    <col min="11265" max="11265" width="14.77734375" style="28" customWidth="1"/>
    <col min="11266" max="11266" width="13.77734375" style="28" customWidth="1"/>
    <col min="11267" max="11267" width="14.44140625" style="28" customWidth="1"/>
    <col min="11268" max="11268" width="15" style="28" customWidth="1"/>
    <col min="11269" max="11270" width="10.88671875" style="28"/>
    <col min="11271" max="11271" width="5" style="28" customWidth="1"/>
    <col min="11272" max="11272" width="6.77734375" style="28" customWidth="1"/>
    <col min="11273" max="11273" width="2.44140625" style="28" bestFit="1" customWidth="1"/>
    <col min="11274" max="11281" width="2.44140625" style="28" customWidth="1"/>
    <col min="11282" max="11282" width="11.21875" style="28" customWidth="1"/>
    <col min="11283" max="11286" width="11.77734375" style="28" bestFit="1" customWidth="1"/>
    <col min="11287" max="11287" width="8.77734375" style="28" bestFit="1" customWidth="1"/>
    <col min="11288" max="11519" width="9.21875" style="28" customWidth="1"/>
    <col min="11520" max="11520" width="22" style="28" customWidth="1"/>
    <col min="11521" max="11521" width="14.77734375" style="28" customWidth="1"/>
    <col min="11522" max="11522" width="13.77734375" style="28" customWidth="1"/>
    <col min="11523" max="11523" width="14.44140625" style="28" customWidth="1"/>
    <col min="11524" max="11524" width="15" style="28" customWidth="1"/>
    <col min="11525" max="11526" width="10.88671875" style="28"/>
    <col min="11527" max="11527" width="5" style="28" customWidth="1"/>
    <col min="11528" max="11528" width="6.77734375" style="28" customWidth="1"/>
    <col min="11529" max="11529" width="2.44140625" style="28" bestFit="1" customWidth="1"/>
    <col min="11530" max="11537" width="2.44140625" style="28" customWidth="1"/>
    <col min="11538" max="11538" width="11.21875" style="28" customWidth="1"/>
    <col min="11539" max="11542" width="11.77734375" style="28" bestFit="1" customWidth="1"/>
    <col min="11543" max="11543" width="8.77734375" style="28" bestFit="1" customWidth="1"/>
    <col min="11544" max="11775" width="9.21875" style="28" customWidth="1"/>
    <col min="11776" max="11776" width="22" style="28" customWidth="1"/>
    <col min="11777" max="11777" width="14.77734375" style="28" customWidth="1"/>
    <col min="11778" max="11778" width="13.77734375" style="28" customWidth="1"/>
    <col min="11779" max="11779" width="14.44140625" style="28" customWidth="1"/>
    <col min="11780" max="11780" width="15" style="28" customWidth="1"/>
    <col min="11781" max="11782" width="10.88671875" style="28"/>
    <col min="11783" max="11783" width="5" style="28" customWidth="1"/>
    <col min="11784" max="11784" width="6.77734375" style="28" customWidth="1"/>
    <col min="11785" max="11785" width="2.44140625" style="28" bestFit="1" customWidth="1"/>
    <col min="11786" max="11793" width="2.44140625" style="28" customWidth="1"/>
    <col min="11794" max="11794" width="11.21875" style="28" customWidth="1"/>
    <col min="11795" max="11798" width="11.77734375" style="28" bestFit="1" customWidth="1"/>
    <col min="11799" max="11799" width="8.77734375" style="28" bestFit="1" customWidth="1"/>
    <col min="11800" max="12031" width="9.21875" style="28" customWidth="1"/>
    <col min="12032" max="12032" width="22" style="28" customWidth="1"/>
    <col min="12033" max="12033" width="14.77734375" style="28" customWidth="1"/>
    <col min="12034" max="12034" width="13.77734375" style="28" customWidth="1"/>
    <col min="12035" max="12035" width="14.44140625" style="28" customWidth="1"/>
    <col min="12036" max="12036" width="15" style="28" customWidth="1"/>
    <col min="12037" max="12038" width="10.88671875" style="28"/>
    <col min="12039" max="12039" width="5" style="28" customWidth="1"/>
    <col min="12040" max="12040" width="6.77734375" style="28" customWidth="1"/>
    <col min="12041" max="12041" width="2.44140625" style="28" bestFit="1" customWidth="1"/>
    <col min="12042" max="12049" width="2.44140625" style="28" customWidth="1"/>
    <col min="12050" max="12050" width="11.21875" style="28" customWidth="1"/>
    <col min="12051" max="12054" width="11.77734375" style="28" bestFit="1" customWidth="1"/>
    <col min="12055" max="12055" width="8.77734375" style="28" bestFit="1" customWidth="1"/>
    <col min="12056" max="12287" width="9.21875" style="28" customWidth="1"/>
    <col min="12288" max="12288" width="22" style="28" customWidth="1"/>
    <col min="12289" max="12289" width="14.77734375" style="28" customWidth="1"/>
    <col min="12290" max="12290" width="13.77734375" style="28" customWidth="1"/>
    <col min="12291" max="12291" width="14.44140625" style="28" customWidth="1"/>
    <col min="12292" max="12292" width="15" style="28" customWidth="1"/>
    <col min="12293" max="12294" width="10.88671875" style="28"/>
    <col min="12295" max="12295" width="5" style="28" customWidth="1"/>
    <col min="12296" max="12296" width="6.77734375" style="28" customWidth="1"/>
    <col min="12297" max="12297" width="2.44140625" style="28" bestFit="1" customWidth="1"/>
    <col min="12298" max="12305" width="2.44140625" style="28" customWidth="1"/>
    <col min="12306" max="12306" width="11.21875" style="28" customWidth="1"/>
    <col min="12307" max="12310" width="11.77734375" style="28" bestFit="1" customWidth="1"/>
    <col min="12311" max="12311" width="8.77734375" style="28" bestFit="1" customWidth="1"/>
    <col min="12312" max="12543" width="9.21875" style="28" customWidth="1"/>
    <col min="12544" max="12544" width="22" style="28" customWidth="1"/>
    <col min="12545" max="12545" width="14.77734375" style="28" customWidth="1"/>
    <col min="12546" max="12546" width="13.77734375" style="28" customWidth="1"/>
    <col min="12547" max="12547" width="14.44140625" style="28" customWidth="1"/>
    <col min="12548" max="12548" width="15" style="28" customWidth="1"/>
    <col min="12549" max="12550" width="10.88671875" style="28"/>
    <col min="12551" max="12551" width="5" style="28" customWidth="1"/>
    <col min="12552" max="12552" width="6.77734375" style="28" customWidth="1"/>
    <col min="12553" max="12553" width="2.44140625" style="28" bestFit="1" customWidth="1"/>
    <col min="12554" max="12561" width="2.44140625" style="28" customWidth="1"/>
    <col min="12562" max="12562" width="11.21875" style="28" customWidth="1"/>
    <col min="12563" max="12566" width="11.77734375" style="28" bestFit="1" customWidth="1"/>
    <col min="12567" max="12567" width="8.77734375" style="28" bestFit="1" customWidth="1"/>
    <col min="12568" max="12799" width="9.21875" style="28" customWidth="1"/>
    <col min="12800" max="12800" width="22" style="28" customWidth="1"/>
    <col min="12801" max="12801" width="14.77734375" style="28" customWidth="1"/>
    <col min="12802" max="12802" width="13.77734375" style="28" customWidth="1"/>
    <col min="12803" max="12803" width="14.44140625" style="28" customWidth="1"/>
    <col min="12804" max="12804" width="15" style="28" customWidth="1"/>
    <col min="12805" max="12806" width="10.88671875" style="28"/>
    <col min="12807" max="12807" width="5" style="28" customWidth="1"/>
    <col min="12808" max="12808" width="6.77734375" style="28" customWidth="1"/>
    <col min="12809" max="12809" width="2.44140625" style="28" bestFit="1" customWidth="1"/>
    <col min="12810" max="12817" width="2.44140625" style="28" customWidth="1"/>
    <col min="12818" max="12818" width="11.21875" style="28" customWidth="1"/>
    <col min="12819" max="12822" width="11.77734375" style="28" bestFit="1" customWidth="1"/>
    <col min="12823" max="12823" width="8.77734375" style="28" bestFit="1" customWidth="1"/>
    <col min="12824" max="13055" width="9.21875" style="28" customWidth="1"/>
    <col min="13056" max="13056" width="22" style="28" customWidth="1"/>
    <col min="13057" max="13057" width="14.77734375" style="28" customWidth="1"/>
    <col min="13058" max="13058" width="13.77734375" style="28" customWidth="1"/>
    <col min="13059" max="13059" width="14.44140625" style="28" customWidth="1"/>
    <col min="13060" max="13060" width="15" style="28" customWidth="1"/>
    <col min="13061" max="13062" width="10.88671875" style="28"/>
    <col min="13063" max="13063" width="5" style="28" customWidth="1"/>
    <col min="13064" max="13064" width="6.77734375" style="28" customWidth="1"/>
    <col min="13065" max="13065" width="2.44140625" style="28" bestFit="1" customWidth="1"/>
    <col min="13066" max="13073" width="2.44140625" style="28" customWidth="1"/>
    <col min="13074" max="13074" width="11.21875" style="28" customWidth="1"/>
    <col min="13075" max="13078" width="11.77734375" style="28" bestFit="1" customWidth="1"/>
    <col min="13079" max="13079" width="8.77734375" style="28" bestFit="1" customWidth="1"/>
    <col min="13080" max="13311" width="9.21875" style="28" customWidth="1"/>
    <col min="13312" max="13312" width="22" style="28" customWidth="1"/>
    <col min="13313" max="13313" width="14.77734375" style="28" customWidth="1"/>
    <col min="13314" max="13314" width="13.77734375" style="28" customWidth="1"/>
    <col min="13315" max="13315" width="14.44140625" style="28" customWidth="1"/>
    <col min="13316" max="13316" width="15" style="28" customWidth="1"/>
    <col min="13317" max="13318" width="10.88671875" style="28"/>
    <col min="13319" max="13319" width="5" style="28" customWidth="1"/>
    <col min="13320" max="13320" width="6.77734375" style="28" customWidth="1"/>
    <col min="13321" max="13321" width="2.44140625" style="28" bestFit="1" customWidth="1"/>
    <col min="13322" max="13329" width="2.44140625" style="28" customWidth="1"/>
    <col min="13330" max="13330" width="11.21875" style="28" customWidth="1"/>
    <col min="13331" max="13334" width="11.77734375" style="28" bestFit="1" customWidth="1"/>
    <col min="13335" max="13335" width="8.77734375" style="28" bestFit="1" customWidth="1"/>
    <col min="13336" max="13567" width="9.21875" style="28" customWidth="1"/>
    <col min="13568" max="13568" width="22" style="28" customWidth="1"/>
    <col min="13569" max="13569" width="14.77734375" style="28" customWidth="1"/>
    <col min="13570" max="13570" width="13.77734375" style="28" customWidth="1"/>
    <col min="13571" max="13571" width="14.44140625" style="28" customWidth="1"/>
    <col min="13572" max="13572" width="15" style="28" customWidth="1"/>
    <col min="13573" max="13574" width="10.88671875" style="28"/>
    <col min="13575" max="13575" width="5" style="28" customWidth="1"/>
    <col min="13576" max="13576" width="6.77734375" style="28" customWidth="1"/>
    <col min="13577" max="13577" width="2.44140625" style="28" bestFit="1" customWidth="1"/>
    <col min="13578" max="13585" width="2.44140625" style="28" customWidth="1"/>
    <col min="13586" max="13586" width="11.21875" style="28" customWidth="1"/>
    <col min="13587" max="13590" width="11.77734375" style="28" bestFit="1" customWidth="1"/>
    <col min="13591" max="13591" width="8.77734375" style="28" bestFit="1" customWidth="1"/>
    <col min="13592" max="13823" width="9.21875" style="28" customWidth="1"/>
    <col min="13824" max="13824" width="22" style="28" customWidth="1"/>
    <col min="13825" max="13825" width="14.77734375" style="28" customWidth="1"/>
    <col min="13826" max="13826" width="13.77734375" style="28" customWidth="1"/>
    <col min="13827" max="13827" width="14.44140625" style="28" customWidth="1"/>
    <col min="13828" max="13828" width="15" style="28" customWidth="1"/>
    <col min="13829" max="13830" width="10.88671875" style="28"/>
    <col min="13831" max="13831" width="5" style="28" customWidth="1"/>
    <col min="13832" max="13832" width="6.77734375" style="28" customWidth="1"/>
    <col min="13833" max="13833" width="2.44140625" style="28" bestFit="1" customWidth="1"/>
    <col min="13834" max="13841" width="2.44140625" style="28" customWidth="1"/>
    <col min="13842" max="13842" width="11.21875" style="28" customWidth="1"/>
    <col min="13843" max="13846" width="11.77734375" style="28" bestFit="1" customWidth="1"/>
    <col min="13847" max="13847" width="8.77734375" style="28" bestFit="1" customWidth="1"/>
    <col min="13848" max="14079" width="9.21875" style="28" customWidth="1"/>
    <col min="14080" max="14080" width="22" style="28" customWidth="1"/>
    <col min="14081" max="14081" width="14.77734375" style="28" customWidth="1"/>
    <col min="14082" max="14082" width="13.77734375" style="28" customWidth="1"/>
    <col min="14083" max="14083" width="14.44140625" style="28" customWidth="1"/>
    <col min="14084" max="14084" width="15" style="28" customWidth="1"/>
    <col min="14085" max="14086" width="10.88671875" style="28"/>
    <col min="14087" max="14087" width="5" style="28" customWidth="1"/>
    <col min="14088" max="14088" width="6.77734375" style="28" customWidth="1"/>
    <col min="14089" max="14089" width="2.44140625" style="28" bestFit="1" customWidth="1"/>
    <col min="14090" max="14097" width="2.44140625" style="28" customWidth="1"/>
    <col min="14098" max="14098" width="11.21875" style="28" customWidth="1"/>
    <col min="14099" max="14102" width="11.77734375" style="28" bestFit="1" customWidth="1"/>
    <col min="14103" max="14103" width="8.77734375" style="28" bestFit="1" customWidth="1"/>
    <col min="14104" max="14335" width="9.21875" style="28" customWidth="1"/>
    <col min="14336" max="14336" width="22" style="28" customWidth="1"/>
    <col min="14337" max="14337" width="14.77734375" style="28" customWidth="1"/>
    <col min="14338" max="14338" width="13.77734375" style="28" customWidth="1"/>
    <col min="14339" max="14339" width="14.44140625" style="28" customWidth="1"/>
    <col min="14340" max="14340" width="15" style="28" customWidth="1"/>
    <col min="14341" max="14342" width="10.88671875" style="28"/>
    <col min="14343" max="14343" width="5" style="28" customWidth="1"/>
    <col min="14344" max="14344" width="6.77734375" style="28" customWidth="1"/>
    <col min="14345" max="14345" width="2.44140625" style="28" bestFit="1" customWidth="1"/>
    <col min="14346" max="14353" width="2.44140625" style="28" customWidth="1"/>
    <col min="14354" max="14354" width="11.21875" style="28" customWidth="1"/>
    <col min="14355" max="14358" width="11.77734375" style="28" bestFit="1" customWidth="1"/>
    <col min="14359" max="14359" width="8.77734375" style="28" bestFit="1" customWidth="1"/>
    <col min="14360" max="14591" width="9.21875" style="28" customWidth="1"/>
    <col min="14592" max="14592" width="22" style="28" customWidth="1"/>
    <col min="14593" max="14593" width="14.77734375" style="28" customWidth="1"/>
    <col min="14594" max="14594" width="13.77734375" style="28" customWidth="1"/>
    <col min="14595" max="14595" width="14.44140625" style="28" customWidth="1"/>
    <col min="14596" max="14596" width="15" style="28" customWidth="1"/>
    <col min="14597" max="14598" width="10.88671875" style="28"/>
    <col min="14599" max="14599" width="5" style="28" customWidth="1"/>
    <col min="14600" max="14600" width="6.77734375" style="28" customWidth="1"/>
    <col min="14601" max="14601" width="2.44140625" style="28" bestFit="1" customWidth="1"/>
    <col min="14602" max="14609" width="2.44140625" style="28" customWidth="1"/>
    <col min="14610" max="14610" width="11.21875" style="28" customWidth="1"/>
    <col min="14611" max="14614" width="11.77734375" style="28" bestFit="1" customWidth="1"/>
    <col min="14615" max="14615" width="8.77734375" style="28" bestFit="1" customWidth="1"/>
    <col min="14616" max="14847" width="9.21875" style="28" customWidth="1"/>
    <col min="14848" max="14848" width="22" style="28" customWidth="1"/>
    <col min="14849" max="14849" width="14.77734375" style="28" customWidth="1"/>
    <col min="14850" max="14850" width="13.77734375" style="28" customWidth="1"/>
    <col min="14851" max="14851" width="14.44140625" style="28" customWidth="1"/>
    <col min="14852" max="14852" width="15" style="28" customWidth="1"/>
    <col min="14853" max="14854" width="10.88671875" style="28"/>
    <col min="14855" max="14855" width="5" style="28" customWidth="1"/>
    <col min="14856" max="14856" width="6.77734375" style="28" customWidth="1"/>
    <col min="14857" max="14857" width="2.44140625" style="28" bestFit="1" customWidth="1"/>
    <col min="14858" max="14865" width="2.44140625" style="28" customWidth="1"/>
    <col min="14866" max="14866" width="11.21875" style="28" customWidth="1"/>
    <col min="14867" max="14870" width="11.77734375" style="28" bestFit="1" customWidth="1"/>
    <col min="14871" max="14871" width="8.77734375" style="28" bestFit="1" customWidth="1"/>
    <col min="14872" max="15103" width="9.21875" style="28" customWidth="1"/>
    <col min="15104" max="15104" width="22" style="28" customWidth="1"/>
    <col min="15105" max="15105" width="14.77734375" style="28" customWidth="1"/>
    <col min="15106" max="15106" width="13.77734375" style="28" customWidth="1"/>
    <col min="15107" max="15107" width="14.44140625" style="28" customWidth="1"/>
    <col min="15108" max="15108" width="15" style="28" customWidth="1"/>
    <col min="15109" max="15110" width="10.88671875" style="28"/>
    <col min="15111" max="15111" width="5" style="28" customWidth="1"/>
    <col min="15112" max="15112" width="6.77734375" style="28" customWidth="1"/>
    <col min="15113" max="15113" width="2.44140625" style="28" bestFit="1" customWidth="1"/>
    <col min="15114" max="15121" width="2.44140625" style="28" customWidth="1"/>
    <col min="15122" max="15122" width="11.21875" style="28" customWidth="1"/>
    <col min="15123" max="15126" width="11.77734375" style="28" bestFit="1" customWidth="1"/>
    <col min="15127" max="15127" width="8.77734375" style="28" bestFit="1" customWidth="1"/>
    <col min="15128" max="15359" width="9.21875" style="28" customWidth="1"/>
    <col min="15360" max="15360" width="22" style="28" customWidth="1"/>
    <col min="15361" max="15361" width="14.77734375" style="28" customWidth="1"/>
    <col min="15362" max="15362" width="13.77734375" style="28" customWidth="1"/>
    <col min="15363" max="15363" width="14.44140625" style="28" customWidth="1"/>
    <col min="15364" max="15364" width="15" style="28" customWidth="1"/>
    <col min="15365" max="15366" width="10.88671875" style="28"/>
    <col min="15367" max="15367" width="5" style="28" customWidth="1"/>
    <col min="15368" max="15368" width="6.77734375" style="28" customWidth="1"/>
    <col min="15369" max="15369" width="2.44140625" style="28" bestFit="1" customWidth="1"/>
    <col min="15370" max="15377" width="2.44140625" style="28" customWidth="1"/>
    <col min="15378" max="15378" width="11.21875" style="28" customWidth="1"/>
    <col min="15379" max="15382" width="11.77734375" style="28" bestFit="1" customWidth="1"/>
    <col min="15383" max="15383" width="8.77734375" style="28" bestFit="1" customWidth="1"/>
    <col min="15384" max="15615" width="9.21875" style="28" customWidth="1"/>
    <col min="15616" max="15616" width="22" style="28" customWidth="1"/>
    <col min="15617" max="15617" width="14.77734375" style="28" customWidth="1"/>
    <col min="15618" max="15618" width="13.77734375" style="28" customWidth="1"/>
    <col min="15619" max="15619" width="14.44140625" style="28" customWidth="1"/>
    <col min="15620" max="15620" width="15" style="28" customWidth="1"/>
    <col min="15621" max="15622" width="10.88671875" style="28"/>
    <col min="15623" max="15623" width="5" style="28" customWidth="1"/>
    <col min="15624" max="15624" width="6.77734375" style="28" customWidth="1"/>
    <col min="15625" max="15625" width="2.44140625" style="28" bestFit="1" customWidth="1"/>
    <col min="15626" max="15633" width="2.44140625" style="28" customWidth="1"/>
    <col min="15634" max="15634" width="11.21875" style="28" customWidth="1"/>
    <col min="15635" max="15638" width="11.77734375" style="28" bestFit="1" customWidth="1"/>
    <col min="15639" max="15639" width="8.77734375" style="28" bestFit="1" customWidth="1"/>
    <col min="15640" max="15871" width="9.21875" style="28" customWidth="1"/>
    <col min="15872" max="15872" width="22" style="28" customWidth="1"/>
    <col min="15873" max="15873" width="14.77734375" style="28" customWidth="1"/>
    <col min="15874" max="15874" width="13.77734375" style="28" customWidth="1"/>
    <col min="15875" max="15875" width="14.44140625" style="28" customWidth="1"/>
    <col min="15876" max="15876" width="15" style="28" customWidth="1"/>
    <col min="15877" max="15878" width="10.88671875" style="28"/>
    <col min="15879" max="15879" width="5" style="28" customWidth="1"/>
    <col min="15880" max="15880" width="6.77734375" style="28" customWidth="1"/>
    <col min="15881" max="15881" width="2.44140625" style="28" bestFit="1" customWidth="1"/>
    <col min="15882" max="15889" width="2.44140625" style="28" customWidth="1"/>
    <col min="15890" max="15890" width="11.21875" style="28" customWidth="1"/>
    <col min="15891" max="15894" width="11.77734375" style="28" bestFit="1" customWidth="1"/>
    <col min="15895" max="15895" width="8.77734375" style="28" bestFit="1" customWidth="1"/>
    <col min="15896" max="16127" width="9.21875" style="28" customWidth="1"/>
    <col min="16128" max="16128" width="22" style="28" customWidth="1"/>
    <col min="16129" max="16129" width="14.77734375" style="28" customWidth="1"/>
    <col min="16130" max="16130" width="13.77734375" style="28" customWidth="1"/>
    <col min="16131" max="16131" width="14.44140625" style="28" customWidth="1"/>
    <col min="16132" max="16132" width="15" style="28" customWidth="1"/>
    <col min="16133" max="16134" width="10.88671875" style="28"/>
    <col min="16135" max="16135" width="5" style="28" customWidth="1"/>
    <col min="16136" max="16136" width="6.77734375" style="28" customWidth="1"/>
    <col min="16137" max="16137" width="2.44140625" style="28" bestFit="1" customWidth="1"/>
    <col min="16138" max="16145" width="2.44140625" style="28" customWidth="1"/>
    <col min="16146" max="16146" width="11.21875" style="28" customWidth="1"/>
    <col min="16147" max="16150" width="11.77734375" style="28" bestFit="1" customWidth="1"/>
    <col min="16151" max="16151" width="8.77734375" style="28" bestFit="1" customWidth="1"/>
    <col min="16152" max="16384" width="9.21875" style="28" customWidth="1"/>
  </cols>
  <sheetData>
    <row r="1" spans="1:22" s="62" customFormat="1" x14ac:dyDescent="0.25"/>
    <row r="2" spans="1:22" s="62" customFormat="1" x14ac:dyDescent="0.25"/>
    <row r="3" spans="1:22" s="62" customFormat="1" ht="17.399999999999999" x14ac:dyDescent="0.3">
      <c r="A3" s="63"/>
    </row>
    <row r="4" spans="1:22" s="62" customFormat="1" x14ac:dyDescent="0.25">
      <c r="A4" s="64"/>
      <c r="R4" s="62" t="s">
        <v>34</v>
      </c>
      <c r="S4" s="99" t="e">
        <f>#REF!*0.6</f>
        <v>#REF!</v>
      </c>
      <c r="T4" s="99" t="e">
        <f>#REF!*0.8</f>
        <v>#REF!</v>
      </c>
      <c r="U4" s="99" t="e">
        <f>#REF!*1.2</f>
        <v>#REF!</v>
      </c>
      <c r="V4" s="99" t="e">
        <f>#REF!*1.4</f>
        <v>#REF!</v>
      </c>
    </row>
    <row r="5" spans="1:22" s="62" customFormat="1" x14ac:dyDescent="0.25">
      <c r="A5" s="64"/>
      <c r="S5" s="99" t="e">
        <f>#REF!</f>
        <v>#REF!</v>
      </c>
      <c r="T5" s="99" t="e">
        <f t="shared" ref="T5:V10" si="0">S5</f>
        <v>#REF!</v>
      </c>
      <c r="U5" s="99" t="e">
        <f t="shared" si="0"/>
        <v>#REF!</v>
      </c>
      <c r="V5" s="99" t="e">
        <f t="shared" si="0"/>
        <v>#REF!</v>
      </c>
    </row>
    <row r="6" spans="1:22" s="62" customFormat="1" x14ac:dyDescent="0.25">
      <c r="A6" s="64"/>
      <c r="S6" s="99" t="e">
        <f>#REF!</f>
        <v>#REF!</v>
      </c>
      <c r="T6" s="99" t="e">
        <f t="shared" si="0"/>
        <v>#REF!</v>
      </c>
      <c r="U6" s="99" t="e">
        <f t="shared" si="0"/>
        <v>#REF!</v>
      </c>
      <c r="V6" s="99" t="e">
        <f t="shared" si="0"/>
        <v>#REF!</v>
      </c>
    </row>
    <row r="7" spans="1:22" s="62" customFormat="1" x14ac:dyDescent="0.25">
      <c r="A7" s="64"/>
      <c r="S7" s="99" t="e">
        <f>#REF!</f>
        <v>#REF!</v>
      </c>
      <c r="T7" s="99" t="e">
        <f t="shared" si="0"/>
        <v>#REF!</v>
      </c>
      <c r="U7" s="99" t="e">
        <f t="shared" si="0"/>
        <v>#REF!</v>
      </c>
      <c r="V7" s="99" t="e">
        <f t="shared" si="0"/>
        <v>#REF!</v>
      </c>
    </row>
    <row r="8" spans="1:22" s="62" customFormat="1" x14ac:dyDescent="0.25">
      <c r="A8" s="65"/>
      <c r="S8" s="100" t="e">
        <f>#REF!</f>
        <v>#REF!</v>
      </c>
      <c r="T8" s="100" t="e">
        <f t="shared" si="0"/>
        <v>#REF!</v>
      </c>
      <c r="U8" s="100" t="e">
        <f t="shared" si="0"/>
        <v>#REF!</v>
      </c>
      <c r="V8" s="100" t="e">
        <f t="shared" si="0"/>
        <v>#REF!</v>
      </c>
    </row>
    <row r="9" spans="1:22" s="62" customFormat="1" x14ac:dyDescent="0.25">
      <c r="A9" s="66"/>
      <c r="S9" s="99" t="e">
        <f>#REF!</f>
        <v>#REF!</v>
      </c>
      <c r="T9" s="99" t="e">
        <f t="shared" si="0"/>
        <v>#REF!</v>
      </c>
      <c r="U9" s="99" t="e">
        <f t="shared" si="0"/>
        <v>#REF!</v>
      </c>
      <c r="V9" s="99" t="e">
        <f t="shared" si="0"/>
        <v>#REF!</v>
      </c>
    </row>
    <row r="10" spans="1:22" s="62" customFormat="1" x14ac:dyDescent="0.25">
      <c r="A10" s="64"/>
      <c r="S10" s="99" t="e">
        <f>#REF!</f>
        <v>#REF!</v>
      </c>
      <c r="T10" s="99" t="e">
        <f t="shared" si="0"/>
        <v>#REF!</v>
      </c>
      <c r="U10" s="99" t="e">
        <f t="shared" si="0"/>
        <v>#REF!</v>
      </c>
      <c r="V10" s="99" t="e">
        <f t="shared" si="0"/>
        <v>#REF!</v>
      </c>
    </row>
    <row r="11" spans="1:22" s="62" customFormat="1" x14ac:dyDescent="0.25">
      <c r="N11" s="68"/>
    </row>
    <row r="12" spans="1:22" s="62" customFormat="1" x14ac:dyDescent="0.25"/>
    <row r="13" spans="1:22" s="62" customFormat="1" x14ac:dyDescent="0.25"/>
    <row r="14" spans="1:22" s="62" customFormat="1" x14ac:dyDescent="0.25"/>
    <row r="15" spans="1:22" s="62" customFormat="1" x14ac:dyDescent="0.25"/>
    <row r="16" spans="1:22" s="62" customFormat="1" x14ac:dyDescent="0.25"/>
    <row r="17" spans="12:15" s="62" customFormat="1" x14ac:dyDescent="0.25"/>
    <row r="18" spans="12:15" s="62" customFormat="1" x14ac:dyDescent="0.25"/>
    <row r="19" spans="12:15" s="62" customFormat="1" ht="16.05" customHeight="1" x14ac:dyDescent="0.25">
      <c r="L19" s="108" t="s">
        <v>75</v>
      </c>
      <c r="M19" s="108"/>
      <c r="N19" s="108"/>
      <c r="O19" s="108"/>
    </row>
    <row r="20" spans="12:15" s="62" customFormat="1" ht="28.5" customHeight="1" x14ac:dyDescent="0.25">
      <c r="L20" s="109" t="s">
        <v>76</v>
      </c>
      <c r="M20" s="109"/>
      <c r="N20" s="109"/>
      <c r="O20" s="109"/>
    </row>
    <row r="21" spans="12:15" s="62" customFormat="1" ht="27" customHeight="1" x14ac:dyDescent="0.25">
      <c r="L21" s="109" t="s">
        <v>77</v>
      </c>
      <c r="M21" s="109"/>
      <c r="N21" s="109"/>
      <c r="O21" s="109"/>
    </row>
    <row r="22" spans="12:15" s="62" customFormat="1" ht="32.549999999999997" customHeight="1" x14ac:dyDescent="0.25">
      <c r="L22" s="109" t="s">
        <v>71</v>
      </c>
      <c r="M22" s="109"/>
      <c r="N22" s="109"/>
      <c r="O22" s="109"/>
    </row>
    <row r="23" spans="12:15" s="62" customFormat="1" ht="32.549999999999997" customHeight="1" x14ac:dyDescent="0.25">
      <c r="L23" s="109" t="s">
        <v>78</v>
      </c>
      <c r="M23" s="109"/>
      <c r="N23" s="109"/>
      <c r="O23" s="109"/>
    </row>
    <row r="24" spans="12:15" s="62" customFormat="1" x14ac:dyDescent="0.25"/>
  </sheetData>
  <mergeCells count="5">
    <mergeCell ref="L19:O19"/>
    <mergeCell ref="L20:O20"/>
    <mergeCell ref="L21:O21"/>
    <mergeCell ref="L22:O22"/>
    <mergeCell ref="L23:O23"/>
  </mergeCells>
  <pageMargins left="0.51" right="0.45" top="0.17" bottom="0.51" header="0" footer="0"/>
  <pageSetup paperSize="9" scale="85" orientation="portrait" horizontalDpi="120" verticalDpi="144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9F92-62E0-48FE-8AE4-CB892AFB156E}">
  <dimension ref="A1:X24"/>
  <sheetViews>
    <sheetView zoomScale="50" zoomScaleNormal="50" workbookViewId="0">
      <selection activeCell="Y6" sqref="Y6"/>
    </sheetView>
  </sheetViews>
  <sheetFormatPr baseColWidth="10" defaultColWidth="10.88671875" defaultRowHeight="13.2" x14ac:dyDescent="0.25"/>
  <cols>
    <col min="1" max="1" width="14.77734375" style="62" customWidth="1"/>
    <col min="2" max="2" width="13.77734375" style="62" customWidth="1"/>
    <col min="3" max="3" width="14.44140625" style="62" customWidth="1"/>
    <col min="4" max="4" width="15" style="62" customWidth="1"/>
    <col min="5" max="6" width="11.44140625" style="62" customWidth="1"/>
    <col min="7" max="7" width="5" style="62" customWidth="1"/>
    <col min="8" max="8" width="6.77734375" style="62" customWidth="1"/>
    <col min="9" max="9" width="2.44140625" style="62" bestFit="1" customWidth="1"/>
    <col min="10" max="11" width="2.44140625" style="62" customWidth="1"/>
    <col min="12" max="13" width="12.21875" style="62" customWidth="1"/>
    <col min="14" max="14" width="12.21875" style="28" customWidth="1"/>
    <col min="15" max="15" width="7.33203125" style="28" customWidth="1"/>
    <col min="16" max="17" width="12.21875" style="28" hidden="1" customWidth="1"/>
    <col min="18" max="18" width="11.21875" style="28" hidden="1" customWidth="1"/>
    <col min="19" max="22" width="11.77734375" style="28" hidden="1" customWidth="1"/>
    <col min="23" max="23" width="8.77734375" style="28" hidden="1" customWidth="1"/>
    <col min="24" max="24" width="9.21875" style="28" hidden="1" customWidth="1"/>
    <col min="25" max="255" width="9.21875" style="28" customWidth="1"/>
    <col min="256" max="256" width="22" style="28" customWidth="1"/>
    <col min="257" max="257" width="14.77734375" style="28" customWidth="1"/>
    <col min="258" max="258" width="13.77734375" style="28" customWidth="1"/>
    <col min="259" max="259" width="14.44140625" style="28" customWidth="1"/>
    <col min="260" max="260" width="15" style="28" customWidth="1"/>
    <col min="261" max="262" width="10.88671875" style="28"/>
    <col min="263" max="263" width="5" style="28" customWidth="1"/>
    <col min="264" max="264" width="6.77734375" style="28" customWidth="1"/>
    <col min="265" max="265" width="2.44140625" style="28" bestFit="1" customWidth="1"/>
    <col min="266" max="273" width="2.44140625" style="28" customWidth="1"/>
    <col min="274" max="274" width="11.21875" style="28" customWidth="1"/>
    <col min="275" max="278" width="11.77734375" style="28" bestFit="1" customWidth="1"/>
    <col min="279" max="279" width="8.77734375" style="28" bestFit="1" customWidth="1"/>
    <col min="280" max="511" width="9.21875" style="28" customWidth="1"/>
    <col min="512" max="512" width="22" style="28" customWidth="1"/>
    <col min="513" max="513" width="14.77734375" style="28" customWidth="1"/>
    <col min="514" max="514" width="13.77734375" style="28" customWidth="1"/>
    <col min="515" max="515" width="14.44140625" style="28" customWidth="1"/>
    <col min="516" max="516" width="15" style="28" customWidth="1"/>
    <col min="517" max="518" width="10.88671875" style="28"/>
    <col min="519" max="519" width="5" style="28" customWidth="1"/>
    <col min="520" max="520" width="6.77734375" style="28" customWidth="1"/>
    <col min="521" max="521" width="2.44140625" style="28" bestFit="1" customWidth="1"/>
    <col min="522" max="529" width="2.44140625" style="28" customWidth="1"/>
    <col min="530" max="530" width="11.21875" style="28" customWidth="1"/>
    <col min="531" max="534" width="11.77734375" style="28" bestFit="1" customWidth="1"/>
    <col min="535" max="535" width="8.77734375" style="28" bestFit="1" customWidth="1"/>
    <col min="536" max="767" width="9.21875" style="28" customWidth="1"/>
    <col min="768" max="768" width="22" style="28" customWidth="1"/>
    <col min="769" max="769" width="14.77734375" style="28" customWidth="1"/>
    <col min="770" max="770" width="13.77734375" style="28" customWidth="1"/>
    <col min="771" max="771" width="14.44140625" style="28" customWidth="1"/>
    <col min="772" max="772" width="15" style="28" customWidth="1"/>
    <col min="773" max="774" width="10.88671875" style="28"/>
    <col min="775" max="775" width="5" style="28" customWidth="1"/>
    <col min="776" max="776" width="6.77734375" style="28" customWidth="1"/>
    <col min="777" max="777" width="2.44140625" style="28" bestFit="1" customWidth="1"/>
    <col min="778" max="785" width="2.44140625" style="28" customWidth="1"/>
    <col min="786" max="786" width="11.21875" style="28" customWidth="1"/>
    <col min="787" max="790" width="11.77734375" style="28" bestFit="1" customWidth="1"/>
    <col min="791" max="791" width="8.77734375" style="28" bestFit="1" customWidth="1"/>
    <col min="792" max="1023" width="9.21875" style="28" customWidth="1"/>
    <col min="1024" max="1024" width="22" style="28" customWidth="1"/>
    <col min="1025" max="1025" width="14.77734375" style="28" customWidth="1"/>
    <col min="1026" max="1026" width="13.77734375" style="28" customWidth="1"/>
    <col min="1027" max="1027" width="14.44140625" style="28" customWidth="1"/>
    <col min="1028" max="1028" width="15" style="28" customWidth="1"/>
    <col min="1029" max="1030" width="10.88671875" style="28"/>
    <col min="1031" max="1031" width="5" style="28" customWidth="1"/>
    <col min="1032" max="1032" width="6.77734375" style="28" customWidth="1"/>
    <col min="1033" max="1033" width="2.44140625" style="28" bestFit="1" customWidth="1"/>
    <col min="1034" max="1041" width="2.44140625" style="28" customWidth="1"/>
    <col min="1042" max="1042" width="11.21875" style="28" customWidth="1"/>
    <col min="1043" max="1046" width="11.77734375" style="28" bestFit="1" customWidth="1"/>
    <col min="1047" max="1047" width="8.77734375" style="28" bestFit="1" customWidth="1"/>
    <col min="1048" max="1279" width="9.21875" style="28" customWidth="1"/>
    <col min="1280" max="1280" width="22" style="28" customWidth="1"/>
    <col min="1281" max="1281" width="14.77734375" style="28" customWidth="1"/>
    <col min="1282" max="1282" width="13.77734375" style="28" customWidth="1"/>
    <col min="1283" max="1283" width="14.44140625" style="28" customWidth="1"/>
    <col min="1284" max="1284" width="15" style="28" customWidth="1"/>
    <col min="1285" max="1286" width="10.88671875" style="28"/>
    <col min="1287" max="1287" width="5" style="28" customWidth="1"/>
    <col min="1288" max="1288" width="6.77734375" style="28" customWidth="1"/>
    <col min="1289" max="1289" width="2.44140625" style="28" bestFit="1" customWidth="1"/>
    <col min="1290" max="1297" width="2.44140625" style="28" customWidth="1"/>
    <col min="1298" max="1298" width="11.21875" style="28" customWidth="1"/>
    <col min="1299" max="1302" width="11.77734375" style="28" bestFit="1" customWidth="1"/>
    <col min="1303" max="1303" width="8.77734375" style="28" bestFit="1" customWidth="1"/>
    <col min="1304" max="1535" width="9.21875" style="28" customWidth="1"/>
    <col min="1536" max="1536" width="22" style="28" customWidth="1"/>
    <col min="1537" max="1537" width="14.77734375" style="28" customWidth="1"/>
    <col min="1538" max="1538" width="13.77734375" style="28" customWidth="1"/>
    <col min="1539" max="1539" width="14.44140625" style="28" customWidth="1"/>
    <col min="1540" max="1540" width="15" style="28" customWidth="1"/>
    <col min="1541" max="1542" width="10.88671875" style="28"/>
    <col min="1543" max="1543" width="5" style="28" customWidth="1"/>
    <col min="1544" max="1544" width="6.77734375" style="28" customWidth="1"/>
    <col min="1545" max="1545" width="2.44140625" style="28" bestFit="1" customWidth="1"/>
    <col min="1546" max="1553" width="2.44140625" style="28" customWidth="1"/>
    <col min="1554" max="1554" width="11.21875" style="28" customWidth="1"/>
    <col min="1555" max="1558" width="11.77734375" style="28" bestFit="1" customWidth="1"/>
    <col min="1559" max="1559" width="8.77734375" style="28" bestFit="1" customWidth="1"/>
    <col min="1560" max="1791" width="9.21875" style="28" customWidth="1"/>
    <col min="1792" max="1792" width="22" style="28" customWidth="1"/>
    <col min="1793" max="1793" width="14.77734375" style="28" customWidth="1"/>
    <col min="1794" max="1794" width="13.77734375" style="28" customWidth="1"/>
    <col min="1795" max="1795" width="14.44140625" style="28" customWidth="1"/>
    <col min="1796" max="1796" width="15" style="28" customWidth="1"/>
    <col min="1797" max="1798" width="10.88671875" style="28"/>
    <col min="1799" max="1799" width="5" style="28" customWidth="1"/>
    <col min="1800" max="1800" width="6.77734375" style="28" customWidth="1"/>
    <col min="1801" max="1801" width="2.44140625" style="28" bestFit="1" customWidth="1"/>
    <col min="1802" max="1809" width="2.44140625" style="28" customWidth="1"/>
    <col min="1810" max="1810" width="11.21875" style="28" customWidth="1"/>
    <col min="1811" max="1814" width="11.77734375" style="28" bestFit="1" customWidth="1"/>
    <col min="1815" max="1815" width="8.77734375" style="28" bestFit="1" customWidth="1"/>
    <col min="1816" max="2047" width="9.21875" style="28" customWidth="1"/>
    <col min="2048" max="2048" width="22" style="28" customWidth="1"/>
    <col min="2049" max="2049" width="14.77734375" style="28" customWidth="1"/>
    <col min="2050" max="2050" width="13.77734375" style="28" customWidth="1"/>
    <col min="2051" max="2051" width="14.44140625" style="28" customWidth="1"/>
    <col min="2052" max="2052" width="15" style="28" customWidth="1"/>
    <col min="2053" max="2054" width="10.88671875" style="28"/>
    <col min="2055" max="2055" width="5" style="28" customWidth="1"/>
    <col min="2056" max="2056" width="6.77734375" style="28" customWidth="1"/>
    <col min="2057" max="2057" width="2.44140625" style="28" bestFit="1" customWidth="1"/>
    <col min="2058" max="2065" width="2.44140625" style="28" customWidth="1"/>
    <col min="2066" max="2066" width="11.21875" style="28" customWidth="1"/>
    <col min="2067" max="2070" width="11.77734375" style="28" bestFit="1" customWidth="1"/>
    <col min="2071" max="2071" width="8.77734375" style="28" bestFit="1" customWidth="1"/>
    <col min="2072" max="2303" width="9.21875" style="28" customWidth="1"/>
    <col min="2304" max="2304" width="22" style="28" customWidth="1"/>
    <col min="2305" max="2305" width="14.77734375" style="28" customWidth="1"/>
    <col min="2306" max="2306" width="13.77734375" style="28" customWidth="1"/>
    <col min="2307" max="2307" width="14.44140625" style="28" customWidth="1"/>
    <col min="2308" max="2308" width="15" style="28" customWidth="1"/>
    <col min="2309" max="2310" width="10.88671875" style="28"/>
    <col min="2311" max="2311" width="5" style="28" customWidth="1"/>
    <col min="2312" max="2312" width="6.77734375" style="28" customWidth="1"/>
    <col min="2313" max="2313" width="2.44140625" style="28" bestFit="1" customWidth="1"/>
    <col min="2314" max="2321" width="2.44140625" style="28" customWidth="1"/>
    <col min="2322" max="2322" width="11.21875" style="28" customWidth="1"/>
    <col min="2323" max="2326" width="11.77734375" style="28" bestFit="1" customWidth="1"/>
    <col min="2327" max="2327" width="8.77734375" style="28" bestFit="1" customWidth="1"/>
    <col min="2328" max="2559" width="9.21875" style="28" customWidth="1"/>
    <col min="2560" max="2560" width="22" style="28" customWidth="1"/>
    <col min="2561" max="2561" width="14.77734375" style="28" customWidth="1"/>
    <col min="2562" max="2562" width="13.77734375" style="28" customWidth="1"/>
    <col min="2563" max="2563" width="14.44140625" style="28" customWidth="1"/>
    <col min="2564" max="2564" width="15" style="28" customWidth="1"/>
    <col min="2565" max="2566" width="10.88671875" style="28"/>
    <col min="2567" max="2567" width="5" style="28" customWidth="1"/>
    <col min="2568" max="2568" width="6.77734375" style="28" customWidth="1"/>
    <col min="2569" max="2569" width="2.44140625" style="28" bestFit="1" customWidth="1"/>
    <col min="2570" max="2577" width="2.44140625" style="28" customWidth="1"/>
    <col min="2578" max="2578" width="11.21875" style="28" customWidth="1"/>
    <col min="2579" max="2582" width="11.77734375" style="28" bestFit="1" customWidth="1"/>
    <col min="2583" max="2583" width="8.77734375" style="28" bestFit="1" customWidth="1"/>
    <col min="2584" max="2815" width="9.21875" style="28" customWidth="1"/>
    <col min="2816" max="2816" width="22" style="28" customWidth="1"/>
    <col min="2817" max="2817" width="14.77734375" style="28" customWidth="1"/>
    <col min="2818" max="2818" width="13.77734375" style="28" customWidth="1"/>
    <col min="2819" max="2819" width="14.44140625" style="28" customWidth="1"/>
    <col min="2820" max="2820" width="15" style="28" customWidth="1"/>
    <col min="2821" max="2822" width="10.88671875" style="28"/>
    <col min="2823" max="2823" width="5" style="28" customWidth="1"/>
    <col min="2824" max="2824" width="6.77734375" style="28" customWidth="1"/>
    <col min="2825" max="2825" width="2.44140625" style="28" bestFit="1" customWidth="1"/>
    <col min="2826" max="2833" width="2.44140625" style="28" customWidth="1"/>
    <col min="2834" max="2834" width="11.21875" style="28" customWidth="1"/>
    <col min="2835" max="2838" width="11.77734375" style="28" bestFit="1" customWidth="1"/>
    <col min="2839" max="2839" width="8.77734375" style="28" bestFit="1" customWidth="1"/>
    <col min="2840" max="3071" width="9.21875" style="28" customWidth="1"/>
    <col min="3072" max="3072" width="22" style="28" customWidth="1"/>
    <col min="3073" max="3073" width="14.77734375" style="28" customWidth="1"/>
    <col min="3074" max="3074" width="13.77734375" style="28" customWidth="1"/>
    <col min="3075" max="3075" width="14.44140625" style="28" customWidth="1"/>
    <col min="3076" max="3076" width="15" style="28" customWidth="1"/>
    <col min="3077" max="3078" width="10.88671875" style="28"/>
    <col min="3079" max="3079" width="5" style="28" customWidth="1"/>
    <col min="3080" max="3080" width="6.77734375" style="28" customWidth="1"/>
    <col min="3081" max="3081" width="2.44140625" style="28" bestFit="1" customWidth="1"/>
    <col min="3082" max="3089" width="2.44140625" style="28" customWidth="1"/>
    <col min="3090" max="3090" width="11.21875" style="28" customWidth="1"/>
    <col min="3091" max="3094" width="11.77734375" style="28" bestFit="1" customWidth="1"/>
    <col min="3095" max="3095" width="8.77734375" style="28" bestFit="1" customWidth="1"/>
    <col min="3096" max="3327" width="9.21875" style="28" customWidth="1"/>
    <col min="3328" max="3328" width="22" style="28" customWidth="1"/>
    <col min="3329" max="3329" width="14.77734375" style="28" customWidth="1"/>
    <col min="3330" max="3330" width="13.77734375" style="28" customWidth="1"/>
    <col min="3331" max="3331" width="14.44140625" style="28" customWidth="1"/>
    <col min="3332" max="3332" width="15" style="28" customWidth="1"/>
    <col min="3333" max="3334" width="10.88671875" style="28"/>
    <col min="3335" max="3335" width="5" style="28" customWidth="1"/>
    <col min="3336" max="3336" width="6.77734375" style="28" customWidth="1"/>
    <col min="3337" max="3337" width="2.44140625" style="28" bestFit="1" customWidth="1"/>
    <col min="3338" max="3345" width="2.44140625" style="28" customWidth="1"/>
    <col min="3346" max="3346" width="11.21875" style="28" customWidth="1"/>
    <col min="3347" max="3350" width="11.77734375" style="28" bestFit="1" customWidth="1"/>
    <col min="3351" max="3351" width="8.77734375" style="28" bestFit="1" customWidth="1"/>
    <col min="3352" max="3583" width="9.21875" style="28" customWidth="1"/>
    <col min="3584" max="3584" width="22" style="28" customWidth="1"/>
    <col min="3585" max="3585" width="14.77734375" style="28" customWidth="1"/>
    <col min="3586" max="3586" width="13.77734375" style="28" customWidth="1"/>
    <col min="3587" max="3587" width="14.44140625" style="28" customWidth="1"/>
    <col min="3588" max="3588" width="15" style="28" customWidth="1"/>
    <col min="3589" max="3590" width="10.88671875" style="28"/>
    <col min="3591" max="3591" width="5" style="28" customWidth="1"/>
    <col min="3592" max="3592" width="6.77734375" style="28" customWidth="1"/>
    <col min="3593" max="3593" width="2.44140625" style="28" bestFit="1" customWidth="1"/>
    <col min="3594" max="3601" width="2.44140625" style="28" customWidth="1"/>
    <col min="3602" max="3602" width="11.21875" style="28" customWidth="1"/>
    <col min="3603" max="3606" width="11.77734375" style="28" bestFit="1" customWidth="1"/>
    <col min="3607" max="3607" width="8.77734375" style="28" bestFit="1" customWidth="1"/>
    <col min="3608" max="3839" width="9.21875" style="28" customWidth="1"/>
    <col min="3840" max="3840" width="22" style="28" customWidth="1"/>
    <col min="3841" max="3841" width="14.77734375" style="28" customWidth="1"/>
    <col min="3842" max="3842" width="13.77734375" style="28" customWidth="1"/>
    <col min="3843" max="3843" width="14.44140625" style="28" customWidth="1"/>
    <col min="3844" max="3844" width="15" style="28" customWidth="1"/>
    <col min="3845" max="3846" width="10.88671875" style="28"/>
    <col min="3847" max="3847" width="5" style="28" customWidth="1"/>
    <col min="3848" max="3848" width="6.77734375" style="28" customWidth="1"/>
    <col min="3849" max="3849" width="2.44140625" style="28" bestFit="1" customWidth="1"/>
    <col min="3850" max="3857" width="2.44140625" style="28" customWidth="1"/>
    <col min="3858" max="3858" width="11.21875" style="28" customWidth="1"/>
    <col min="3859" max="3862" width="11.77734375" style="28" bestFit="1" customWidth="1"/>
    <col min="3863" max="3863" width="8.77734375" style="28" bestFit="1" customWidth="1"/>
    <col min="3864" max="4095" width="9.21875" style="28" customWidth="1"/>
    <col min="4096" max="4096" width="22" style="28" customWidth="1"/>
    <col min="4097" max="4097" width="14.77734375" style="28" customWidth="1"/>
    <col min="4098" max="4098" width="13.77734375" style="28" customWidth="1"/>
    <col min="4099" max="4099" width="14.44140625" style="28" customWidth="1"/>
    <col min="4100" max="4100" width="15" style="28" customWidth="1"/>
    <col min="4101" max="4102" width="10.88671875" style="28"/>
    <col min="4103" max="4103" width="5" style="28" customWidth="1"/>
    <col min="4104" max="4104" width="6.77734375" style="28" customWidth="1"/>
    <col min="4105" max="4105" width="2.44140625" style="28" bestFit="1" customWidth="1"/>
    <col min="4106" max="4113" width="2.44140625" style="28" customWidth="1"/>
    <col min="4114" max="4114" width="11.21875" style="28" customWidth="1"/>
    <col min="4115" max="4118" width="11.77734375" style="28" bestFit="1" customWidth="1"/>
    <col min="4119" max="4119" width="8.77734375" style="28" bestFit="1" customWidth="1"/>
    <col min="4120" max="4351" width="9.21875" style="28" customWidth="1"/>
    <col min="4352" max="4352" width="22" style="28" customWidth="1"/>
    <col min="4353" max="4353" width="14.77734375" style="28" customWidth="1"/>
    <col min="4354" max="4354" width="13.77734375" style="28" customWidth="1"/>
    <col min="4355" max="4355" width="14.44140625" style="28" customWidth="1"/>
    <col min="4356" max="4356" width="15" style="28" customWidth="1"/>
    <col min="4357" max="4358" width="10.88671875" style="28"/>
    <col min="4359" max="4359" width="5" style="28" customWidth="1"/>
    <col min="4360" max="4360" width="6.77734375" style="28" customWidth="1"/>
    <col min="4361" max="4361" width="2.44140625" style="28" bestFit="1" customWidth="1"/>
    <col min="4362" max="4369" width="2.44140625" style="28" customWidth="1"/>
    <col min="4370" max="4370" width="11.21875" style="28" customWidth="1"/>
    <col min="4371" max="4374" width="11.77734375" style="28" bestFit="1" customWidth="1"/>
    <col min="4375" max="4375" width="8.77734375" style="28" bestFit="1" customWidth="1"/>
    <col min="4376" max="4607" width="9.21875" style="28" customWidth="1"/>
    <col min="4608" max="4608" width="22" style="28" customWidth="1"/>
    <col min="4609" max="4609" width="14.77734375" style="28" customWidth="1"/>
    <col min="4610" max="4610" width="13.77734375" style="28" customWidth="1"/>
    <col min="4611" max="4611" width="14.44140625" style="28" customWidth="1"/>
    <col min="4612" max="4612" width="15" style="28" customWidth="1"/>
    <col min="4613" max="4614" width="10.88671875" style="28"/>
    <col min="4615" max="4615" width="5" style="28" customWidth="1"/>
    <col min="4616" max="4616" width="6.77734375" style="28" customWidth="1"/>
    <col min="4617" max="4617" width="2.44140625" style="28" bestFit="1" customWidth="1"/>
    <col min="4618" max="4625" width="2.44140625" style="28" customWidth="1"/>
    <col min="4626" max="4626" width="11.21875" style="28" customWidth="1"/>
    <col min="4627" max="4630" width="11.77734375" style="28" bestFit="1" customWidth="1"/>
    <col min="4631" max="4631" width="8.77734375" style="28" bestFit="1" customWidth="1"/>
    <col min="4632" max="4863" width="9.21875" style="28" customWidth="1"/>
    <col min="4864" max="4864" width="22" style="28" customWidth="1"/>
    <col min="4865" max="4865" width="14.77734375" style="28" customWidth="1"/>
    <col min="4866" max="4866" width="13.77734375" style="28" customWidth="1"/>
    <col min="4867" max="4867" width="14.44140625" style="28" customWidth="1"/>
    <col min="4868" max="4868" width="15" style="28" customWidth="1"/>
    <col min="4869" max="4870" width="10.88671875" style="28"/>
    <col min="4871" max="4871" width="5" style="28" customWidth="1"/>
    <col min="4872" max="4872" width="6.77734375" style="28" customWidth="1"/>
    <col min="4873" max="4873" width="2.44140625" style="28" bestFit="1" customWidth="1"/>
    <col min="4874" max="4881" width="2.44140625" style="28" customWidth="1"/>
    <col min="4882" max="4882" width="11.21875" style="28" customWidth="1"/>
    <col min="4883" max="4886" width="11.77734375" style="28" bestFit="1" customWidth="1"/>
    <col min="4887" max="4887" width="8.77734375" style="28" bestFit="1" customWidth="1"/>
    <col min="4888" max="5119" width="9.21875" style="28" customWidth="1"/>
    <col min="5120" max="5120" width="22" style="28" customWidth="1"/>
    <col min="5121" max="5121" width="14.77734375" style="28" customWidth="1"/>
    <col min="5122" max="5122" width="13.77734375" style="28" customWidth="1"/>
    <col min="5123" max="5123" width="14.44140625" style="28" customWidth="1"/>
    <col min="5124" max="5124" width="15" style="28" customWidth="1"/>
    <col min="5125" max="5126" width="10.88671875" style="28"/>
    <col min="5127" max="5127" width="5" style="28" customWidth="1"/>
    <col min="5128" max="5128" width="6.77734375" style="28" customWidth="1"/>
    <col min="5129" max="5129" width="2.44140625" style="28" bestFit="1" customWidth="1"/>
    <col min="5130" max="5137" width="2.44140625" style="28" customWidth="1"/>
    <col min="5138" max="5138" width="11.21875" style="28" customWidth="1"/>
    <col min="5139" max="5142" width="11.77734375" style="28" bestFit="1" customWidth="1"/>
    <col min="5143" max="5143" width="8.77734375" style="28" bestFit="1" customWidth="1"/>
    <col min="5144" max="5375" width="9.21875" style="28" customWidth="1"/>
    <col min="5376" max="5376" width="22" style="28" customWidth="1"/>
    <col min="5377" max="5377" width="14.77734375" style="28" customWidth="1"/>
    <col min="5378" max="5378" width="13.77734375" style="28" customWidth="1"/>
    <col min="5379" max="5379" width="14.44140625" style="28" customWidth="1"/>
    <col min="5380" max="5380" width="15" style="28" customWidth="1"/>
    <col min="5381" max="5382" width="10.88671875" style="28"/>
    <col min="5383" max="5383" width="5" style="28" customWidth="1"/>
    <col min="5384" max="5384" width="6.77734375" style="28" customWidth="1"/>
    <col min="5385" max="5385" width="2.44140625" style="28" bestFit="1" customWidth="1"/>
    <col min="5386" max="5393" width="2.44140625" style="28" customWidth="1"/>
    <col min="5394" max="5394" width="11.21875" style="28" customWidth="1"/>
    <col min="5395" max="5398" width="11.77734375" style="28" bestFit="1" customWidth="1"/>
    <col min="5399" max="5399" width="8.77734375" style="28" bestFit="1" customWidth="1"/>
    <col min="5400" max="5631" width="9.21875" style="28" customWidth="1"/>
    <col min="5632" max="5632" width="22" style="28" customWidth="1"/>
    <col min="5633" max="5633" width="14.77734375" style="28" customWidth="1"/>
    <col min="5634" max="5634" width="13.77734375" style="28" customWidth="1"/>
    <col min="5635" max="5635" width="14.44140625" style="28" customWidth="1"/>
    <col min="5636" max="5636" width="15" style="28" customWidth="1"/>
    <col min="5637" max="5638" width="10.88671875" style="28"/>
    <col min="5639" max="5639" width="5" style="28" customWidth="1"/>
    <col min="5640" max="5640" width="6.77734375" style="28" customWidth="1"/>
    <col min="5641" max="5641" width="2.44140625" style="28" bestFit="1" customWidth="1"/>
    <col min="5642" max="5649" width="2.44140625" style="28" customWidth="1"/>
    <col min="5650" max="5650" width="11.21875" style="28" customWidth="1"/>
    <col min="5651" max="5654" width="11.77734375" style="28" bestFit="1" customWidth="1"/>
    <col min="5655" max="5655" width="8.77734375" style="28" bestFit="1" customWidth="1"/>
    <col min="5656" max="5887" width="9.21875" style="28" customWidth="1"/>
    <col min="5888" max="5888" width="22" style="28" customWidth="1"/>
    <col min="5889" max="5889" width="14.77734375" style="28" customWidth="1"/>
    <col min="5890" max="5890" width="13.77734375" style="28" customWidth="1"/>
    <col min="5891" max="5891" width="14.44140625" style="28" customWidth="1"/>
    <col min="5892" max="5892" width="15" style="28" customWidth="1"/>
    <col min="5893" max="5894" width="10.88671875" style="28"/>
    <col min="5895" max="5895" width="5" style="28" customWidth="1"/>
    <col min="5896" max="5896" width="6.77734375" style="28" customWidth="1"/>
    <col min="5897" max="5897" width="2.44140625" style="28" bestFit="1" customWidth="1"/>
    <col min="5898" max="5905" width="2.44140625" style="28" customWidth="1"/>
    <col min="5906" max="5906" width="11.21875" style="28" customWidth="1"/>
    <col min="5907" max="5910" width="11.77734375" style="28" bestFit="1" customWidth="1"/>
    <col min="5911" max="5911" width="8.77734375" style="28" bestFit="1" customWidth="1"/>
    <col min="5912" max="6143" width="9.21875" style="28" customWidth="1"/>
    <col min="6144" max="6144" width="22" style="28" customWidth="1"/>
    <col min="6145" max="6145" width="14.77734375" style="28" customWidth="1"/>
    <col min="6146" max="6146" width="13.77734375" style="28" customWidth="1"/>
    <col min="6147" max="6147" width="14.44140625" style="28" customWidth="1"/>
    <col min="6148" max="6148" width="15" style="28" customWidth="1"/>
    <col min="6149" max="6150" width="10.88671875" style="28"/>
    <col min="6151" max="6151" width="5" style="28" customWidth="1"/>
    <col min="6152" max="6152" width="6.77734375" style="28" customWidth="1"/>
    <col min="6153" max="6153" width="2.44140625" style="28" bestFit="1" customWidth="1"/>
    <col min="6154" max="6161" width="2.44140625" style="28" customWidth="1"/>
    <col min="6162" max="6162" width="11.21875" style="28" customWidth="1"/>
    <col min="6163" max="6166" width="11.77734375" style="28" bestFit="1" customWidth="1"/>
    <col min="6167" max="6167" width="8.77734375" style="28" bestFit="1" customWidth="1"/>
    <col min="6168" max="6399" width="9.21875" style="28" customWidth="1"/>
    <col min="6400" max="6400" width="22" style="28" customWidth="1"/>
    <col min="6401" max="6401" width="14.77734375" style="28" customWidth="1"/>
    <col min="6402" max="6402" width="13.77734375" style="28" customWidth="1"/>
    <col min="6403" max="6403" width="14.44140625" style="28" customWidth="1"/>
    <col min="6404" max="6404" width="15" style="28" customWidth="1"/>
    <col min="6405" max="6406" width="10.88671875" style="28"/>
    <col min="6407" max="6407" width="5" style="28" customWidth="1"/>
    <col min="6408" max="6408" width="6.77734375" style="28" customWidth="1"/>
    <col min="6409" max="6409" width="2.44140625" style="28" bestFit="1" customWidth="1"/>
    <col min="6410" max="6417" width="2.44140625" style="28" customWidth="1"/>
    <col min="6418" max="6418" width="11.21875" style="28" customWidth="1"/>
    <col min="6419" max="6422" width="11.77734375" style="28" bestFit="1" customWidth="1"/>
    <col min="6423" max="6423" width="8.77734375" style="28" bestFit="1" customWidth="1"/>
    <col min="6424" max="6655" width="9.21875" style="28" customWidth="1"/>
    <col min="6656" max="6656" width="22" style="28" customWidth="1"/>
    <col min="6657" max="6657" width="14.77734375" style="28" customWidth="1"/>
    <col min="6658" max="6658" width="13.77734375" style="28" customWidth="1"/>
    <col min="6659" max="6659" width="14.44140625" style="28" customWidth="1"/>
    <col min="6660" max="6660" width="15" style="28" customWidth="1"/>
    <col min="6661" max="6662" width="10.88671875" style="28"/>
    <col min="6663" max="6663" width="5" style="28" customWidth="1"/>
    <col min="6664" max="6664" width="6.77734375" style="28" customWidth="1"/>
    <col min="6665" max="6665" width="2.44140625" style="28" bestFit="1" customWidth="1"/>
    <col min="6666" max="6673" width="2.44140625" style="28" customWidth="1"/>
    <col min="6674" max="6674" width="11.21875" style="28" customWidth="1"/>
    <col min="6675" max="6678" width="11.77734375" style="28" bestFit="1" customWidth="1"/>
    <col min="6679" max="6679" width="8.77734375" style="28" bestFit="1" customWidth="1"/>
    <col min="6680" max="6911" width="9.21875" style="28" customWidth="1"/>
    <col min="6912" max="6912" width="22" style="28" customWidth="1"/>
    <col min="6913" max="6913" width="14.77734375" style="28" customWidth="1"/>
    <col min="6914" max="6914" width="13.77734375" style="28" customWidth="1"/>
    <col min="6915" max="6915" width="14.44140625" style="28" customWidth="1"/>
    <col min="6916" max="6916" width="15" style="28" customWidth="1"/>
    <col min="6917" max="6918" width="10.88671875" style="28"/>
    <col min="6919" max="6919" width="5" style="28" customWidth="1"/>
    <col min="6920" max="6920" width="6.77734375" style="28" customWidth="1"/>
    <col min="6921" max="6921" width="2.44140625" style="28" bestFit="1" customWidth="1"/>
    <col min="6922" max="6929" width="2.44140625" style="28" customWidth="1"/>
    <col min="6930" max="6930" width="11.21875" style="28" customWidth="1"/>
    <col min="6931" max="6934" width="11.77734375" style="28" bestFit="1" customWidth="1"/>
    <col min="6935" max="6935" width="8.77734375" style="28" bestFit="1" customWidth="1"/>
    <col min="6936" max="7167" width="9.21875" style="28" customWidth="1"/>
    <col min="7168" max="7168" width="22" style="28" customWidth="1"/>
    <col min="7169" max="7169" width="14.77734375" style="28" customWidth="1"/>
    <col min="7170" max="7170" width="13.77734375" style="28" customWidth="1"/>
    <col min="7171" max="7171" width="14.44140625" style="28" customWidth="1"/>
    <col min="7172" max="7172" width="15" style="28" customWidth="1"/>
    <col min="7173" max="7174" width="10.88671875" style="28"/>
    <col min="7175" max="7175" width="5" style="28" customWidth="1"/>
    <col min="7176" max="7176" width="6.77734375" style="28" customWidth="1"/>
    <col min="7177" max="7177" width="2.44140625" style="28" bestFit="1" customWidth="1"/>
    <col min="7178" max="7185" width="2.44140625" style="28" customWidth="1"/>
    <col min="7186" max="7186" width="11.21875" style="28" customWidth="1"/>
    <col min="7187" max="7190" width="11.77734375" style="28" bestFit="1" customWidth="1"/>
    <col min="7191" max="7191" width="8.77734375" style="28" bestFit="1" customWidth="1"/>
    <col min="7192" max="7423" width="9.21875" style="28" customWidth="1"/>
    <col min="7424" max="7424" width="22" style="28" customWidth="1"/>
    <col min="7425" max="7425" width="14.77734375" style="28" customWidth="1"/>
    <col min="7426" max="7426" width="13.77734375" style="28" customWidth="1"/>
    <col min="7427" max="7427" width="14.44140625" style="28" customWidth="1"/>
    <col min="7428" max="7428" width="15" style="28" customWidth="1"/>
    <col min="7429" max="7430" width="10.88671875" style="28"/>
    <col min="7431" max="7431" width="5" style="28" customWidth="1"/>
    <col min="7432" max="7432" width="6.77734375" style="28" customWidth="1"/>
    <col min="7433" max="7433" width="2.44140625" style="28" bestFit="1" customWidth="1"/>
    <col min="7434" max="7441" width="2.44140625" style="28" customWidth="1"/>
    <col min="7442" max="7442" width="11.21875" style="28" customWidth="1"/>
    <col min="7443" max="7446" width="11.77734375" style="28" bestFit="1" customWidth="1"/>
    <col min="7447" max="7447" width="8.77734375" style="28" bestFit="1" customWidth="1"/>
    <col min="7448" max="7679" width="9.21875" style="28" customWidth="1"/>
    <col min="7680" max="7680" width="22" style="28" customWidth="1"/>
    <col min="7681" max="7681" width="14.77734375" style="28" customWidth="1"/>
    <col min="7682" max="7682" width="13.77734375" style="28" customWidth="1"/>
    <col min="7683" max="7683" width="14.44140625" style="28" customWidth="1"/>
    <col min="7684" max="7684" width="15" style="28" customWidth="1"/>
    <col min="7685" max="7686" width="10.88671875" style="28"/>
    <col min="7687" max="7687" width="5" style="28" customWidth="1"/>
    <col min="7688" max="7688" width="6.77734375" style="28" customWidth="1"/>
    <col min="7689" max="7689" width="2.44140625" style="28" bestFit="1" customWidth="1"/>
    <col min="7690" max="7697" width="2.44140625" style="28" customWidth="1"/>
    <col min="7698" max="7698" width="11.21875" style="28" customWidth="1"/>
    <col min="7699" max="7702" width="11.77734375" style="28" bestFit="1" customWidth="1"/>
    <col min="7703" max="7703" width="8.77734375" style="28" bestFit="1" customWidth="1"/>
    <col min="7704" max="7935" width="9.21875" style="28" customWidth="1"/>
    <col min="7936" max="7936" width="22" style="28" customWidth="1"/>
    <col min="7937" max="7937" width="14.77734375" style="28" customWidth="1"/>
    <col min="7938" max="7938" width="13.77734375" style="28" customWidth="1"/>
    <col min="7939" max="7939" width="14.44140625" style="28" customWidth="1"/>
    <col min="7940" max="7940" width="15" style="28" customWidth="1"/>
    <col min="7941" max="7942" width="10.88671875" style="28"/>
    <col min="7943" max="7943" width="5" style="28" customWidth="1"/>
    <col min="7944" max="7944" width="6.77734375" style="28" customWidth="1"/>
    <col min="7945" max="7945" width="2.44140625" style="28" bestFit="1" customWidth="1"/>
    <col min="7946" max="7953" width="2.44140625" style="28" customWidth="1"/>
    <col min="7954" max="7954" width="11.21875" style="28" customWidth="1"/>
    <col min="7955" max="7958" width="11.77734375" style="28" bestFit="1" customWidth="1"/>
    <col min="7959" max="7959" width="8.77734375" style="28" bestFit="1" customWidth="1"/>
    <col min="7960" max="8191" width="9.21875" style="28" customWidth="1"/>
    <col min="8192" max="8192" width="22" style="28" customWidth="1"/>
    <col min="8193" max="8193" width="14.77734375" style="28" customWidth="1"/>
    <col min="8194" max="8194" width="13.77734375" style="28" customWidth="1"/>
    <col min="8195" max="8195" width="14.44140625" style="28" customWidth="1"/>
    <col min="8196" max="8196" width="15" style="28" customWidth="1"/>
    <col min="8197" max="8198" width="10.88671875" style="28"/>
    <col min="8199" max="8199" width="5" style="28" customWidth="1"/>
    <col min="8200" max="8200" width="6.77734375" style="28" customWidth="1"/>
    <col min="8201" max="8201" width="2.44140625" style="28" bestFit="1" customWidth="1"/>
    <col min="8202" max="8209" width="2.44140625" style="28" customWidth="1"/>
    <col min="8210" max="8210" width="11.21875" style="28" customWidth="1"/>
    <col min="8211" max="8214" width="11.77734375" style="28" bestFit="1" customWidth="1"/>
    <col min="8215" max="8215" width="8.77734375" style="28" bestFit="1" customWidth="1"/>
    <col min="8216" max="8447" width="9.21875" style="28" customWidth="1"/>
    <col min="8448" max="8448" width="22" style="28" customWidth="1"/>
    <col min="8449" max="8449" width="14.77734375" style="28" customWidth="1"/>
    <col min="8450" max="8450" width="13.77734375" style="28" customWidth="1"/>
    <col min="8451" max="8451" width="14.44140625" style="28" customWidth="1"/>
    <col min="8452" max="8452" width="15" style="28" customWidth="1"/>
    <col min="8453" max="8454" width="10.88671875" style="28"/>
    <col min="8455" max="8455" width="5" style="28" customWidth="1"/>
    <col min="8456" max="8456" width="6.77734375" style="28" customWidth="1"/>
    <col min="8457" max="8457" width="2.44140625" style="28" bestFit="1" customWidth="1"/>
    <col min="8458" max="8465" width="2.44140625" style="28" customWidth="1"/>
    <col min="8466" max="8466" width="11.21875" style="28" customWidth="1"/>
    <col min="8467" max="8470" width="11.77734375" style="28" bestFit="1" customWidth="1"/>
    <col min="8471" max="8471" width="8.77734375" style="28" bestFit="1" customWidth="1"/>
    <col min="8472" max="8703" width="9.21875" style="28" customWidth="1"/>
    <col min="8704" max="8704" width="22" style="28" customWidth="1"/>
    <col min="8705" max="8705" width="14.77734375" style="28" customWidth="1"/>
    <col min="8706" max="8706" width="13.77734375" style="28" customWidth="1"/>
    <col min="8707" max="8707" width="14.44140625" style="28" customWidth="1"/>
    <col min="8708" max="8708" width="15" style="28" customWidth="1"/>
    <col min="8709" max="8710" width="10.88671875" style="28"/>
    <col min="8711" max="8711" width="5" style="28" customWidth="1"/>
    <col min="8712" max="8712" width="6.77734375" style="28" customWidth="1"/>
    <col min="8713" max="8713" width="2.44140625" style="28" bestFit="1" customWidth="1"/>
    <col min="8714" max="8721" width="2.44140625" style="28" customWidth="1"/>
    <col min="8722" max="8722" width="11.21875" style="28" customWidth="1"/>
    <col min="8723" max="8726" width="11.77734375" style="28" bestFit="1" customWidth="1"/>
    <col min="8727" max="8727" width="8.77734375" style="28" bestFit="1" customWidth="1"/>
    <col min="8728" max="8959" width="9.21875" style="28" customWidth="1"/>
    <col min="8960" max="8960" width="22" style="28" customWidth="1"/>
    <col min="8961" max="8961" width="14.77734375" style="28" customWidth="1"/>
    <col min="8962" max="8962" width="13.77734375" style="28" customWidth="1"/>
    <col min="8963" max="8963" width="14.44140625" style="28" customWidth="1"/>
    <col min="8964" max="8964" width="15" style="28" customWidth="1"/>
    <col min="8965" max="8966" width="10.88671875" style="28"/>
    <col min="8967" max="8967" width="5" style="28" customWidth="1"/>
    <col min="8968" max="8968" width="6.77734375" style="28" customWidth="1"/>
    <col min="8969" max="8969" width="2.44140625" style="28" bestFit="1" customWidth="1"/>
    <col min="8970" max="8977" width="2.44140625" style="28" customWidth="1"/>
    <col min="8978" max="8978" width="11.21875" style="28" customWidth="1"/>
    <col min="8979" max="8982" width="11.77734375" style="28" bestFit="1" customWidth="1"/>
    <col min="8983" max="8983" width="8.77734375" style="28" bestFit="1" customWidth="1"/>
    <col min="8984" max="9215" width="9.21875" style="28" customWidth="1"/>
    <col min="9216" max="9216" width="22" style="28" customWidth="1"/>
    <col min="9217" max="9217" width="14.77734375" style="28" customWidth="1"/>
    <col min="9218" max="9218" width="13.77734375" style="28" customWidth="1"/>
    <col min="9219" max="9219" width="14.44140625" style="28" customWidth="1"/>
    <col min="9220" max="9220" width="15" style="28" customWidth="1"/>
    <col min="9221" max="9222" width="10.88671875" style="28"/>
    <col min="9223" max="9223" width="5" style="28" customWidth="1"/>
    <col min="9224" max="9224" width="6.77734375" style="28" customWidth="1"/>
    <col min="9225" max="9225" width="2.44140625" style="28" bestFit="1" customWidth="1"/>
    <col min="9226" max="9233" width="2.44140625" style="28" customWidth="1"/>
    <col min="9234" max="9234" width="11.21875" style="28" customWidth="1"/>
    <col min="9235" max="9238" width="11.77734375" style="28" bestFit="1" customWidth="1"/>
    <col min="9239" max="9239" width="8.77734375" style="28" bestFit="1" customWidth="1"/>
    <col min="9240" max="9471" width="9.21875" style="28" customWidth="1"/>
    <col min="9472" max="9472" width="22" style="28" customWidth="1"/>
    <col min="9473" max="9473" width="14.77734375" style="28" customWidth="1"/>
    <col min="9474" max="9474" width="13.77734375" style="28" customWidth="1"/>
    <col min="9475" max="9475" width="14.44140625" style="28" customWidth="1"/>
    <col min="9476" max="9476" width="15" style="28" customWidth="1"/>
    <col min="9477" max="9478" width="10.88671875" style="28"/>
    <col min="9479" max="9479" width="5" style="28" customWidth="1"/>
    <col min="9480" max="9480" width="6.77734375" style="28" customWidth="1"/>
    <col min="9481" max="9481" width="2.44140625" style="28" bestFit="1" customWidth="1"/>
    <col min="9482" max="9489" width="2.44140625" style="28" customWidth="1"/>
    <col min="9490" max="9490" width="11.21875" style="28" customWidth="1"/>
    <col min="9491" max="9494" width="11.77734375" style="28" bestFit="1" customWidth="1"/>
    <col min="9495" max="9495" width="8.77734375" style="28" bestFit="1" customWidth="1"/>
    <col min="9496" max="9727" width="9.21875" style="28" customWidth="1"/>
    <col min="9728" max="9728" width="22" style="28" customWidth="1"/>
    <col min="9729" max="9729" width="14.77734375" style="28" customWidth="1"/>
    <col min="9730" max="9730" width="13.77734375" style="28" customWidth="1"/>
    <col min="9731" max="9731" width="14.44140625" style="28" customWidth="1"/>
    <col min="9732" max="9732" width="15" style="28" customWidth="1"/>
    <col min="9733" max="9734" width="10.88671875" style="28"/>
    <col min="9735" max="9735" width="5" style="28" customWidth="1"/>
    <col min="9736" max="9736" width="6.77734375" style="28" customWidth="1"/>
    <col min="9737" max="9737" width="2.44140625" style="28" bestFit="1" customWidth="1"/>
    <col min="9738" max="9745" width="2.44140625" style="28" customWidth="1"/>
    <col min="9746" max="9746" width="11.21875" style="28" customWidth="1"/>
    <col min="9747" max="9750" width="11.77734375" style="28" bestFit="1" customWidth="1"/>
    <col min="9751" max="9751" width="8.77734375" style="28" bestFit="1" customWidth="1"/>
    <col min="9752" max="9983" width="9.21875" style="28" customWidth="1"/>
    <col min="9984" max="9984" width="22" style="28" customWidth="1"/>
    <col min="9985" max="9985" width="14.77734375" style="28" customWidth="1"/>
    <col min="9986" max="9986" width="13.77734375" style="28" customWidth="1"/>
    <col min="9987" max="9987" width="14.44140625" style="28" customWidth="1"/>
    <col min="9988" max="9988" width="15" style="28" customWidth="1"/>
    <col min="9989" max="9990" width="10.88671875" style="28"/>
    <col min="9991" max="9991" width="5" style="28" customWidth="1"/>
    <col min="9992" max="9992" width="6.77734375" style="28" customWidth="1"/>
    <col min="9993" max="9993" width="2.44140625" style="28" bestFit="1" customWidth="1"/>
    <col min="9994" max="10001" width="2.44140625" style="28" customWidth="1"/>
    <col min="10002" max="10002" width="11.21875" style="28" customWidth="1"/>
    <col min="10003" max="10006" width="11.77734375" style="28" bestFit="1" customWidth="1"/>
    <col min="10007" max="10007" width="8.77734375" style="28" bestFit="1" customWidth="1"/>
    <col min="10008" max="10239" width="9.21875" style="28" customWidth="1"/>
    <col min="10240" max="10240" width="22" style="28" customWidth="1"/>
    <col min="10241" max="10241" width="14.77734375" style="28" customWidth="1"/>
    <col min="10242" max="10242" width="13.77734375" style="28" customWidth="1"/>
    <col min="10243" max="10243" width="14.44140625" style="28" customWidth="1"/>
    <col min="10244" max="10244" width="15" style="28" customWidth="1"/>
    <col min="10245" max="10246" width="10.88671875" style="28"/>
    <col min="10247" max="10247" width="5" style="28" customWidth="1"/>
    <col min="10248" max="10248" width="6.77734375" style="28" customWidth="1"/>
    <col min="10249" max="10249" width="2.44140625" style="28" bestFit="1" customWidth="1"/>
    <col min="10250" max="10257" width="2.44140625" style="28" customWidth="1"/>
    <col min="10258" max="10258" width="11.21875" style="28" customWidth="1"/>
    <col min="10259" max="10262" width="11.77734375" style="28" bestFit="1" customWidth="1"/>
    <col min="10263" max="10263" width="8.77734375" style="28" bestFit="1" customWidth="1"/>
    <col min="10264" max="10495" width="9.21875" style="28" customWidth="1"/>
    <col min="10496" max="10496" width="22" style="28" customWidth="1"/>
    <col min="10497" max="10497" width="14.77734375" style="28" customWidth="1"/>
    <col min="10498" max="10498" width="13.77734375" style="28" customWidth="1"/>
    <col min="10499" max="10499" width="14.44140625" style="28" customWidth="1"/>
    <col min="10500" max="10500" width="15" style="28" customWidth="1"/>
    <col min="10501" max="10502" width="10.88671875" style="28"/>
    <col min="10503" max="10503" width="5" style="28" customWidth="1"/>
    <col min="10504" max="10504" width="6.77734375" style="28" customWidth="1"/>
    <col min="10505" max="10505" width="2.44140625" style="28" bestFit="1" customWidth="1"/>
    <col min="10506" max="10513" width="2.44140625" style="28" customWidth="1"/>
    <col min="10514" max="10514" width="11.21875" style="28" customWidth="1"/>
    <col min="10515" max="10518" width="11.77734375" style="28" bestFit="1" customWidth="1"/>
    <col min="10519" max="10519" width="8.77734375" style="28" bestFit="1" customWidth="1"/>
    <col min="10520" max="10751" width="9.21875" style="28" customWidth="1"/>
    <col min="10752" max="10752" width="22" style="28" customWidth="1"/>
    <col min="10753" max="10753" width="14.77734375" style="28" customWidth="1"/>
    <col min="10754" max="10754" width="13.77734375" style="28" customWidth="1"/>
    <col min="10755" max="10755" width="14.44140625" style="28" customWidth="1"/>
    <col min="10756" max="10756" width="15" style="28" customWidth="1"/>
    <col min="10757" max="10758" width="10.88671875" style="28"/>
    <col min="10759" max="10759" width="5" style="28" customWidth="1"/>
    <col min="10760" max="10760" width="6.77734375" style="28" customWidth="1"/>
    <col min="10761" max="10761" width="2.44140625" style="28" bestFit="1" customWidth="1"/>
    <col min="10762" max="10769" width="2.44140625" style="28" customWidth="1"/>
    <col min="10770" max="10770" width="11.21875" style="28" customWidth="1"/>
    <col min="10771" max="10774" width="11.77734375" style="28" bestFit="1" customWidth="1"/>
    <col min="10775" max="10775" width="8.77734375" style="28" bestFit="1" customWidth="1"/>
    <col min="10776" max="11007" width="9.21875" style="28" customWidth="1"/>
    <col min="11008" max="11008" width="22" style="28" customWidth="1"/>
    <col min="11009" max="11009" width="14.77734375" style="28" customWidth="1"/>
    <col min="11010" max="11010" width="13.77734375" style="28" customWidth="1"/>
    <col min="11011" max="11011" width="14.44140625" style="28" customWidth="1"/>
    <col min="11012" max="11012" width="15" style="28" customWidth="1"/>
    <col min="11013" max="11014" width="10.88671875" style="28"/>
    <col min="11015" max="11015" width="5" style="28" customWidth="1"/>
    <col min="11016" max="11016" width="6.77734375" style="28" customWidth="1"/>
    <col min="11017" max="11017" width="2.44140625" style="28" bestFit="1" customWidth="1"/>
    <col min="11018" max="11025" width="2.44140625" style="28" customWidth="1"/>
    <col min="11026" max="11026" width="11.21875" style="28" customWidth="1"/>
    <col min="11027" max="11030" width="11.77734375" style="28" bestFit="1" customWidth="1"/>
    <col min="11031" max="11031" width="8.77734375" style="28" bestFit="1" customWidth="1"/>
    <col min="11032" max="11263" width="9.21875" style="28" customWidth="1"/>
    <col min="11264" max="11264" width="22" style="28" customWidth="1"/>
    <col min="11265" max="11265" width="14.77734375" style="28" customWidth="1"/>
    <col min="11266" max="11266" width="13.77734375" style="28" customWidth="1"/>
    <col min="11267" max="11267" width="14.44140625" style="28" customWidth="1"/>
    <col min="11268" max="11268" width="15" style="28" customWidth="1"/>
    <col min="11269" max="11270" width="10.88671875" style="28"/>
    <col min="11271" max="11271" width="5" style="28" customWidth="1"/>
    <col min="11272" max="11272" width="6.77734375" style="28" customWidth="1"/>
    <col min="11273" max="11273" width="2.44140625" style="28" bestFit="1" customWidth="1"/>
    <col min="11274" max="11281" width="2.44140625" style="28" customWidth="1"/>
    <col min="11282" max="11282" width="11.21875" style="28" customWidth="1"/>
    <col min="11283" max="11286" width="11.77734375" style="28" bestFit="1" customWidth="1"/>
    <col min="11287" max="11287" width="8.77734375" style="28" bestFit="1" customWidth="1"/>
    <col min="11288" max="11519" width="9.21875" style="28" customWidth="1"/>
    <col min="11520" max="11520" width="22" style="28" customWidth="1"/>
    <col min="11521" max="11521" width="14.77734375" style="28" customWidth="1"/>
    <col min="11522" max="11522" width="13.77734375" style="28" customWidth="1"/>
    <col min="11523" max="11523" width="14.44140625" style="28" customWidth="1"/>
    <col min="11524" max="11524" width="15" style="28" customWidth="1"/>
    <col min="11525" max="11526" width="10.88671875" style="28"/>
    <col min="11527" max="11527" width="5" style="28" customWidth="1"/>
    <col min="11528" max="11528" width="6.77734375" style="28" customWidth="1"/>
    <col min="11529" max="11529" width="2.44140625" style="28" bestFit="1" customWidth="1"/>
    <col min="11530" max="11537" width="2.44140625" style="28" customWidth="1"/>
    <col min="11538" max="11538" width="11.21875" style="28" customWidth="1"/>
    <col min="11539" max="11542" width="11.77734375" style="28" bestFit="1" customWidth="1"/>
    <col min="11543" max="11543" width="8.77734375" style="28" bestFit="1" customWidth="1"/>
    <col min="11544" max="11775" width="9.21875" style="28" customWidth="1"/>
    <col min="11776" max="11776" width="22" style="28" customWidth="1"/>
    <col min="11777" max="11777" width="14.77734375" style="28" customWidth="1"/>
    <col min="11778" max="11778" width="13.77734375" style="28" customWidth="1"/>
    <col min="11779" max="11779" width="14.44140625" style="28" customWidth="1"/>
    <col min="11780" max="11780" width="15" style="28" customWidth="1"/>
    <col min="11781" max="11782" width="10.88671875" style="28"/>
    <col min="11783" max="11783" width="5" style="28" customWidth="1"/>
    <col min="11784" max="11784" width="6.77734375" style="28" customWidth="1"/>
    <col min="11785" max="11785" width="2.44140625" style="28" bestFit="1" customWidth="1"/>
    <col min="11786" max="11793" width="2.44140625" style="28" customWidth="1"/>
    <col min="11794" max="11794" width="11.21875" style="28" customWidth="1"/>
    <col min="11795" max="11798" width="11.77734375" style="28" bestFit="1" customWidth="1"/>
    <col min="11799" max="11799" width="8.77734375" style="28" bestFit="1" customWidth="1"/>
    <col min="11800" max="12031" width="9.21875" style="28" customWidth="1"/>
    <col min="12032" max="12032" width="22" style="28" customWidth="1"/>
    <col min="12033" max="12033" width="14.77734375" style="28" customWidth="1"/>
    <col min="12034" max="12034" width="13.77734375" style="28" customWidth="1"/>
    <col min="12035" max="12035" width="14.44140625" style="28" customWidth="1"/>
    <col min="12036" max="12036" width="15" style="28" customWidth="1"/>
    <col min="12037" max="12038" width="10.88671875" style="28"/>
    <col min="12039" max="12039" width="5" style="28" customWidth="1"/>
    <col min="12040" max="12040" width="6.77734375" style="28" customWidth="1"/>
    <col min="12041" max="12041" width="2.44140625" style="28" bestFit="1" customWidth="1"/>
    <col min="12042" max="12049" width="2.44140625" style="28" customWidth="1"/>
    <col min="12050" max="12050" width="11.21875" style="28" customWidth="1"/>
    <col min="12051" max="12054" width="11.77734375" style="28" bestFit="1" customWidth="1"/>
    <col min="12055" max="12055" width="8.77734375" style="28" bestFit="1" customWidth="1"/>
    <col min="12056" max="12287" width="9.21875" style="28" customWidth="1"/>
    <col min="12288" max="12288" width="22" style="28" customWidth="1"/>
    <col min="12289" max="12289" width="14.77734375" style="28" customWidth="1"/>
    <col min="12290" max="12290" width="13.77734375" style="28" customWidth="1"/>
    <col min="12291" max="12291" width="14.44140625" style="28" customWidth="1"/>
    <col min="12292" max="12292" width="15" style="28" customWidth="1"/>
    <col min="12293" max="12294" width="10.88671875" style="28"/>
    <col min="12295" max="12295" width="5" style="28" customWidth="1"/>
    <col min="12296" max="12296" width="6.77734375" style="28" customWidth="1"/>
    <col min="12297" max="12297" width="2.44140625" style="28" bestFit="1" customWidth="1"/>
    <col min="12298" max="12305" width="2.44140625" style="28" customWidth="1"/>
    <col min="12306" max="12306" width="11.21875" style="28" customWidth="1"/>
    <col min="12307" max="12310" width="11.77734375" style="28" bestFit="1" customWidth="1"/>
    <col min="12311" max="12311" width="8.77734375" style="28" bestFit="1" customWidth="1"/>
    <col min="12312" max="12543" width="9.21875" style="28" customWidth="1"/>
    <col min="12544" max="12544" width="22" style="28" customWidth="1"/>
    <col min="12545" max="12545" width="14.77734375" style="28" customWidth="1"/>
    <col min="12546" max="12546" width="13.77734375" style="28" customWidth="1"/>
    <col min="12547" max="12547" width="14.44140625" style="28" customWidth="1"/>
    <col min="12548" max="12548" width="15" style="28" customWidth="1"/>
    <col min="12549" max="12550" width="10.88671875" style="28"/>
    <col min="12551" max="12551" width="5" style="28" customWidth="1"/>
    <col min="12552" max="12552" width="6.77734375" style="28" customWidth="1"/>
    <col min="12553" max="12553" width="2.44140625" style="28" bestFit="1" customWidth="1"/>
    <col min="12554" max="12561" width="2.44140625" style="28" customWidth="1"/>
    <col min="12562" max="12562" width="11.21875" style="28" customWidth="1"/>
    <col min="12563" max="12566" width="11.77734375" style="28" bestFit="1" customWidth="1"/>
    <col min="12567" max="12567" width="8.77734375" style="28" bestFit="1" customWidth="1"/>
    <col min="12568" max="12799" width="9.21875" style="28" customWidth="1"/>
    <col min="12800" max="12800" width="22" style="28" customWidth="1"/>
    <col min="12801" max="12801" width="14.77734375" style="28" customWidth="1"/>
    <col min="12802" max="12802" width="13.77734375" style="28" customWidth="1"/>
    <col min="12803" max="12803" width="14.44140625" style="28" customWidth="1"/>
    <col min="12804" max="12804" width="15" style="28" customWidth="1"/>
    <col min="12805" max="12806" width="10.88671875" style="28"/>
    <col min="12807" max="12807" width="5" style="28" customWidth="1"/>
    <col min="12808" max="12808" width="6.77734375" style="28" customWidth="1"/>
    <col min="12809" max="12809" width="2.44140625" style="28" bestFit="1" customWidth="1"/>
    <col min="12810" max="12817" width="2.44140625" style="28" customWidth="1"/>
    <col min="12818" max="12818" width="11.21875" style="28" customWidth="1"/>
    <col min="12819" max="12822" width="11.77734375" style="28" bestFit="1" customWidth="1"/>
    <col min="12823" max="12823" width="8.77734375" style="28" bestFit="1" customWidth="1"/>
    <col min="12824" max="13055" width="9.21875" style="28" customWidth="1"/>
    <col min="13056" max="13056" width="22" style="28" customWidth="1"/>
    <col min="13057" max="13057" width="14.77734375" style="28" customWidth="1"/>
    <col min="13058" max="13058" width="13.77734375" style="28" customWidth="1"/>
    <col min="13059" max="13059" width="14.44140625" style="28" customWidth="1"/>
    <col min="13060" max="13060" width="15" style="28" customWidth="1"/>
    <col min="13061" max="13062" width="10.88671875" style="28"/>
    <col min="13063" max="13063" width="5" style="28" customWidth="1"/>
    <col min="13064" max="13064" width="6.77734375" style="28" customWidth="1"/>
    <col min="13065" max="13065" width="2.44140625" style="28" bestFit="1" customWidth="1"/>
    <col min="13066" max="13073" width="2.44140625" style="28" customWidth="1"/>
    <col min="13074" max="13074" width="11.21875" style="28" customWidth="1"/>
    <col min="13075" max="13078" width="11.77734375" style="28" bestFit="1" customWidth="1"/>
    <col min="13079" max="13079" width="8.77734375" style="28" bestFit="1" customWidth="1"/>
    <col min="13080" max="13311" width="9.21875" style="28" customWidth="1"/>
    <col min="13312" max="13312" width="22" style="28" customWidth="1"/>
    <col min="13313" max="13313" width="14.77734375" style="28" customWidth="1"/>
    <col min="13314" max="13314" width="13.77734375" style="28" customWidth="1"/>
    <col min="13315" max="13315" width="14.44140625" style="28" customWidth="1"/>
    <col min="13316" max="13316" width="15" style="28" customWidth="1"/>
    <col min="13317" max="13318" width="10.88671875" style="28"/>
    <col min="13319" max="13319" width="5" style="28" customWidth="1"/>
    <col min="13320" max="13320" width="6.77734375" style="28" customWidth="1"/>
    <col min="13321" max="13321" width="2.44140625" style="28" bestFit="1" customWidth="1"/>
    <col min="13322" max="13329" width="2.44140625" style="28" customWidth="1"/>
    <col min="13330" max="13330" width="11.21875" style="28" customWidth="1"/>
    <col min="13331" max="13334" width="11.77734375" style="28" bestFit="1" customWidth="1"/>
    <col min="13335" max="13335" width="8.77734375" style="28" bestFit="1" customWidth="1"/>
    <col min="13336" max="13567" width="9.21875" style="28" customWidth="1"/>
    <col min="13568" max="13568" width="22" style="28" customWidth="1"/>
    <col min="13569" max="13569" width="14.77734375" style="28" customWidth="1"/>
    <col min="13570" max="13570" width="13.77734375" style="28" customWidth="1"/>
    <col min="13571" max="13571" width="14.44140625" style="28" customWidth="1"/>
    <col min="13572" max="13572" width="15" style="28" customWidth="1"/>
    <col min="13573" max="13574" width="10.88671875" style="28"/>
    <col min="13575" max="13575" width="5" style="28" customWidth="1"/>
    <col min="13576" max="13576" width="6.77734375" style="28" customWidth="1"/>
    <col min="13577" max="13577" width="2.44140625" style="28" bestFit="1" customWidth="1"/>
    <col min="13578" max="13585" width="2.44140625" style="28" customWidth="1"/>
    <col min="13586" max="13586" width="11.21875" style="28" customWidth="1"/>
    <col min="13587" max="13590" width="11.77734375" style="28" bestFit="1" customWidth="1"/>
    <col min="13591" max="13591" width="8.77734375" style="28" bestFit="1" customWidth="1"/>
    <col min="13592" max="13823" width="9.21875" style="28" customWidth="1"/>
    <col min="13824" max="13824" width="22" style="28" customWidth="1"/>
    <col min="13825" max="13825" width="14.77734375" style="28" customWidth="1"/>
    <col min="13826" max="13826" width="13.77734375" style="28" customWidth="1"/>
    <col min="13827" max="13827" width="14.44140625" style="28" customWidth="1"/>
    <col min="13828" max="13828" width="15" style="28" customWidth="1"/>
    <col min="13829" max="13830" width="10.88671875" style="28"/>
    <col min="13831" max="13831" width="5" style="28" customWidth="1"/>
    <col min="13832" max="13832" width="6.77734375" style="28" customWidth="1"/>
    <col min="13833" max="13833" width="2.44140625" style="28" bestFit="1" customWidth="1"/>
    <col min="13834" max="13841" width="2.44140625" style="28" customWidth="1"/>
    <col min="13842" max="13842" width="11.21875" style="28" customWidth="1"/>
    <col min="13843" max="13846" width="11.77734375" style="28" bestFit="1" customWidth="1"/>
    <col min="13847" max="13847" width="8.77734375" style="28" bestFit="1" customWidth="1"/>
    <col min="13848" max="14079" width="9.21875" style="28" customWidth="1"/>
    <col min="14080" max="14080" width="22" style="28" customWidth="1"/>
    <col min="14081" max="14081" width="14.77734375" style="28" customWidth="1"/>
    <col min="14082" max="14082" width="13.77734375" style="28" customWidth="1"/>
    <col min="14083" max="14083" width="14.44140625" style="28" customWidth="1"/>
    <col min="14084" max="14084" width="15" style="28" customWidth="1"/>
    <col min="14085" max="14086" width="10.88671875" style="28"/>
    <col min="14087" max="14087" width="5" style="28" customWidth="1"/>
    <col min="14088" max="14088" width="6.77734375" style="28" customWidth="1"/>
    <col min="14089" max="14089" width="2.44140625" style="28" bestFit="1" customWidth="1"/>
    <col min="14090" max="14097" width="2.44140625" style="28" customWidth="1"/>
    <col min="14098" max="14098" width="11.21875" style="28" customWidth="1"/>
    <col min="14099" max="14102" width="11.77734375" style="28" bestFit="1" customWidth="1"/>
    <col min="14103" max="14103" width="8.77734375" style="28" bestFit="1" customWidth="1"/>
    <col min="14104" max="14335" width="9.21875" style="28" customWidth="1"/>
    <col min="14336" max="14336" width="22" style="28" customWidth="1"/>
    <col min="14337" max="14337" width="14.77734375" style="28" customWidth="1"/>
    <col min="14338" max="14338" width="13.77734375" style="28" customWidth="1"/>
    <col min="14339" max="14339" width="14.44140625" style="28" customWidth="1"/>
    <col min="14340" max="14340" width="15" style="28" customWidth="1"/>
    <col min="14341" max="14342" width="10.88671875" style="28"/>
    <col min="14343" max="14343" width="5" style="28" customWidth="1"/>
    <col min="14344" max="14344" width="6.77734375" style="28" customWidth="1"/>
    <col min="14345" max="14345" width="2.44140625" style="28" bestFit="1" customWidth="1"/>
    <col min="14346" max="14353" width="2.44140625" style="28" customWidth="1"/>
    <col min="14354" max="14354" width="11.21875" style="28" customWidth="1"/>
    <col min="14355" max="14358" width="11.77734375" style="28" bestFit="1" customWidth="1"/>
    <col min="14359" max="14359" width="8.77734375" style="28" bestFit="1" customWidth="1"/>
    <col min="14360" max="14591" width="9.21875" style="28" customWidth="1"/>
    <col min="14592" max="14592" width="22" style="28" customWidth="1"/>
    <col min="14593" max="14593" width="14.77734375" style="28" customWidth="1"/>
    <col min="14594" max="14594" width="13.77734375" style="28" customWidth="1"/>
    <col min="14595" max="14595" width="14.44140625" style="28" customWidth="1"/>
    <col min="14596" max="14596" width="15" style="28" customWidth="1"/>
    <col min="14597" max="14598" width="10.88671875" style="28"/>
    <col min="14599" max="14599" width="5" style="28" customWidth="1"/>
    <col min="14600" max="14600" width="6.77734375" style="28" customWidth="1"/>
    <col min="14601" max="14601" width="2.44140625" style="28" bestFit="1" customWidth="1"/>
    <col min="14602" max="14609" width="2.44140625" style="28" customWidth="1"/>
    <col min="14610" max="14610" width="11.21875" style="28" customWidth="1"/>
    <col min="14611" max="14614" width="11.77734375" style="28" bestFit="1" customWidth="1"/>
    <col min="14615" max="14615" width="8.77734375" style="28" bestFit="1" customWidth="1"/>
    <col min="14616" max="14847" width="9.21875" style="28" customWidth="1"/>
    <col min="14848" max="14848" width="22" style="28" customWidth="1"/>
    <col min="14849" max="14849" width="14.77734375" style="28" customWidth="1"/>
    <col min="14850" max="14850" width="13.77734375" style="28" customWidth="1"/>
    <col min="14851" max="14851" width="14.44140625" style="28" customWidth="1"/>
    <col min="14852" max="14852" width="15" style="28" customWidth="1"/>
    <col min="14853" max="14854" width="10.88671875" style="28"/>
    <col min="14855" max="14855" width="5" style="28" customWidth="1"/>
    <col min="14856" max="14856" width="6.77734375" style="28" customWidth="1"/>
    <col min="14857" max="14857" width="2.44140625" style="28" bestFit="1" customWidth="1"/>
    <col min="14858" max="14865" width="2.44140625" style="28" customWidth="1"/>
    <col min="14866" max="14866" width="11.21875" style="28" customWidth="1"/>
    <col min="14867" max="14870" width="11.77734375" style="28" bestFit="1" customWidth="1"/>
    <col min="14871" max="14871" width="8.77734375" style="28" bestFit="1" customWidth="1"/>
    <col min="14872" max="15103" width="9.21875" style="28" customWidth="1"/>
    <col min="15104" max="15104" width="22" style="28" customWidth="1"/>
    <col min="15105" max="15105" width="14.77734375" style="28" customWidth="1"/>
    <col min="15106" max="15106" width="13.77734375" style="28" customWidth="1"/>
    <col min="15107" max="15107" width="14.44140625" style="28" customWidth="1"/>
    <col min="15108" max="15108" width="15" style="28" customWidth="1"/>
    <col min="15109" max="15110" width="10.88671875" style="28"/>
    <col min="15111" max="15111" width="5" style="28" customWidth="1"/>
    <col min="15112" max="15112" width="6.77734375" style="28" customWidth="1"/>
    <col min="15113" max="15113" width="2.44140625" style="28" bestFit="1" customWidth="1"/>
    <col min="15114" max="15121" width="2.44140625" style="28" customWidth="1"/>
    <col min="15122" max="15122" width="11.21875" style="28" customWidth="1"/>
    <col min="15123" max="15126" width="11.77734375" style="28" bestFit="1" customWidth="1"/>
    <col min="15127" max="15127" width="8.77734375" style="28" bestFit="1" customWidth="1"/>
    <col min="15128" max="15359" width="9.21875" style="28" customWidth="1"/>
    <col min="15360" max="15360" width="22" style="28" customWidth="1"/>
    <col min="15361" max="15361" width="14.77734375" style="28" customWidth="1"/>
    <col min="15362" max="15362" width="13.77734375" style="28" customWidth="1"/>
    <col min="15363" max="15363" width="14.44140625" style="28" customWidth="1"/>
    <col min="15364" max="15364" width="15" style="28" customWidth="1"/>
    <col min="15365" max="15366" width="10.88671875" style="28"/>
    <col min="15367" max="15367" width="5" style="28" customWidth="1"/>
    <col min="15368" max="15368" width="6.77734375" style="28" customWidth="1"/>
    <col min="15369" max="15369" width="2.44140625" style="28" bestFit="1" customWidth="1"/>
    <col min="15370" max="15377" width="2.44140625" style="28" customWidth="1"/>
    <col min="15378" max="15378" width="11.21875" style="28" customWidth="1"/>
    <col min="15379" max="15382" width="11.77734375" style="28" bestFit="1" customWidth="1"/>
    <col min="15383" max="15383" width="8.77734375" style="28" bestFit="1" customWidth="1"/>
    <col min="15384" max="15615" width="9.21875" style="28" customWidth="1"/>
    <col min="15616" max="15616" width="22" style="28" customWidth="1"/>
    <col min="15617" max="15617" width="14.77734375" style="28" customWidth="1"/>
    <col min="15618" max="15618" width="13.77734375" style="28" customWidth="1"/>
    <col min="15619" max="15619" width="14.44140625" style="28" customWidth="1"/>
    <col min="15620" max="15620" width="15" style="28" customWidth="1"/>
    <col min="15621" max="15622" width="10.88671875" style="28"/>
    <col min="15623" max="15623" width="5" style="28" customWidth="1"/>
    <col min="15624" max="15624" width="6.77734375" style="28" customWidth="1"/>
    <col min="15625" max="15625" width="2.44140625" style="28" bestFit="1" customWidth="1"/>
    <col min="15626" max="15633" width="2.44140625" style="28" customWidth="1"/>
    <col min="15634" max="15634" width="11.21875" style="28" customWidth="1"/>
    <col min="15635" max="15638" width="11.77734375" style="28" bestFit="1" customWidth="1"/>
    <col min="15639" max="15639" width="8.77734375" style="28" bestFit="1" customWidth="1"/>
    <col min="15640" max="15871" width="9.21875" style="28" customWidth="1"/>
    <col min="15872" max="15872" width="22" style="28" customWidth="1"/>
    <col min="15873" max="15873" width="14.77734375" style="28" customWidth="1"/>
    <col min="15874" max="15874" width="13.77734375" style="28" customWidth="1"/>
    <col min="15875" max="15875" width="14.44140625" style="28" customWidth="1"/>
    <col min="15876" max="15876" width="15" style="28" customWidth="1"/>
    <col min="15877" max="15878" width="10.88671875" style="28"/>
    <col min="15879" max="15879" width="5" style="28" customWidth="1"/>
    <col min="15880" max="15880" width="6.77734375" style="28" customWidth="1"/>
    <col min="15881" max="15881" width="2.44140625" style="28" bestFit="1" customWidth="1"/>
    <col min="15882" max="15889" width="2.44140625" style="28" customWidth="1"/>
    <col min="15890" max="15890" width="11.21875" style="28" customWidth="1"/>
    <col min="15891" max="15894" width="11.77734375" style="28" bestFit="1" customWidth="1"/>
    <col min="15895" max="15895" width="8.77734375" style="28" bestFit="1" customWidth="1"/>
    <col min="15896" max="16127" width="9.21875" style="28" customWidth="1"/>
    <col min="16128" max="16128" width="22" style="28" customWidth="1"/>
    <col min="16129" max="16129" width="14.77734375" style="28" customWidth="1"/>
    <col min="16130" max="16130" width="13.77734375" style="28" customWidth="1"/>
    <col min="16131" max="16131" width="14.44140625" style="28" customWidth="1"/>
    <col min="16132" max="16132" width="15" style="28" customWidth="1"/>
    <col min="16133" max="16134" width="10.88671875" style="28"/>
    <col min="16135" max="16135" width="5" style="28" customWidth="1"/>
    <col min="16136" max="16136" width="6.77734375" style="28" customWidth="1"/>
    <col min="16137" max="16137" width="2.44140625" style="28" bestFit="1" customWidth="1"/>
    <col min="16138" max="16145" width="2.44140625" style="28" customWidth="1"/>
    <col min="16146" max="16146" width="11.21875" style="28" customWidth="1"/>
    <col min="16147" max="16150" width="11.77734375" style="28" bestFit="1" customWidth="1"/>
    <col min="16151" max="16151" width="8.77734375" style="28" bestFit="1" customWidth="1"/>
    <col min="16152" max="16384" width="9.21875" style="28" customWidth="1"/>
  </cols>
  <sheetData>
    <row r="1" spans="1:22" s="62" customFormat="1" x14ac:dyDescent="0.25"/>
    <row r="2" spans="1:22" s="62" customFormat="1" x14ac:dyDescent="0.25"/>
    <row r="3" spans="1:22" s="62" customFormat="1" ht="17.399999999999999" x14ac:dyDescent="0.3">
      <c r="A3" s="63"/>
    </row>
    <row r="4" spans="1:22" s="62" customFormat="1" x14ac:dyDescent="0.25">
      <c r="A4" s="64"/>
      <c r="R4" s="62" t="s">
        <v>34</v>
      </c>
      <c r="S4" s="99" t="e">
        <f>#REF!*0.6</f>
        <v>#REF!</v>
      </c>
      <c r="T4" s="99" t="e">
        <f>#REF!*0.8</f>
        <v>#REF!</v>
      </c>
      <c r="U4" s="99" t="e">
        <f>#REF!*1.2</f>
        <v>#REF!</v>
      </c>
      <c r="V4" s="99" t="e">
        <f>#REF!*1.4</f>
        <v>#REF!</v>
      </c>
    </row>
    <row r="5" spans="1:22" s="62" customFormat="1" x14ac:dyDescent="0.25">
      <c r="A5" s="64"/>
      <c r="S5" s="99" t="e">
        <f>#REF!</f>
        <v>#REF!</v>
      </c>
      <c r="T5" s="99" t="e">
        <f t="shared" ref="T5:V10" si="0">S5</f>
        <v>#REF!</v>
      </c>
      <c r="U5" s="99" t="e">
        <f t="shared" si="0"/>
        <v>#REF!</v>
      </c>
      <c r="V5" s="99" t="e">
        <f t="shared" si="0"/>
        <v>#REF!</v>
      </c>
    </row>
    <row r="6" spans="1:22" s="62" customFormat="1" x14ac:dyDescent="0.25">
      <c r="A6" s="64"/>
      <c r="S6" s="99" t="e">
        <f>#REF!</f>
        <v>#REF!</v>
      </c>
      <c r="T6" s="99" t="e">
        <f t="shared" si="0"/>
        <v>#REF!</v>
      </c>
      <c r="U6" s="99" t="e">
        <f t="shared" si="0"/>
        <v>#REF!</v>
      </c>
      <c r="V6" s="99" t="e">
        <f t="shared" si="0"/>
        <v>#REF!</v>
      </c>
    </row>
    <row r="7" spans="1:22" s="62" customFormat="1" x14ac:dyDescent="0.25">
      <c r="A7" s="64"/>
      <c r="S7" s="99" t="e">
        <f>#REF!</f>
        <v>#REF!</v>
      </c>
      <c r="T7" s="99" t="e">
        <f t="shared" si="0"/>
        <v>#REF!</v>
      </c>
      <c r="U7" s="99" t="e">
        <f t="shared" si="0"/>
        <v>#REF!</v>
      </c>
      <c r="V7" s="99" t="e">
        <f t="shared" si="0"/>
        <v>#REF!</v>
      </c>
    </row>
    <row r="8" spans="1:22" s="62" customFormat="1" x14ac:dyDescent="0.25">
      <c r="A8" s="65"/>
      <c r="S8" s="100" t="e">
        <f>#REF!</f>
        <v>#REF!</v>
      </c>
      <c r="T8" s="100" t="e">
        <f t="shared" si="0"/>
        <v>#REF!</v>
      </c>
      <c r="U8" s="100" t="e">
        <f t="shared" si="0"/>
        <v>#REF!</v>
      </c>
      <c r="V8" s="100" t="e">
        <f t="shared" si="0"/>
        <v>#REF!</v>
      </c>
    </row>
    <row r="9" spans="1:22" s="62" customFormat="1" x14ac:dyDescent="0.25">
      <c r="A9" s="66"/>
      <c r="S9" s="99" t="e">
        <f>#REF!</f>
        <v>#REF!</v>
      </c>
      <c r="T9" s="99" t="e">
        <f t="shared" si="0"/>
        <v>#REF!</v>
      </c>
      <c r="U9" s="99" t="e">
        <f t="shared" si="0"/>
        <v>#REF!</v>
      </c>
      <c r="V9" s="99" t="e">
        <f t="shared" si="0"/>
        <v>#REF!</v>
      </c>
    </row>
    <row r="10" spans="1:22" s="62" customFormat="1" x14ac:dyDescent="0.25">
      <c r="A10" s="64"/>
      <c r="S10" s="99" t="e">
        <f>#REF!</f>
        <v>#REF!</v>
      </c>
      <c r="T10" s="99" t="e">
        <f t="shared" si="0"/>
        <v>#REF!</v>
      </c>
      <c r="U10" s="99" t="e">
        <f t="shared" si="0"/>
        <v>#REF!</v>
      </c>
      <c r="V10" s="99" t="e">
        <f t="shared" si="0"/>
        <v>#REF!</v>
      </c>
    </row>
    <row r="11" spans="1:22" s="62" customFormat="1" x14ac:dyDescent="0.25">
      <c r="N11" s="68"/>
    </row>
    <row r="12" spans="1:22" s="62" customFormat="1" x14ac:dyDescent="0.25"/>
    <row r="13" spans="1:22" s="62" customFormat="1" x14ac:dyDescent="0.25"/>
    <row r="14" spans="1:22" s="62" customFormat="1" x14ac:dyDescent="0.25"/>
    <row r="15" spans="1:22" s="62" customFormat="1" x14ac:dyDescent="0.25"/>
    <row r="16" spans="1:22" s="62" customFormat="1" x14ac:dyDescent="0.25"/>
    <row r="17" spans="12:15" s="62" customFormat="1" x14ac:dyDescent="0.25"/>
    <row r="18" spans="12:15" s="62" customFormat="1" x14ac:dyDescent="0.25"/>
    <row r="19" spans="12:15" s="62" customFormat="1" ht="16.05" customHeight="1" x14ac:dyDescent="0.25">
      <c r="L19" s="108" t="s">
        <v>75</v>
      </c>
      <c r="M19" s="108"/>
      <c r="N19" s="108"/>
      <c r="O19" s="108"/>
    </row>
    <row r="20" spans="12:15" s="62" customFormat="1" ht="28.5" customHeight="1" x14ac:dyDescent="0.25">
      <c r="L20" s="109" t="s">
        <v>76</v>
      </c>
      <c r="M20" s="109"/>
      <c r="N20" s="109"/>
      <c r="O20" s="109"/>
    </row>
    <row r="21" spans="12:15" s="62" customFormat="1" ht="27" customHeight="1" x14ac:dyDescent="0.25">
      <c r="L21" s="109" t="s">
        <v>77</v>
      </c>
      <c r="M21" s="109"/>
      <c r="N21" s="109"/>
      <c r="O21" s="109"/>
    </row>
    <row r="22" spans="12:15" s="62" customFormat="1" ht="32.549999999999997" customHeight="1" x14ac:dyDescent="0.25">
      <c r="L22" s="109" t="s">
        <v>71</v>
      </c>
      <c r="M22" s="109"/>
      <c r="N22" s="109"/>
      <c r="O22" s="109"/>
    </row>
    <row r="23" spans="12:15" s="62" customFormat="1" ht="32.549999999999997" customHeight="1" x14ac:dyDescent="0.25">
      <c r="L23" s="109" t="s">
        <v>78</v>
      </c>
      <c r="M23" s="109"/>
      <c r="N23" s="109"/>
      <c r="O23" s="109"/>
    </row>
    <row r="24" spans="12:15" s="62" customFormat="1" x14ac:dyDescent="0.25"/>
  </sheetData>
  <mergeCells count="5">
    <mergeCell ref="L19:O19"/>
    <mergeCell ref="L20:O20"/>
    <mergeCell ref="L21:O21"/>
    <mergeCell ref="L22:O22"/>
    <mergeCell ref="L23:O23"/>
  </mergeCells>
  <pageMargins left="0.51" right="0.45" top="0.17" bottom="0.51" header="0" footer="0"/>
  <pageSetup paperSize="9" scale="85" orientation="portrait" horizontalDpi="120" verticalDpi="144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5FD-C28F-421D-9157-780BA051D528}">
  <dimension ref="C10:U41"/>
  <sheetViews>
    <sheetView zoomScale="46" zoomScaleNormal="46" workbookViewId="0">
      <selection activeCell="C39" sqref="C39:L41"/>
    </sheetView>
  </sheetViews>
  <sheetFormatPr baseColWidth="10" defaultColWidth="11.44140625" defaultRowHeight="14.4" x14ac:dyDescent="0.3"/>
  <cols>
    <col min="1" max="16384" width="11.44140625" style="13"/>
  </cols>
  <sheetData>
    <row r="10" spans="14:21" ht="15" thickBot="1" x14ac:dyDescent="0.35"/>
    <row r="11" spans="14:21" x14ac:dyDescent="0.3">
      <c r="O11" s="91" t="s">
        <v>45</v>
      </c>
      <c r="P11" s="92" t="s">
        <v>0</v>
      </c>
    </row>
    <row r="12" spans="14:21" x14ac:dyDescent="0.3">
      <c r="N12" s="93">
        <v>0</v>
      </c>
      <c r="O12" s="97">
        <v>0</v>
      </c>
      <c r="P12" s="95">
        <v>6</v>
      </c>
      <c r="Q12" s="13">
        <v>8</v>
      </c>
      <c r="R12" s="13">
        <v>18</v>
      </c>
    </row>
    <row r="13" spans="14:21" x14ac:dyDescent="0.3">
      <c r="N13" s="93"/>
      <c r="O13" s="97"/>
      <c r="P13" s="95"/>
    </row>
    <row r="14" spans="14:21" x14ac:dyDescent="0.3">
      <c r="N14" s="93">
        <v>1</v>
      </c>
      <c r="O14" s="97"/>
      <c r="P14" s="95"/>
      <c r="Q14" s="13">
        <v>20</v>
      </c>
      <c r="R14" s="13">
        <v>16</v>
      </c>
      <c r="U14" s="13">
        <f t="shared" ref="U14:U22" si="0">O13*0.7</f>
        <v>0</v>
      </c>
    </row>
    <row r="15" spans="14:21" x14ac:dyDescent="0.3">
      <c r="N15" s="93"/>
      <c r="O15" s="97"/>
      <c r="P15" s="95"/>
      <c r="U15" s="13">
        <f t="shared" si="0"/>
        <v>0</v>
      </c>
    </row>
    <row r="16" spans="14:21" x14ac:dyDescent="0.3">
      <c r="N16" s="93"/>
      <c r="O16" s="97"/>
      <c r="P16" s="95"/>
      <c r="Q16" s="13">
        <v>40</v>
      </c>
      <c r="R16" s="13">
        <v>7</v>
      </c>
      <c r="U16" s="13">
        <f t="shared" si="0"/>
        <v>0</v>
      </c>
    </row>
    <row r="17" spans="14:21" x14ac:dyDescent="0.3">
      <c r="N17" s="93"/>
      <c r="O17" s="97">
        <v>45</v>
      </c>
      <c r="P17" s="95">
        <v>19</v>
      </c>
      <c r="U17" s="13">
        <f t="shared" si="0"/>
        <v>0</v>
      </c>
    </row>
    <row r="18" spans="14:21" x14ac:dyDescent="0.3">
      <c r="N18" s="93"/>
      <c r="O18" s="97"/>
      <c r="P18" s="95"/>
      <c r="U18" s="13">
        <f t="shared" si="0"/>
        <v>31.499999999999996</v>
      </c>
    </row>
    <row r="19" spans="14:21" x14ac:dyDescent="0.3">
      <c r="N19" s="93">
        <v>2</v>
      </c>
      <c r="O19" s="97">
        <v>30.8</v>
      </c>
      <c r="P19" s="95">
        <f t="shared" ref="P19" si="1">15/1200*O19*O19</f>
        <v>11.858000000000001</v>
      </c>
      <c r="U19" s="13">
        <f t="shared" si="0"/>
        <v>0</v>
      </c>
    </row>
    <row r="20" spans="14:21" x14ac:dyDescent="0.3">
      <c r="N20" s="93"/>
      <c r="O20" s="97"/>
      <c r="P20" s="95"/>
      <c r="U20" s="13">
        <f t="shared" si="0"/>
        <v>21.56</v>
      </c>
    </row>
    <row r="21" spans="14:21" x14ac:dyDescent="0.3">
      <c r="N21" s="93"/>
      <c r="O21" s="97"/>
      <c r="P21" s="95"/>
      <c r="U21" s="13">
        <f t="shared" si="0"/>
        <v>0</v>
      </c>
    </row>
    <row r="22" spans="14:21" x14ac:dyDescent="0.3">
      <c r="N22" s="94" t="s">
        <v>46</v>
      </c>
      <c r="O22" s="97"/>
      <c r="P22" s="95"/>
      <c r="U22" s="13">
        <f t="shared" si="0"/>
        <v>0</v>
      </c>
    </row>
    <row r="38" spans="3:12" ht="35.549999999999997" customHeight="1" x14ac:dyDescent="0.4">
      <c r="C38" s="104"/>
      <c r="D38" s="107" t="s">
        <v>75</v>
      </c>
      <c r="E38" s="104"/>
      <c r="F38" s="104"/>
      <c r="G38" s="104"/>
      <c r="H38" s="104"/>
      <c r="I38" s="104"/>
      <c r="J38" s="104"/>
      <c r="K38" s="104"/>
      <c r="L38" s="104"/>
    </row>
    <row r="39" spans="3:12" ht="52.5" customHeight="1" x14ac:dyDescent="0.3">
      <c r="C39" s="106" t="s">
        <v>65</v>
      </c>
      <c r="D39" s="110" t="s">
        <v>83</v>
      </c>
      <c r="E39" s="110"/>
      <c r="F39" s="110"/>
      <c r="G39" s="110"/>
      <c r="H39" s="110"/>
      <c r="I39" s="110"/>
      <c r="J39" s="110"/>
      <c r="K39" s="110"/>
      <c r="L39" s="110"/>
    </row>
    <row r="40" spans="3:12" ht="47.55" customHeight="1" x14ac:dyDescent="0.3">
      <c r="C40" s="106" t="s">
        <v>64</v>
      </c>
      <c r="D40" s="110" t="s">
        <v>82</v>
      </c>
      <c r="E40" s="110"/>
      <c r="F40" s="110"/>
      <c r="G40" s="110"/>
      <c r="H40" s="110"/>
      <c r="I40" s="110"/>
      <c r="J40" s="110"/>
      <c r="K40" s="110"/>
      <c r="L40" s="110"/>
    </row>
    <row r="41" spans="3:12" ht="73.5" customHeight="1" x14ac:dyDescent="0.3">
      <c r="C41" s="106" t="s">
        <v>66</v>
      </c>
      <c r="D41" s="110" t="s">
        <v>81</v>
      </c>
      <c r="E41" s="110"/>
      <c r="F41" s="110"/>
      <c r="G41" s="110"/>
      <c r="H41" s="110"/>
      <c r="I41" s="110"/>
      <c r="J41" s="110"/>
      <c r="K41" s="110"/>
      <c r="L41" s="110"/>
    </row>
  </sheetData>
  <mergeCells count="3">
    <mergeCell ref="D41:L41"/>
    <mergeCell ref="D40:L40"/>
    <mergeCell ref="D39:L39"/>
  </mergeCell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1B14-941D-413E-AEEE-45672E938107}">
  <dimension ref="C10:R51"/>
  <sheetViews>
    <sheetView topLeftCell="A8" zoomScale="53" zoomScaleNormal="53" workbookViewId="0">
      <selection activeCell="C50" sqref="C50:L51"/>
    </sheetView>
  </sheetViews>
  <sheetFormatPr baseColWidth="10" defaultColWidth="11.44140625" defaultRowHeight="14.4" x14ac:dyDescent="0.3"/>
  <cols>
    <col min="1" max="16384" width="11.44140625" style="13"/>
  </cols>
  <sheetData>
    <row r="10" spans="14:18" ht="15" thickBot="1" x14ac:dyDescent="0.35"/>
    <row r="11" spans="14:18" x14ac:dyDescent="0.3">
      <c r="O11" s="91" t="s">
        <v>45</v>
      </c>
      <c r="P11" s="92" t="s">
        <v>0</v>
      </c>
    </row>
    <row r="12" spans="14:18" x14ac:dyDescent="0.3">
      <c r="N12" s="93">
        <v>0</v>
      </c>
      <c r="O12" s="97"/>
      <c r="P12" s="95"/>
    </row>
    <row r="13" spans="14:18" x14ac:dyDescent="0.3">
      <c r="N13" s="93"/>
      <c r="O13" s="97">
        <v>7.6999999999999993</v>
      </c>
      <c r="P13" s="95">
        <f>15/1200*O13*O13</f>
        <v>0.74112499999999992</v>
      </c>
      <c r="R13" s="13">
        <f>O13*0.7</f>
        <v>5.3899999999999988</v>
      </c>
    </row>
    <row r="14" spans="14:18" x14ac:dyDescent="0.3">
      <c r="N14" s="93">
        <v>1</v>
      </c>
      <c r="O14" s="97"/>
      <c r="P14" s="95"/>
      <c r="R14" s="13">
        <f t="shared" ref="R14:R21" si="0">O14*0.7</f>
        <v>0</v>
      </c>
    </row>
    <row r="15" spans="14:18" x14ac:dyDescent="0.3">
      <c r="N15" s="93"/>
      <c r="O15" s="97">
        <v>23.099999999999998</v>
      </c>
      <c r="P15" s="95">
        <f t="shared" ref="P15:P21" si="1">15/1200*O15*O15</f>
        <v>6.6701249999999996</v>
      </c>
      <c r="R15" s="13">
        <f t="shared" si="0"/>
        <v>16.169999999999998</v>
      </c>
    </row>
    <row r="16" spans="14:18" x14ac:dyDescent="0.3">
      <c r="N16" s="93"/>
      <c r="O16" s="97">
        <v>30.799999999999997</v>
      </c>
      <c r="P16" s="95">
        <f t="shared" si="1"/>
        <v>11.857999999999999</v>
      </c>
      <c r="R16" s="13">
        <f t="shared" si="0"/>
        <v>21.559999999999995</v>
      </c>
    </row>
    <row r="17" spans="14:18" x14ac:dyDescent="0.3">
      <c r="N17" s="93"/>
      <c r="O17" s="97">
        <v>38.5</v>
      </c>
      <c r="P17" s="95">
        <f t="shared" si="1"/>
        <v>18.528124999999999</v>
      </c>
      <c r="R17" s="13">
        <f t="shared" si="0"/>
        <v>26.95</v>
      </c>
    </row>
    <row r="18" spans="14:18" x14ac:dyDescent="0.3">
      <c r="N18" s="93"/>
      <c r="O18" s="97">
        <v>0</v>
      </c>
      <c r="P18" s="95">
        <f t="shared" si="1"/>
        <v>0</v>
      </c>
      <c r="R18" s="13">
        <f t="shared" si="0"/>
        <v>0</v>
      </c>
    </row>
    <row r="19" spans="14:18" x14ac:dyDescent="0.3">
      <c r="N19" s="93">
        <v>2</v>
      </c>
      <c r="O19" s="97">
        <v>30.799999999999997</v>
      </c>
      <c r="P19" s="95">
        <f t="shared" si="1"/>
        <v>11.857999999999999</v>
      </c>
      <c r="R19" s="13">
        <f t="shared" si="0"/>
        <v>21.559999999999995</v>
      </c>
    </row>
    <row r="20" spans="14:18" x14ac:dyDescent="0.3">
      <c r="N20" s="93"/>
      <c r="O20" s="97">
        <v>23.099999999999998</v>
      </c>
      <c r="P20" s="95">
        <f t="shared" si="1"/>
        <v>6.6701249999999996</v>
      </c>
      <c r="R20" s="13">
        <f t="shared" si="0"/>
        <v>16.169999999999998</v>
      </c>
    </row>
    <row r="21" spans="14:18" x14ac:dyDescent="0.3">
      <c r="N21" s="93"/>
      <c r="O21" s="97">
        <v>30.799999999999997</v>
      </c>
      <c r="P21" s="95">
        <f t="shared" si="1"/>
        <v>11.857999999999999</v>
      </c>
      <c r="R21" s="13">
        <f t="shared" si="0"/>
        <v>21.559999999999995</v>
      </c>
    </row>
    <row r="22" spans="14:18" x14ac:dyDescent="0.3">
      <c r="N22" s="94" t="s">
        <v>46</v>
      </c>
      <c r="O22" s="97"/>
      <c r="P22" s="95"/>
    </row>
    <row r="47" ht="9" customHeight="1" x14ac:dyDescent="0.3"/>
    <row r="48" ht="7.95" customHeight="1" x14ac:dyDescent="0.3"/>
    <row r="49" spans="3:12" ht="24.45" customHeight="1" x14ac:dyDescent="0.4">
      <c r="C49" s="104"/>
      <c r="D49" s="105" t="s">
        <v>75</v>
      </c>
      <c r="E49" s="104"/>
      <c r="F49" s="104"/>
      <c r="G49" s="104"/>
      <c r="H49" s="104"/>
      <c r="I49" s="104"/>
      <c r="J49" s="104"/>
      <c r="K49" s="104"/>
      <c r="L49" s="104"/>
    </row>
    <row r="50" spans="3:12" ht="75.45" customHeight="1" x14ac:dyDescent="0.3">
      <c r="C50" s="106" t="s">
        <v>65</v>
      </c>
      <c r="D50" s="110" t="s">
        <v>80</v>
      </c>
      <c r="E50" s="110"/>
      <c r="F50" s="110"/>
      <c r="G50" s="110"/>
      <c r="H50" s="110"/>
      <c r="I50" s="110"/>
      <c r="J50" s="110"/>
      <c r="K50" s="110"/>
      <c r="L50" s="110"/>
    </row>
    <row r="51" spans="3:12" ht="85.95" customHeight="1" x14ac:dyDescent="0.3">
      <c r="C51" s="106" t="s">
        <v>64</v>
      </c>
      <c r="D51" s="110" t="s">
        <v>79</v>
      </c>
      <c r="E51" s="110"/>
      <c r="F51" s="110"/>
      <c r="G51" s="110"/>
      <c r="H51" s="110"/>
      <c r="I51" s="110"/>
      <c r="J51" s="110"/>
      <c r="K51" s="110"/>
      <c r="L51" s="110"/>
    </row>
  </sheetData>
  <mergeCells count="2">
    <mergeCell ref="D50:L50"/>
    <mergeCell ref="D51:L51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BC75E-CF34-433D-A23D-D950ECA91CA7}">
  <sheetPr codeName="Hoja32"/>
  <dimension ref="A1:BP85"/>
  <sheetViews>
    <sheetView topLeftCell="A18" zoomScale="72" zoomScaleNormal="72" workbookViewId="0">
      <selection activeCell="X33" sqref="X33:Y38"/>
    </sheetView>
  </sheetViews>
  <sheetFormatPr baseColWidth="10" defaultColWidth="10.88671875" defaultRowHeight="13.2" x14ac:dyDescent="0.25"/>
  <cols>
    <col min="2" max="2" width="11.21875" customWidth="1"/>
    <col min="3" max="3" width="5.21875" customWidth="1"/>
    <col min="4" max="4" width="9.77734375" customWidth="1"/>
    <col min="5" max="5" width="9.21875" customWidth="1"/>
    <col min="6" max="6" width="4.77734375" style="4" customWidth="1"/>
    <col min="7" max="7" width="9.21875" customWidth="1"/>
    <col min="8" max="8" width="8.21875" customWidth="1"/>
    <col min="9" max="9" width="8.44140625" customWidth="1"/>
    <col min="10" max="10" width="7.5546875" customWidth="1"/>
    <col min="11" max="11" width="7.44140625" customWidth="1"/>
    <col min="12" max="13" width="3.77734375" customWidth="1"/>
    <col min="14" max="14" width="5.44140625" customWidth="1"/>
    <col min="15" max="15" width="7" customWidth="1"/>
    <col min="16" max="16" width="6.5546875" customWidth="1"/>
    <col min="17" max="17" width="7" customWidth="1"/>
    <col min="18" max="18" width="5.21875" customWidth="1"/>
    <col min="19" max="19" width="3.21875" bestFit="1" customWidth="1"/>
    <col min="20" max="23" width="6.5546875" style="1" customWidth="1"/>
    <col min="24" max="24" width="7.5546875" style="1" customWidth="1"/>
    <col min="25" max="25" width="7" style="1" customWidth="1"/>
    <col min="26" max="27" width="9.21875" style="1" customWidth="1"/>
    <col min="28" max="28" width="7.5546875" style="68" customWidth="1"/>
    <col min="29" max="29" width="11.44140625" style="68"/>
    <col min="30" max="30" width="7.5546875" style="68" customWidth="1"/>
    <col min="31" max="68" width="11.44140625" style="68"/>
    <col min="235" max="235" width="11.21875" customWidth="1"/>
    <col min="236" max="236" width="19.21875" customWidth="1"/>
    <col min="237" max="237" width="9" customWidth="1"/>
    <col min="239" max="239" width="10.77734375" customWidth="1"/>
    <col min="240" max="240" width="8.44140625" customWidth="1"/>
    <col min="241" max="241" width="4.5546875" customWidth="1"/>
    <col min="242" max="242" width="8.21875" customWidth="1"/>
    <col min="243" max="244" width="3.77734375" customWidth="1"/>
    <col min="245" max="245" width="5.44140625" customWidth="1"/>
    <col min="246" max="246" width="0" hidden="1" customWidth="1"/>
    <col min="247" max="247" width="6.5546875" customWidth="1"/>
    <col min="248" max="248" width="7" customWidth="1"/>
    <col min="249" max="249" width="5.21875" customWidth="1"/>
    <col min="250" max="250" width="20.44140625" customWidth="1"/>
    <col min="251" max="252" width="12.77734375" customWidth="1"/>
    <col min="253" max="253" width="7.5546875" customWidth="1"/>
    <col min="254" max="254" width="7" customWidth="1"/>
    <col min="255" max="257" width="12.77734375" customWidth="1"/>
    <col min="258" max="259" width="8.77734375" customWidth="1"/>
    <col min="260" max="260" width="4.5546875" customWidth="1"/>
    <col min="261" max="261" width="4.77734375" customWidth="1"/>
    <col min="262" max="277" width="8.77734375" customWidth="1"/>
    <col min="282" max="282" width="10.77734375" customWidth="1"/>
    <col min="284" max="284" width="7.5546875" customWidth="1"/>
    <col min="286" max="286" width="7.5546875" customWidth="1"/>
    <col min="491" max="491" width="11.21875" customWidth="1"/>
    <col min="492" max="492" width="19.21875" customWidth="1"/>
    <col min="493" max="493" width="9" customWidth="1"/>
    <col min="495" max="495" width="10.77734375" customWidth="1"/>
    <col min="496" max="496" width="8.44140625" customWidth="1"/>
    <col min="497" max="497" width="4.5546875" customWidth="1"/>
    <col min="498" max="498" width="8.21875" customWidth="1"/>
    <col min="499" max="500" width="3.77734375" customWidth="1"/>
    <col min="501" max="501" width="5.44140625" customWidth="1"/>
    <col min="502" max="502" width="0" hidden="1" customWidth="1"/>
    <col min="503" max="503" width="6.5546875" customWidth="1"/>
    <col min="504" max="504" width="7" customWidth="1"/>
    <col min="505" max="505" width="5.21875" customWidth="1"/>
    <col min="506" max="506" width="20.44140625" customWidth="1"/>
    <col min="507" max="508" width="12.77734375" customWidth="1"/>
    <col min="509" max="509" width="7.5546875" customWidth="1"/>
    <col min="510" max="510" width="7" customWidth="1"/>
    <col min="511" max="513" width="12.77734375" customWidth="1"/>
    <col min="514" max="515" width="8.77734375" customWidth="1"/>
    <col min="516" max="516" width="4.5546875" customWidth="1"/>
    <col min="517" max="517" width="4.77734375" customWidth="1"/>
    <col min="518" max="533" width="8.77734375" customWidth="1"/>
    <col min="538" max="538" width="10.77734375" customWidth="1"/>
    <col min="540" max="540" width="7.5546875" customWidth="1"/>
    <col min="542" max="542" width="7.5546875" customWidth="1"/>
    <col min="747" max="747" width="11.21875" customWidth="1"/>
    <col min="748" max="748" width="19.21875" customWidth="1"/>
    <col min="749" max="749" width="9" customWidth="1"/>
    <col min="751" max="751" width="10.77734375" customWidth="1"/>
    <col min="752" max="752" width="8.44140625" customWidth="1"/>
    <col min="753" max="753" width="4.5546875" customWidth="1"/>
    <col min="754" max="754" width="8.21875" customWidth="1"/>
    <col min="755" max="756" width="3.77734375" customWidth="1"/>
    <col min="757" max="757" width="5.44140625" customWidth="1"/>
    <col min="758" max="758" width="0" hidden="1" customWidth="1"/>
    <col min="759" max="759" width="6.5546875" customWidth="1"/>
    <col min="760" max="760" width="7" customWidth="1"/>
    <col min="761" max="761" width="5.21875" customWidth="1"/>
    <col min="762" max="762" width="20.44140625" customWidth="1"/>
    <col min="763" max="764" width="12.77734375" customWidth="1"/>
    <col min="765" max="765" width="7.5546875" customWidth="1"/>
    <col min="766" max="766" width="7" customWidth="1"/>
    <col min="767" max="769" width="12.77734375" customWidth="1"/>
    <col min="770" max="771" width="8.77734375" customWidth="1"/>
    <col min="772" max="772" width="4.5546875" customWidth="1"/>
    <col min="773" max="773" width="4.77734375" customWidth="1"/>
    <col min="774" max="789" width="8.77734375" customWidth="1"/>
    <col min="794" max="794" width="10.77734375" customWidth="1"/>
    <col min="796" max="796" width="7.5546875" customWidth="1"/>
    <col min="798" max="798" width="7.5546875" customWidth="1"/>
    <col min="1003" max="1003" width="11.21875" customWidth="1"/>
    <col min="1004" max="1004" width="19.21875" customWidth="1"/>
    <col min="1005" max="1005" width="9" customWidth="1"/>
    <col min="1007" max="1007" width="10.77734375" customWidth="1"/>
    <col min="1008" max="1008" width="8.44140625" customWidth="1"/>
    <col min="1009" max="1009" width="4.5546875" customWidth="1"/>
    <col min="1010" max="1010" width="8.21875" customWidth="1"/>
    <col min="1011" max="1012" width="3.77734375" customWidth="1"/>
    <col min="1013" max="1013" width="5.44140625" customWidth="1"/>
    <col min="1014" max="1014" width="0" hidden="1" customWidth="1"/>
    <col min="1015" max="1015" width="6.5546875" customWidth="1"/>
    <col min="1016" max="1016" width="7" customWidth="1"/>
    <col min="1017" max="1017" width="5.21875" customWidth="1"/>
    <col min="1018" max="1018" width="20.44140625" customWidth="1"/>
    <col min="1019" max="1020" width="12.77734375" customWidth="1"/>
    <col min="1021" max="1021" width="7.5546875" customWidth="1"/>
    <col min="1022" max="1022" width="7" customWidth="1"/>
    <col min="1023" max="1025" width="12.77734375" customWidth="1"/>
    <col min="1026" max="1027" width="8.77734375" customWidth="1"/>
    <col min="1028" max="1028" width="4.5546875" customWidth="1"/>
    <col min="1029" max="1029" width="4.77734375" customWidth="1"/>
    <col min="1030" max="1045" width="8.77734375" customWidth="1"/>
    <col min="1050" max="1050" width="10.77734375" customWidth="1"/>
    <col min="1052" max="1052" width="7.5546875" customWidth="1"/>
    <col min="1054" max="1054" width="7.5546875" customWidth="1"/>
    <col min="1259" max="1259" width="11.21875" customWidth="1"/>
    <col min="1260" max="1260" width="19.21875" customWidth="1"/>
    <col min="1261" max="1261" width="9" customWidth="1"/>
    <col min="1263" max="1263" width="10.77734375" customWidth="1"/>
    <col min="1264" max="1264" width="8.44140625" customWidth="1"/>
    <col min="1265" max="1265" width="4.5546875" customWidth="1"/>
    <col min="1266" max="1266" width="8.21875" customWidth="1"/>
    <col min="1267" max="1268" width="3.77734375" customWidth="1"/>
    <col min="1269" max="1269" width="5.44140625" customWidth="1"/>
    <col min="1270" max="1270" width="0" hidden="1" customWidth="1"/>
    <col min="1271" max="1271" width="6.5546875" customWidth="1"/>
    <col min="1272" max="1272" width="7" customWidth="1"/>
    <col min="1273" max="1273" width="5.21875" customWidth="1"/>
    <col min="1274" max="1274" width="20.44140625" customWidth="1"/>
    <col min="1275" max="1276" width="12.77734375" customWidth="1"/>
    <col min="1277" max="1277" width="7.5546875" customWidth="1"/>
    <col min="1278" max="1278" width="7" customWidth="1"/>
    <col min="1279" max="1281" width="12.77734375" customWidth="1"/>
    <col min="1282" max="1283" width="8.77734375" customWidth="1"/>
    <col min="1284" max="1284" width="4.5546875" customWidth="1"/>
    <col min="1285" max="1285" width="4.77734375" customWidth="1"/>
    <col min="1286" max="1301" width="8.77734375" customWidth="1"/>
    <col min="1306" max="1306" width="10.77734375" customWidth="1"/>
    <col min="1308" max="1308" width="7.5546875" customWidth="1"/>
    <col min="1310" max="1310" width="7.5546875" customWidth="1"/>
    <col min="1515" max="1515" width="11.21875" customWidth="1"/>
    <col min="1516" max="1516" width="19.21875" customWidth="1"/>
    <col min="1517" max="1517" width="9" customWidth="1"/>
    <col min="1519" max="1519" width="10.77734375" customWidth="1"/>
    <col min="1520" max="1520" width="8.44140625" customWidth="1"/>
    <col min="1521" max="1521" width="4.5546875" customWidth="1"/>
    <col min="1522" max="1522" width="8.21875" customWidth="1"/>
    <col min="1523" max="1524" width="3.77734375" customWidth="1"/>
    <col min="1525" max="1525" width="5.44140625" customWidth="1"/>
    <col min="1526" max="1526" width="0" hidden="1" customWidth="1"/>
    <col min="1527" max="1527" width="6.5546875" customWidth="1"/>
    <col min="1528" max="1528" width="7" customWidth="1"/>
    <col min="1529" max="1529" width="5.21875" customWidth="1"/>
    <col min="1530" max="1530" width="20.44140625" customWidth="1"/>
    <col min="1531" max="1532" width="12.77734375" customWidth="1"/>
    <col min="1533" max="1533" width="7.5546875" customWidth="1"/>
    <col min="1534" max="1534" width="7" customWidth="1"/>
    <col min="1535" max="1537" width="12.77734375" customWidth="1"/>
    <col min="1538" max="1539" width="8.77734375" customWidth="1"/>
    <col min="1540" max="1540" width="4.5546875" customWidth="1"/>
    <col min="1541" max="1541" width="4.77734375" customWidth="1"/>
    <col min="1542" max="1557" width="8.77734375" customWidth="1"/>
    <col min="1562" max="1562" width="10.77734375" customWidth="1"/>
    <col min="1564" max="1564" width="7.5546875" customWidth="1"/>
    <col min="1566" max="1566" width="7.5546875" customWidth="1"/>
    <col min="1771" max="1771" width="11.21875" customWidth="1"/>
    <col min="1772" max="1772" width="19.21875" customWidth="1"/>
    <col min="1773" max="1773" width="9" customWidth="1"/>
    <col min="1775" max="1775" width="10.77734375" customWidth="1"/>
    <col min="1776" max="1776" width="8.44140625" customWidth="1"/>
    <col min="1777" max="1777" width="4.5546875" customWidth="1"/>
    <col min="1778" max="1778" width="8.21875" customWidth="1"/>
    <col min="1779" max="1780" width="3.77734375" customWidth="1"/>
    <col min="1781" max="1781" width="5.44140625" customWidth="1"/>
    <col min="1782" max="1782" width="0" hidden="1" customWidth="1"/>
    <col min="1783" max="1783" width="6.5546875" customWidth="1"/>
    <col min="1784" max="1784" width="7" customWidth="1"/>
    <col min="1785" max="1785" width="5.21875" customWidth="1"/>
    <col min="1786" max="1786" width="20.44140625" customWidth="1"/>
    <col min="1787" max="1788" width="12.77734375" customWidth="1"/>
    <col min="1789" max="1789" width="7.5546875" customWidth="1"/>
    <col min="1790" max="1790" width="7" customWidth="1"/>
    <col min="1791" max="1793" width="12.77734375" customWidth="1"/>
    <col min="1794" max="1795" width="8.77734375" customWidth="1"/>
    <col min="1796" max="1796" width="4.5546875" customWidth="1"/>
    <col min="1797" max="1797" width="4.77734375" customWidth="1"/>
    <col min="1798" max="1813" width="8.77734375" customWidth="1"/>
    <col min="1818" max="1818" width="10.77734375" customWidth="1"/>
    <col min="1820" max="1820" width="7.5546875" customWidth="1"/>
    <col min="1822" max="1822" width="7.5546875" customWidth="1"/>
    <col min="2027" max="2027" width="11.21875" customWidth="1"/>
    <col min="2028" max="2028" width="19.21875" customWidth="1"/>
    <col min="2029" max="2029" width="9" customWidth="1"/>
    <col min="2031" max="2031" width="10.77734375" customWidth="1"/>
    <col min="2032" max="2032" width="8.44140625" customWidth="1"/>
    <col min="2033" max="2033" width="4.5546875" customWidth="1"/>
    <col min="2034" max="2034" width="8.21875" customWidth="1"/>
    <col min="2035" max="2036" width="3.77734375" customWidth="1"/>
    <col min="2037" max="2037" width="5.44140625" customWidth="1"/>
    <col min="2038" max="2038" width="0" hidden="1" customWidth="1"/>
    <col min="2039" max="2039" width="6.5546875" customWidth="1"/>
    <col min="2040" max="2040" width="7" customWidth="1"/>
    <col min="2041" max="2041" width="5.21875" customWidth="1"/>
    <col min="2042" max="2042" width="20.44140625" customWidth="1"/>
    <col min="2043" max="2044" width="12.77734375" customWidth="1"/>
    <col min="2045" max="2045" width="7.5546875" customWidth="1"/>
    <col min="2046" max="2046" width="7" customWidth="1"/>
    <col min="2047" max="2049" width="12.77734375" customWidth="1"/>
    <col min="2050" max="2051" width="8.77734375" customWidth="1"/>
    <col min="2052" max="2052" width="4.5546875" customWidth="1"/>
    <col min="2053" max="2053" width="4.77734375" customWidth="1"/>
    <col min="2054" max="2069" width="8.77734375" customWidth="1"/>
    <col min="2074" max="2074" width="10.77734375" customWidth="1"/>
    <col min="2076" max="2076" width="7.5546875" customWidth="1"/>
    <col min="2078" max="2078" width="7.5546875" customWidth="1"/>
    <col min="2283" max="2283" width="11.21875" customWidth="1"/>
    <col min="2284" max="2284" width="19.21875" customWidth="1"/>
    <col min="2285" max="2285" width="9" customWidth="1"/>
    <col min="2287" max="2287" width="10.77734375" customWidth="1"/>
    <col min="2288" max="2288" width="8.44140625" customWidth="1"/>
    <col min="2289" max="2289" width="4.5546875" customWidth="1"/>
    <col min="2290" max="2290" width="8.21875" customWidth="1"/>
    <col min="2291" max="2292" width="3.77734375" customWidth="1"/>
    <col min="2293" max="2293" width="5.44140625" customWidth="1"/>
    <col min="2294" max="2294" width="0" hidden="1" customWidth="1"/>
    <col min="2295" max="2295" width="6.5546875" customWidth="1"/>
    <col min="2296" max="2296" width="7" customWidth="1"/>
    <col min="2297" max="2297" width="5.21875" customWidth="1"/>
    <col min="2298" max="2298" width="20.44140625" customWidth="1"/>
    <col min="2299" max="2300" width="12.77734375" customWidth="1"/>
    <col min="2301" max="2301" width="7.5546875" customWidth="1"/>
    <col min="2302" max="2302" width="7" customWidth="1"/>
    <col min="2303" max="2305" width="12.77734375" customWidth="1"/>
    <col min="2306" max="2307" width="8.77734375" customWidth="1"/>
    <col min="2308" max="2308" width="4.5546875" customWidth="1"/>
    <col min="2309" max="2309" width="4.77734375" customWidth="1"/>
    <col min="2310" max="2325" width="8.77734375" customWidth="1"/>
    <col min="2330" max="2330" width="10.77734375" customWidth="1"/>
    <col min="2332" max="2332" width="7.5546875" customWidth="1"/>
    <col min="2334" max="2334" width="7.5546875" customWidth="1"/>
    <col min="2539" max="2539" width="11.21875" customWidth="1"/>
    <col min="2540" max="2540" width="19.21875" customWidth="1"/>
    <col min="2541" max="2541" width="9" customWidth="1"/>
    <col min="2543" max="2543" width="10.77734375" customWidth="1"/>
    <col min="2544" max="2544" width="8.44140625" customWidth="1"/>
    <col min="2545" max="2545" width="4.5546875" customWidth="1"/>
    <col min="2546" max="2546" width="8.21875" customWidth="1"/>
    <col min="2547" max="2548" width="3.77734375" customWidth="1"/>
    <col min="2549" max="2549" width="5.44140625" customWidth="1"/>
    <col min="2550" max="2550" width="0" hidden="1" customWidth="1"/>
    <col min="2551" max="2551" width="6.5546875" customWidth="1"/>
    <col min="2552" max="2552" width="7" customWidth="1"/>
    <col min="2553" max="2553" width="5.21875" customWidth="1"/>
    <col min="2554" max="2554" width="20.44140625" customWidth="1"/>
    <col min="2555" max="2556" width="12.77734375" customWidth="1"/>
    <col min="2557" max="2557" width="7.5546875" customWidth="1"/>
    <col min="2558" max="2558" width="7" customWidth="1"/>
    <col min="2559" max="2561" width="12.77734375" customWidth="1"/>
    <col min="2562" max="2563" width="8.77734375" customWidth="1"/>
    <col min="2564" max="2564" width="4.5546875" customWidth="1"/>
    <col min="2565" max="2565" width="4.77734375" customWidth="1"/>
    <col min="2566" max="2581" width="8.77734375" customWidth="1"/>
    <col min="2586" max="2586" width="10.77734375" customWidth="1"/>
    <col min="2588" max="2588" width="7.5546875" customWidth="1"/>
    <col min="2590" max="2590" width="7.5546875" customWidth="1"/>
    <col min="2795" max="2795" width="11.21875" customWidth="1"/>
    <col min="2796" max="2796" width="19.21875" customWidth="1"/>
    <col min="2797" max="2797" width="9" customWidth="1"/>
    <col min="2799" max="2799" width="10.77734375" customWidth="1"/>
    <col min="2800" max="2800" width="8.44140625" customWidth="1"/>
    <col min="2801" max="2801" width="4.5546875" customWidth="1"/>
    <col min="2802" max="2802" width="8.21875" customWidth="1"/>
    <col min="2803" max="2804" width="3.77734375" customWidth="1"/>
    <col min="2805" max="2805" width="5.44140625" customWidth="1"/>
    <col min="2806" max="2806" width="0" hidden="1" customWidth="1"/>
    <col min="2807" max="2807" width="6.5546875" customWidth="1"/>
    <col min="2808" max="2808" width="7" customWidth="1"/>
    <col min="2809" max="2809" width="5.21875" customWidth="1"/>
    <col min="2810" max="2810" width="20.44140625" customWidth="1"/>
    <col min="2811" max="2812" width="12.77734375" customWidth="1"/>
    <col min="2813" max="2813" width="7.5546875" customWidth="1"/>
    <col min="2814" max="2814" width="7" customWidth="1"/>
    <col min="2815" max="2817" width="12.77734375" customWidth="1"/>
    <col min="2818" max="2819" width="8.77734375" customWidth="1"/>
    <col min="2820" max="2820" width="4.5546875" customWidth="1"/>
    <col min="2821" max="2821" width="4.77734375" customWidth="1"/>
    <col min="2822" max="2837" width="8.77734375" customWidth="1"/>
    <col min="2842" max="2842" width="10.77734375" customWidth="1"/>
    <col min="2844" max="2844" width="7.5546875" customWidth="1"/>
    <col min="2846" max="2846" width="7.5546875" customWidth="1"/>
    <col min="3051" max="3051" width="11.21875" customWidth="1"/>
    <col min="3052" max="3052" width="19.21875" customWidth="1"/>
    <col min="3053" max="3053" width="9" customWidth="1"/>
    <col min="3055" max="3055" width="10.77734375" customWidth="1"/>
    <col min="3056" max="3056" width="8.44140625" customWidth="1"/>
    <col min="3057" max="3057" width="4.5546875" customWidth="1"/>
    <col min="3058" max="3058" width="8.21875" customWidth="1"/>
    <col min="3059" max="3060" width="3.77734375" customWidth="1"/>
    <col min="3061" max="3061" width="5.44140625" customWidth="1"/>
    <col min="3062" max="3062" width="0" hidden="1" customWidth="1"/>
    <col min="3063" max="3063" width="6.5546875" customWidth="1"/>
    <col min="3064" max="3064" width="7" customWidth="1"/>
    <col min="3065" max="3065" width="5.21875" customWidth="1"/>
    <col min="3066" max="3066" width="20.44140625" customWidth="1"/>
    <col min="3067" max="3068" width="12.77734375" customWidth="1"/>
    <col min="3069" max="3069" width="7.5546875" customWidth="1"/>
    <col min="3070" max="3070" width="7" customWidth="1"/>
    <col min="3071" max="3073" width="12.77734375" customWidth="1"/>
    <col min="3074" max="3075" width="8.77734375" customWidth="1"/>
    <col min="3076" max="3076" width="4.5546875" customWidth="1"/>
    <col min="3077" max="3077" width="4.77734375" customWidth="1"/>
    <col min="3078" max="3093" width="8.77734375" customWidth="1"/>
    <col min="3098" max="3098" width="10.77734375" customWidth="1"/>
    <col min="3100" max="3100" width="7.5546875" customWidth="1"/>
    <col min="3102" max="3102" width="7.5546875" customWidth="1"/>
    <col min="3307" max="3307" width="11.21875" customWidth="1"/>
    <col min="3308" max="3308" width="19.21875" customWidth="1"/>
    <col min="3309" max="3309" width="9" customWidth="1"/>
    <col min="3311" max="3311" width="10.77734375" customWidth="1"/>
    <col min="3312" max="3312" width="8.44140625" customWidth="1"/>
    <col min="3313" max="3313" width="4.5546875" customWidth="1"/>
    <col min="3314" max="3314" width="8.21875" customWidth="1"/>
    <col min="3315" max="3316" width="3.77734375" customWidth="1"/>
    <col min="3317" max="3317" width="5.44140625" customWidth="1"/>
    <col min="3318" max="3318" width="0" hidden="1" customWidth="1"/>
    <col min="3319" max="3319" width="6.5546875" customWidth="1"/>
    <col min="3320" max="3320" width="7" customWidth="1"/>
    <col min="3321" max="3321" width="5.21875" customWidth="1"/>
    <col min="3322" max="3322" width="20.44140625" customWidth="1"/>
    <col min="3323" max="3324" width="12.77734375" customWidth="1"/>
    <col min="3325" max="3325" width="7.5546875" customWidth="1"/>
    <col min="3326" max="3326" width="7" customWidth="1"/>
    <col min="3327" max="3329" width="12.77734375" customWidth="1"/>
    <col min="3330" max="3331" width="8.77734375" customWidth="1"/>
    <col min="3332" max="3332" width="4.5546875" customWidth="1"/>
    <col min="3333" max="3333" width="4.77734375" customWidth="1"/>
    <col min="3334" max="3349" width="8.77734375" customWidth="1"/>
    <col min="3354" max="3354" width="10.77734375" customWidth="1"/>
    <col min="3356" max="3356" width="7.5546875" customWidth="1"/>
    <col min="3358" max="3358" width="7.5546875" customWidth="1"/>
    <col min="3563" max="3563" width="11.21875" customWidth="1"/>
    <col min="3564" max="3564" width="19.21875" customWidth="1"/>
    <col min="3565" max="3565" width="9" customWidth="1"/>
    <col min="3567" max="3567" width="10.77734375" customWidth="1"/>
    <col min="3568" max="3568" width="8.44140625" customWidth="1"/>
    <col min="3569" max="3569" width="4.5546875" customWidth="1"/>
    <col min="3570" max="3570" width="8.21875" customWidth="1"/>
    <col min="3571" max="3572" width="3.77734375" customWidth="1"/>
    <col min="3573" max="3573" width="5.44140625" customWidth="1"/>
    <col min="3574" max="3574" width="0" hidden="1" customWidth="1"/>
    <col min="3575" max="3575" width="6.5546875" customWidth="1"/>
    <col min="3576" max="3576" width="7" customWidth="1"/>
    <col min="3577" max="3577" width="5.21875" customWidth="1"/>
    <col min="3578" max="3578" width="20.44140625" customWidth="1"/>
    <col min="3579" max="3580" width="12.77734375" customWidth="1"/>
    <col min="3581" max="3581" width="7.5546875" customWidth="1"/>
    <col min="3582" max="3582" width="7" customWidth="1"/>
    <col min="3583" max="3585" width="12.77734375" customWidth="1"/>
    <col min="3586" max="3587" width="8.77734375" customWidth="1"/>
    <col min="3588" max="3588" width="4.5546875" customWidth="1"/>
    <col min="3589" max="3589" width="4.77734375" customWidth="1"/>
    <col min="3590" max="3605" width="8.77734375" customWidth="1"/>
    <col min="3610" max="3610" width="10.77734375" customWidth="1"/>
    <col min="3612" max="3612" width="7.5546875" customWidth="1"/>
    <col min="3614" max="3614" width="7.5546875" customWidth="1"/>
    <col min="3819" max="3819" width="11.21875" customWidth="1"/>
    <col min="3820" max="3820" width="19.21875" customWidth="1"/>
    <col min="3821" max="3821" width="9" customWidth="1"/>
    <col min="3823" max="3823" width="10.77734375" customWidth="1"/>
    <col min="3824" max="3824" width="8.44140625" customWidth="1"/>
    <col min="3825" max="3825" width="4.5546875" customWidth="1"/>
    <col min="3826" max="3826" width="8.21875" customWidth="1"/>
    <col min="3827" max="3828" width="3.77734375" customWidth="1"/>
    <col min="3829" max="3829" width="5.44140625" customWidth="1"/>
    <col min="3830" max="3830" width="0" hidden="1" customWidth="1"/>
    <col min="3831" max="3831" width="6.5546875" customWidth="1"/>
    <col min="3832" max="3832" width="7" customWidth="1"/>
    <col min="3833" max="3833" width="5.21875" customWidth="1"/>
    <col min="3834" max="3834" width="20.44140625" customWidth="1"/>
    <col min="3835" max="3836" width="12.77734375" customWidth="1"/>
    <col min="3837" max="3837" width="7.5546875" customWidth="1"/>
    <col min="3838" max="3838" width="7" customWidth="1"/>
    <col min="3839" max="3841" width="12.77734375" customWidth="1"/>
    <col min="3842" max="3843" width="8.77734375" customWidth="1"/>
    <col min="3844" max="3844" width="4.5546875" customWidth="1"/>
    <col min="3845" max="3845" width="4.77734375" customWidth="1"/>
    <col min="3846" max="3861" width="8.77734375" customWidth="1"/>
    <col min="3866" max="3866" width="10.77734375" customWidth="1"/>
    <col min="3868" max="3868" width="7.5546875" customWidth="1"/>
    <col min="3870" max="3870" width="7.5546875" customWidth="1"/>
    <col min="4075" max="4075" width="11.21875" customWidth="1"/>
    <col min="4076" max="4076" width="19.21875" customWidth="1"/>
    <col min="4077" max="4077" width="9" customWidth="1"/>
    <col min="4079" max="4079" width="10.77734375" customWidth="1"/>
    <col min="4080" max="4080" width="8.44140625" customWidth="1"/>
    <col min="4081" max="4081" width="4.5546875" customWidth="1"/>
    <col min="4082" max="4082" width="8.21875" customWidth="1"/>
    <col min="4083" max="4084" width="3.77734375" customWidth="1"/>
    <col min="4085" max="4085" width="5.44140625" customWidth="1"/>
    <col min="4086" max="4086" width="0" hidden="1" customWidth="1"/>
    <col min="4087" max="4087" width="6.5546875" customWidth="1"/>
    <col min="4088" max="4088" width="7" customWidth="1"/>
    <col min="4089" max="4089" width="5.21875" customWidth="1"/>
    <col min="4090" max="4090" width="20.44140625" customWidth="1"/>
    <col min="4091" max="4092" width="12.77734375" customWidth="1"/>
    <col min="4093" max="4093" width="7.5546875" customWidth="1"/>
    <col min="4094" max="4094" width="7" customWidth="1"/>
    <col min="4095" max="4097" width="12.77734375" customWidth="1"/>
    <col min="4098" max="4099" width="8.77734375" customWidth="1"/>
    <col min="4100" max="4100" width="4.5546875" customWidth="1"/>
    <col min="4101" max="4101" width="4.77734375" customWidth="1"/>
    <col min="4102" max="4117" width="8.77734375" customWidth="1"/>
    <col min="4122" max="4122" width="10.77734375" customWidth="1"/>
    <col min="4124" max="4124" width="7.5546875" customWidth="1"/>
    <col min="4126" max="4126" width="7.5546875" customWidth="1"/>
    <col min="4331" max="4331" width="11.21875" customWidth="1"/>
    <col min="4332" max="4332" width="19.21875" customWidth="1"/>
    <col min="4333" max="4333" width="9" customWidth="1"/>
    <col min="4335" max="4335" width="10.77734375" customWidth="1"/>
    <col min="4336" max="4336" width="8.44140625" customWidth="1"/>
    <col min="4337" max="4337" width="4.5546875" customWidth="1"/>
    <col min="4338" max="4338" width="8.21875" customWidth="1"/>
    <col min="4339" max="4340" width="3.77734375" customWidth="1"/>
    <col min="4341" max="4341" width="5.44140625" customWidth="1"/>
    <col min="4342" max="4342" width="0" hidden="1" customWidth="1"/>
    <col min="4343" max="4343" width="6.5546875" customWidth="1"/>
    <col min="4344" max="4344" width="7" customWidth="1"/>
    <col min="4345" max="4345" width="5.21875" customWidth="1"/>
    <col min="4346" max="4346" width="20.44140625" customWidth="1"/>
    <col min="4347" max="4348" width="12.77734375" customWidth="1"/>
    <col min="4349" max="4349" width="7.5546875" customWidth="1"/>
    <col min="4350" max="4350" width="7" customWidth="1"/>
    <col min="4351" max="4353" width="12.77734375" customWidth="1"/>
    <col min="4354" max="4355" width="8.77734375" customWidth="1"/>
    <col min="4356" max="4356" width="4.5546875" customWidth="1"/>
    <col min="4357" max="4357" width="4.77734375" customWidth="1"/>
    <col min="4358" max="4373" width="8.77734375" customWidth="1"/>
    <col min="4378" max="4378" width="10.77734375" customWidth="1"/>
    <col min="4380" max="4380" width="7.5546875" customWidth="1"/>
    <col min="4382" max="4382" width="7.5546875" customWidth="1"/>
    <col min="4587" max="4587" width="11.21875" customWidth="1"/>
    <col min="4588" max="4588" width="19.21875" customWidth="1"/>
    <col min="4589" max="4589" width="9" customWidth="1"/>
    <col min="4591" max="4591" width="10.77734375" customWidth="1"/>
    <col min="4592" max="4592" width="8.44140625" customWidth="1"/>
    <col min="4593" max="4593" width="4.5546875" customWidth="1"/>
    <col min="4594" max="4594" width="8.21875" customWidth="1"/>
    <col min="4595" max="4596" width="3.77734375" customWidth="1"/>
    <col min="4597" max="4597" width="5.44140625" customWidth="1"/>
    <col min="4598" max="4598" width="0" hidden="1" customWidth="1"/>
    <col min="4599" max="4599" width="6.5546875" customWidth="1"/>
    <col min="4600" max="4600" width="7" customWidth="1"/>
    <col min="4601" max="4601" width="5.21875" customWidth="1"/>
    <col min="4602" max="4602" width="20.44140625" customWidth="1"/>
    <col min="4603" max="4604" width="12.77734375" customWidth="1"/>
    <col min="4605" max="4605" width="7.5546875" customWidth="1"/>
    <col min="4606" max="4606" width="7" customWidth="1"/>
    <col min="4607" max="4609" width="12.77734375" customWidth="1"/>
    <col min="4610" max="4611" width="8.77734375" customWidth="1"/>
    <col min="4612" max="4612" width="4.5546875" customWidth="1"/>
    <col min="4613" max="4613" width="4.77734375" customWidth="1"/>
    <col min="4614" max="4629" width="8.77734375" customWidth="1"/>
    <col min="4634" max="4634" width="10.77734375" customWidth="1"/>
    <col min="4636" max="4636" width="7.5546875" customWidth="1"/>
    <col min="4638" max="4638" width="7.5546875" customWidth="1"/>
    <col min="4843" max="4843" width="11.21875" customWidth="1"/>
    <col min="4844" max="4844" width="19.21875" customWidth="1"/>
    <col min="4845" max="4845" width="9" customWidth="1"/>
    <col min="4847" max="4847" width="10.77734375" customWidth="1"/>
    <col min="4848" max="4848" width="8.44140625" customWidth="1"/>
    <col min="4849" max="4849" width="4.5546875" customWidth="1"/>
    <col min="4850" max="4850" width="8.21875" customWidth="1"/>
    <col min="4851" max="4852" width="3.77734375" customWidth="1"/>
    <col min="4853" max="4853" width="5.44140625" customWidth="1"/>
    <col min="4854" max="4854" width="0" hidden="1" customWidth="1"/>
    <col min="4855" max="4855" width="6.5546875" customWidth="1"/>
    <col min="4856" max="4856" width="7" customWidth="1"/>
    <col min="4857" max="4857" width="5.21875" customWidth="1"/>
    <col min="4858" max="4858" width="20.44140625" customWidth="1"/>
    <col min="4859" max="4860" width="12.77734375" customWidth="1"/>
    <col min="4861" max="4861" width="7.5546875" customWidth="1"/>
    <col min="4862" max="4862" width="7" customWidth="1"/>
    <col min="4863" max="4865" width="12.77734375" customWidth="1"/>
    <col min="4866" max="4867" width="8.77734375" customWidth="1"/>
    <col min="4868" max="4868" width="4.5546875" customWidth="1"/>
    <col min="4869" max="4869" width="4.77734375" customWidth="1"/>
    <col min="4870" max="4885" width="8.77734375" customWidth="1"/>
    <col min="4890" max="4890" width="10.77734375" customWidth="1"/>
    <col min="4892" max="4892" width="7.5546875" customWidth="1"/>
    <col min="4894" max="4894" width="7.5546875" customWidth="1"/>
    <col min="5099" max="5099" width="11.21875" customWidth="1"/>
    <col min="5100" max="5100" width="19.21875" customWidth="1"/>
    <col min="5101" max="5101" width="9" customWidth="1"/>
    <col min="5103" max="5103" width="10.77734375" customWidth="1"/>
    <col min="5104" max="5104" width="8.44140625" customWidth="1"/>
    <col min="5105" max="5105" width="4.5546875" customWidth="1"/>
    <col min="5106" max="5106" width="8.21875" customWidth="1"/>
    <col min="5107" max="5108" width="3.77734375" customWidth="1"/>
    <col min="5109" max="5109" width="5.44140625" customWidth="1"/>
    <col min="5110" max="5110" width="0" hidden="1" customWidth="1"/>
    <col min="5111" max="5111" width="6.5546875" customWidth="1"/>
    <col min="5112" max="5112" width="7" customWidth="1"/>
    <col min="5113" max="5113" width="5.21875" customWidth="1"/>
    <col min="5114" max="5114" width="20.44140625" customWidth="1"/>
    <col min="5115" max="5116" width="12.77734375" customWidth="1"/>
    <col min="5117" max="5117" width="7.5546875" customWidth="1"/>
    <col min="5118" max="5118" width="7" customWidth="1"/>
    <col min="5119" max="5121" width="12.77734375" customWidth="1"/>
    <col min="5122" max="5123" width="8.77734375" customWidth="1"/>
    <col min="5124" max="5124" width="4.5546875" customWidth="1"/>
    <col min="5125" max="5125" width="4.77734375" customWidth="1"/>
    <col min="5126" max="5141" width="8.77734375" customWidth="1"/>
    <col min="5146" max="5146" width="10.77734375" customWidth="1"/>
    <col min="5148" max="5148" width="7.5546875" customWidth="1"/>
    <col min="5150" max="5150" width="7.5546875" customWidth="1"/>
    <col min="5355" max="5355" width="11.21875" customWidth="1"/>
    <col min="5356" max="5356" width="19.21875" customWidth="1"/>
    <col min="5357" max="5357" width="9" customWidth="1"/>
    <col min="5359" max="5359" width="10.77734375" customWidth="1"/>
    <col min="5360" max="5360" width="8.44140625" customWidth="1"/>
    <col min="5361" max="5361" width="4.5546875" customWidth="1"/>
    <col min="5362" max="5362" width="8.21875" customWidth="1"/>
    <col min="5363" max="5364" width="3.77734375" customWidth="1"/>
    <col min="5365" max="5365" width="5.44140625" customWidth="1"/>
    <col min="5366" max="5366" width="0" hidden="1" customWidth="1"/>
    <col min="5367" max="5367" width="6.5546875" customWidth="1"/>
    <col min="5368" max="5368" width="7" customWidth="1"/>
    <col min="5369" max="5369" width="5.21875" customWidth="1"/>
    <col min="5370" max="5370" width="20.44140625" customWidth="1"/>
    <col min="5371" max="5372" width="12.77734375" customWidth="1"/>
    <col min="5373" max="5373" width="7.5546875" customWidth="1"/>
    <col min="5374" max="5374" width="7" customWidth="1"/>
    <col min="5375" max="5377" width="12.77734375" customWidth="1"/>
    <col min="5378" max="5379" width="8.77734375" customWidth="1"/>
    <col min="5380" max="5380" width="4.5546875" customWidth="1"/>
    <col min="5381" max="5381" width="4.77734375" customWidth="1"/>
    <col min="5382" max="5397" width="8.77734375" customWidth="1"/>
    <col min="5402" max="5402" width="10.77734375" customWidth="1"/>
    <col min="5404" max="5404" width="7.5546875" customWidth="1"/>
    <col min="5406" max="5406" width="7.5546875" customWidth="1"/>
    <col min="5611" max="5611" width="11.21875" customWidth="1"/>
    <col min="5612" max="5612" width="19.21875" customWidth="1"/>
    <col min="5613" max="5613" width="9" customWidth="1"/>
    <col min="5615" max="5615" width="10.77734375" customWidth="1"/>
    <col min="5616" max="5616" width="8.44140625" customWidth="1"/>
    <col min="5617" max="5617" width="4.5546875" customWidth="1"/>
    <col min="5618" max="5618" width="8.21875" customWidth="1"/>
    <col min="5619" max="5620" width="3.77734375" customWidth="1"/>
    <col min="5621" max="5621" width="5.44140625" customWidth="1"/>
    <col min="5622" max="5622" width="0" hidden="1" customWidth="1"/>
    <col min="5623" max="5623" width="6.5546875" customWidth="1"/>
    <col min="5624" max="5624" width="7" customWidth="1"/>
    <col min="5625" max="5625" width="5.21875" customWidth="1"/>
    <col min="5626" max="5626" width="20.44140625" customWidth="1"/>
    <col min="5627" max="5628" width="12.77734375" customWidth="1"/>
    <col min="5629" max="5629" width="7.5546875" customWidth="1"/>
    <col min="5630" max="5630" width="7" customWidth="1"/>
    <col min="5631" max="5633" width="12.77734375" customWidth="1"/>
    <col min="5634" max="5635" width="8.77734375" customWidth="1"/>
    <col min="5636" max="5636" width="4.5546875" customWidth="1"/>
    <col min="5637" max="5637" width="4.77734375" customWidth="1"/>
    <col min="5638" max="5653" width="8.77734375" customWidth="1"/>
    <col min="5658" max="5658" width="10.77734375" customWidth="1"/>
    <col min="5660" max="5660" width="7.5546875" customWidth="1"/>
    <col min="5662" max="5662" width="7.5546875" customWidth="1"/>
    <col min="5867" max="5867" width="11.21875" customWidth="1"/>
    <col min="5868" max="5868" width="19.21875" customWidth="1"/>
    <col min="5869" max="5869" width="9" customWidth="1"/>
    <col min="5871" max="5871" width="10.77734375" customWidth="1"/>
    <col min="5872" max="5872" width="8.44140625" customWidth="1"/>
    <col min="5873" max="5873" width="4.5546875" customWidth="1"/>
    <col min="5874" max="5874" width="8.21875" customWidth="1"/>
    <col min="5875" max="5876" width="3.77734375" customWidth="1"/>
    <col min="5877" max="5877" width="5.44140625" customWidth="1"/>
    <col min="5878" max="5878" width="0" hidden="1" customWidth="1"/>
    <col min="5879" max="5879" width="6.5546875" customWidth="1"/>
    <col min="5880" max="5880" width="7" customWidth="1"/>
    <col min="5881" max="5881" width="5.21875" customWidth="1"/>
    <col min="5882" max="5882" width="20.44140625" customWidth="1"/>
    <col min="5883" max="5884" width="12.77734375" customWidth="1"/>
    <col min="5885" max="5885" width="7.5546875" customWidth="1"/>
    <col min="5886" max="5886" width="7" customWidth="1"/>
    <col min="5887" max="5889" width="12.77734375" customWidth="1"/>
    <col min="5890" max="5891" width="8.77734375" customWidth="1"/>
    <col min="5892" max="5892" width="4.5546875" customWidth="1"/>
    <col min="5893" max="5893" width="4.77734375" customWidth="1"/>
    <col min="5894" max="5909" width="8.77734375" customWidth="1"/>
    <col min="5914" max="5914" width="10.77734375" customWidth="1"/>
    <col min="5916" max="5916" width="7.5546875" customWidth="1"/>
    <col min="5918" max="5918" width="7.5546875" customWidth="1"/>
    <col min="6123" max="6123" width="11.21875" customWidth="1"/>
    <col min="6124" max="6124" width="19.21875" customWidth="1"/>
    <col min="6125" max="6125" width="9" customWidth="1"/>
    <col min="6127" max="6127" width="10.77734375" customWidth="1"/>
    <col min="6128" max="6128" width="8.44140625" customWidth="1"/>
    <col min="6129" max="6129" width="4.5546875" customWidth="1"/>
    <col min="6130" max="6130" width="8.21875" customWidth="1"/>
    <col min="6131" max="6132" width="3.77734375" customWidth="1"/>
    <col min="6133" max="6133" width="5.44140625" customWidth="1"/>
    <col min="6134" max="6134" width="0" hidden="1" customWidth="1"/>
    <col min="6135" max="6135" width="6.5546875" customWidth="1"/>
    <col min="6136" max="6136" width="7" customWidth="1"/>
    <col min="6137" max="6137" width="5.21875" customWidth="1"/>
    <col min="6138" max="6138" width="20.44140625" customWidth="1"/>
    <col min="6139" max="6140" width="12.77734375" customWidth="1"/>
    <col min="6141" max="6141" width="7.5546875" customWidth="1"/>
    <col min="6142" max="6142" width="7" customWidth="1"/>
    <col min="6143" max="6145" width="12.77734375" customWidth="1"/>
    <col min="6146" max="6147" width="8.77734375" customWidth="1"/>
    <col min="6148" max="6148" width="4.5546875" customWidth="1"/>
    <col min="6149" max="6149" width="4.77734375" customWidth="1"/>
    <col min="6150" max="6165" width="8.77734375" customWidth="1"/>
    <col min="6170" max="6170" width="10.77734375" customWidth="1"/>
    <col min="6172" max="6172" width="7.5546875" customWidth="1"/>
    <col min="6174" max="6174" width="7.5546875" customWidth="1"/>
    <col min="6379" max="6379" width="11.21875" customWidth="1"/>
    <col min="6380" max="6380" width="19.21875" customWidth="1"/>
    <col min="6381" max="6381" width="9" customWidth="1"/>
    <col min="6383" max="6383" width="10.77734375" customWidth="1"/>
    <col min="6384" max="6384" width="8.44140625" customWidth="1"/>
    <col min="6385" max="6385" width="4.5546875" customWidth="1"/>
    <col min="6386" max="6386" width="8.21875" customWidth="1"/>
    <col min="6387" max="6388" width="3.77734375" customWidth="1"/>
    <col min="6389" max="6389" width="5.44140625" customWidth="1"/>
    <col min="6390" max="6390" width="0" hidden="1" customWidth="1"/>
    <col min="6391" max="6391" width="6.5546875" customWidth="1"/>
    <col min="6392" max="6392" width="7" customWidth="1"/>
    <col min="6393" max="6393" width="5.21875" customWidth="1"/>
    <col min="6394" max="6394" width="20.44140625" customWidth="1"/>
    <col min="6395" max="6396" width="12.77734375" customWidth="1"/>
    <col min="6397" max="6397" width="7.5546875" customWidth="1"/>
    <col min="6398" max="6398" width="7" customWidth="1"/>
    <col min="6399" max="6401" width="12.77734375" customWidth="1"/>
    <col min="6402" max="6403" width="8.77734375" customWidth="1"/>
    <col min="6404" max="6404" width="4.5546875" customWidth="1"/>
    <col min="6405" max="6405" width="4.77734375" customWidth="1"/>
    <col min="6406" max="6421" width="8.77734375" customWidth="1"/>
    <col min="6426" max="6426" width="10.77734375" customWidth="1"/>
    <col min="6428" max="6428" width="7.5546875" customWidth="1"/>
    <col min="6430" max="6430" width="7.5546875" customWidth="1"/>
    <col min="6635" max="6635" width="11.21875" customWidth="1"/>
    <col min="6636" max="6636" width="19.21875" customWidth="1"/>
    <col min="6637" max="6637" width="9" customWidth="1"/>
    <col min="6639" max="6639" width="10.77734375" customWidth="1"/>
    <col min="6640" max="6640" width="8.44140625" customWidth="1"/>
    <col min="6641" max="6641" width="4.5546875" customWidth="1"/>
    <col min="6642" max="6642" width="8.21875" customWidth="1"/>
    <col min="6643" max="6644" width="3.77734375" customWidth="1"/>
    <col min="6645" max="6645" width="5.44140625" customWidth="1"/>
    <col min="6646" max="6646" width="0" hidden="1" customWidth="1"/>
    <col min="6647" max="6647" width="6.5546875" customWidth="1"/>
    <col min="6648" max="6648" width="7" customWidth="1"/>
    <col min="6649" max="6649" width="5.21875" customWidth="1"/>
    <col min="6650" max="6650" width="20.44140625" customWidth="1"/>
    <col min="6651" max="6652" width="12.77734375" customWidth="1"/>
    <col min="6653" max="6653" width="7.5546875" customWidth="1"/>
    <col min="6654" max="6654" width="7" customWidth="1"/>
    <col min="6655" max="6657" width="12.77734375" customWidth="1"/>
    <col min="6658" max="6659" width="8.77734375" customWidth="1"/>
    <col min="6660" max="6660" width="4.5546875" customWidth="1"/>
    <col min="6661" max="6661" width="4.77734375" customWidth="1"/>
    <col min="6662" max="6677" width="8.77734375" customWidth="1"/>
    <col min="6682" max="6682" width="10.77734375" customWidth="1"/>
    <col min="6684" max="6684" width="7.5546875" customWidth="1"/>
    <col min="6686" max="6686" width="7.5546875" customWidth="1"/>
    <col min="6891" max="6891" width="11.21875" customWidth="1"/>
    <col min="6892" max="6892" width="19.21875" customWidth="1"/>
    <col min="6893" max="6893" width="9" customWidth="1"/>
    <col min="6895" max="6895" width="10.77734375" customWidth="1"/>
    <col min="6896" max="6896" width="8.44140625" customWidth="1"/>
    <col min="6897" max="6897" width="4.5546875" customWidth="1"/>
    <col min="6898" max="6898" width="8.21875" customWidth="1"/>
    <col min="6899" max="6900" width="3.77734375" customWidth="1"/>
    <col min="6901" max="6901" width="5.44140625" customWidth="1"/>
    <col min="6902" max="6902" width="0" hidden="1" customWidth="1"/>
    <col min="6903" max="6903" width="6.5546875" customWidth="1"/>
    <col min="6904" max="6904" width="7" customWidth="1"/>
    <col min="6905" max="6905" width="5.21875" customWidth="1"/>
    <col min="6906" max="6906" width="20.44140625" customWidth="1"/>
    <col min="6907" max="6908" width="12.77734375" customWidth="1"/>
    <col min="6909" max="6909" width="7.5546875" customWidth="1"/>
    <col min="6910" max="6910" width="7" customWidth="1"/>
    <col min="6911" max="6913" width="12.77734375" customWidth="1"/>
    <col min="6914" max="6915" width="8.77734375" customWidth="1"/>
    <col min="6916" max="6916" width="4.5546875" customWidth="1"/>
    <col min="6917" max="6917" width="4.77734375" customWidth="1"/>
    <col min="6918" max="6933" width="8.77734375" customWidth="1"/>
    <col min="6938" max="6938" width="10.77734375" customWidth="1"/>
    <col min="6940" max="6940" width="7.5546875" customWidth="1"/>
    <col min="6942" max="6942" width="7.5546875" customWidth="1"/>
    <col min="7147" max="7147" width="11.21875" customWidth="1"/>
    <col min="7148" max="7148" width="19.21875" customWidth="1"/>
    <col min="7149" max="7149" width="9" customWidth="1"/>
    <col min="7151" max="7151" width="10.77734375" customWidth="1"/>
    <col min="7152" max="7152" width="8.44140625" customWidth="1"/>
    <col min="7153" max="7153" width="4.5546875" customWidth="1"/>
    <col min="7154" max="7154" width="8.21875" customWidth="1"/>
    <col min="7155" max="7156" width="3.77734375" customWidth="1"/>
    <col min="7157" max="7157" width="5.44140625" customWidth="1"/>
    <col min="7158" max="7158" width="0" hidden="1" customWidth="1"/>
    <col min="7159" max="7159" width="6.5546875" customWidth="1"/>
    <col min="7160" max="7160" width="7" customWidth="1"/>
    <col min="7161" max="7161" width="5.21875" customWidth="1"/>
    <col min="7162" max="7162" width="20.44140625" customWidth="1"/>
    <col min="7163" max="7164" width="12.77734375" customWidth="1"/>
    <col min="7165" max="7165" width="7.5546875" customWidth="1"/>
    <col min="7166" max="7166" width="7" customWidth="1"/>
    <col min="7167" max="7169" width="12.77734375" customWidth="1"/>
    <col min="7170" max="7171" width="8.77734375" customWidth="1"/>
    <col min="7172" max="7172" width="4.5546875" customWidth="1"/>
    <col min="7173" max="7173" width="4.77734375" customWidth="1"/>
    <col min="7174" max="7189" width="8.77734375" customWidth="1"/>
    <col min="7194" max="7194" width="10.77734375" customWidth="1"/>
    <col min="7196" max="7196" width="7.5546875" customWidth="1"/>
    <col min="7198" max="7198" width="7.5546875" customWidth="1"/>
    <col min="7403" max="7403" width="11.21875" customWidth="1"/>
    <col min="7404" max="7404" width="19.21875" customWidth="1"/>
    <col min="7405" max="7405" width="9" customWidth="1"/>
    <col min="7407" max="7407" width="10.77734375" customWidth="1"/>
    <col min="7408" max="7408" width="8.44140625" customWidth="1"/>
    <col min="7409" max="7409" width="4.5546875" customWidth="1"/>
    <col min="7410" max="7410" width="8.21875" customWidth="1"/>
    <col min="7411" max="7412" width="3.77734375" customWidth="1"/>
    <col min="7413" max="7413" width="5.44140625" customWidth="1"/>
    <col min="7414" max="7414" width="0" hidden="1" customWidth="1"/>
    <col min="7415" max="7415" width="6.5546875" customWidth="1"/>
    <col min="7416" max="7416" width="7" customWidth="1"/>
    <col min="7417" max="7417" width="5.21875" customWidth="1"/>
    <col min="7418" max="7418" width="20.44140625" customWidth="1"/>
    <col min="7419" max="7420" width="12.77734375" customWidth="1"/>
    <col min="7421" max="7421" width="7.5546875" customWidth="1"/>
    <col min="7422" max="7422" width="7" customWidth="1"/>
    <col min="7423" max="7425" width="12.77734375" customWidth="1"/>
    <col min="7426" max="7427" width="8.77734375" customWidth="1"/>
    <col min="7428" max="7428" width="4.5546875" customWidth="1"/>
    <col min="7429" max="7429" width="4.77734375" customWidth="1"/>
    <col min="7430" max="7445" width="8.77734375" customWidth="1"/>
    <col min="7450" max="7450" width="10.77734375" customWidth="1"/>
    <col min="7452" max="7452" width="7.5546875" customWidth="1"/>
    <col min="7454" max="7454" width="7.5546875" customWidth="1"/>
    <col min="7659" max="7659" width="11.21875" customWidth="1"/>
    <col min="7660" max="7660" width="19.21875" customWidth="1"/>
    <col min="7661" max="7661" width="9" customWidth="1"/>
    <col min="7663" max="7663" width="10.77734375" customWidth="1"/>
    <col min="7664" max="7664" width="8.44140625" customWidth="1"/>
    <col min="7665" max="7665" width="4.5546875" customWidth="1"/>
    <col min="7666" max="7666" width="8.21875" customWidth="1"/>
    <col min="7667" max="7668" width="3.77734375" customWidth="1"/>
    <col min="7669" max="7669" width="5.44140625" customWidth="1"/>
    <col min="7670" max="7670" width="0" hidden="1" customWidth="1"/>
    <col min="7671" max="7671" width="6.5546875" customWidth="1"/>
    <col min="7672" max="7672" width="7" customWidth="1"/>
    <col min="7673" max="7673" width="5.21875" customWidth="1"/>
    <col min="7674" max="7674" width="20.44140625" customWidth="1"/>
    <col min="7675" max="7676" width="12.77734375" customWidth="1"/>
    <col min="7677" max="7677" width="7.5546875" customWidth="1"/>
    <col min="7678" max="7678" width="7" customWidth="1"/>
    <col min="7679" max="7681" width="12.77734375" customWidth="1"/>
    <col min="7682" max="7683" width="8.77734375" customWidth="1"/>
    <col min="7684" max="7684" width="4.5546875" customWidth="1"/>
    <col min="7685" max="7685" width="4.77734375" customWidth="1"/>
    <col min="7686" max="7701" width="8.77734375" customWidth="1"/>
    <col min="7706" max="7706" width="10.77734375" customWidth="1"/>
    <col min="7708" max="7708" width="7.5546875" customWidth="1"/>
    <col min="7710" max="7710" width="7.5546875" customWidth="1"/>
    <col min="7915" max="7915" width="11.21875" customWidth="1"/>
    <col min="7916" max="7916" width="19.21875" customWidth="1"/>
    <col min="7917" max="7917" width="9" customWidth="1"/>
    <col min="7919" max="7919" width="10.77734375" customWidth="1"/>
    <col min="7920" max="7920" width="8.44140625" customWidth="1"/>
    <col min="7921" max="7921" width="4.5546875" customWidth="1"/>
    <col min="7922" max="7922" width="8.21875" customWidth="1"/>
    <col min="7923" max="7924" width="3.77734375" customWidth="1"/>
    <col min="7925" max="7925" width="5.44140625" customWidth="1"/>
    <col min="7926" max="7926" width="0" hidden="1" customWidth="1"/>
    <col min="7927" max="7927" width="6.5546875" customWidth="1"/>
    <col min="7928" max="7928" width="7" customWidth="1"/>
    <col min="7929" max="7929" width="5.21875" customWidth="1"/>
    <col min="7930" max="7930" width="20.44140625" customWidth="1"/>
    <col min="7931" max="7932" width="12.77734375" customWidth="1"/>
    <col min="7933" max="7933" width="7.5546875" customWidth="1"/>
    <col min="7934" max="7934" width="7" customWidth="1"/>
    <col min="7935" max="7937" width="12.77734375" customWidth="1"/>
    <col min="7938" max="7939" width="8.77734375" customWidth="1"/>
    <col min="7940" max="7940" width="4.5546875" customWidth="1"/>
    <col min="7941" max="7941" width="4.77734375" customWidth="1"/>
    <col min="7942" max="7957" width="8.77734375" customWidth="1"/>
    <col min="7962" max="7962" width="10.77734375" customWidth="1"/>
    <col min="7964" max="7964" width="7.5546875" customWidth="1"/>
    <col min="7966" max="7966" width="7.5546875" customWidth="1"/>
    <col min="8171" max="8171" width="11.21875" customWidth="1"/>
    <col min="8172" max="8172" width="19.21875" customWidth="1"/>
    <col min="8173" max="8173" width="9" customWidth="1"/>
    <col min="8175" max="8175" width="10.77734375" customWidth="1"/>
    <col min="8176" max="8176" width="8.44140625" customWidth="1"/>
    <col min="8177" max="8177" width="4.5546875" customWidth="1"/>
    <col min="8178" max="8178" width="8.21875" customWidth="1"/>
    <col min="8179" max="8180" width="3.77734375" customWidth="1"/>
    <col min="8181" max="8181" width="5.44140625" customWidth="1"/>
    <col min="8182" max="8182" width="0" hidden="1" customWidth="1"/>
    <col min="8183" max="8183" width="6.5546875" customWidth="1"/>
    <col min="8184" max="8184" width="7" customWidth="1"/>
    <col min="8185" max="8185" width="5.21875" customWidth="1"/>
    <col min="8186" max="8186" width="20.44140625" customWidth="1"/>
    <col min="8187" max="8188" width="12.77734375" customWidth="1"/>
    <col min="8189" max="8189" width="7.5546875" customWidth="1"/>
    <col min="8190" max="8190" width="7" customWidth="1"/>
    <col min="8191" max="8193" width="12.77734375" customWidth="1"/>
    <col min="8194" max="8195" width="8.77734375" customWidth="1"/>
    <col min="8196" max="8196" width="4.5546875" customWidth="1"/>
    <col min="8197" max="8197" width="4.77734375" customWidth="1"/>
    <col min="8198" max="8213" width="8.77734375" customWidth="1"/>
    <col min="8218" max="8218" width="10.77734375" customWidth="1"/>
    <col min="8220" max="8220" width="7.5546875" customWidth="1"/>
    <col min="8222" max="8222" width="7.5546875" customWidth="1"/>
    <col min="8427" max="8427" width="11.21875" customWidth="1"/>
    <col min="8428" max="8428" width="19.21875" customWidth="1"/>
    <col min="8429" max="8429" width="9" customWidth="1"/>
    <col min="8431" max="8431" width="10.77734375" customWidth="1"/>
    <col min="8432" max="8432" width="8.44140625" customWidth="1"/>
    <col min="8433" max="8433" width="4.5546875" customWidth="1"/>
    <col min="8434" max="8434" width="8.21875" customWidth="1"/>
    <col min="8435" max="8436" width="3.77734375" customWidth="1"/>
    <col min="8437" max="8437" width="5.44140625" customWidth="1"/>
    <col min="8438" max="8438" width="0" hidden="1" customWidth="1"/>
    <col min="8439" max="8439" width="6.5546875" customWidth="1"/>
    <col min="8440" max="8440" width="7" customWidth="1"/>
    <col min="8441" max="8441" width="5.21875" customWidth="1"/>
    <col min="8442" max="8442" width="20.44140625" customWidth="1"/>
    <col min="8443" max="8444" width="12.77734375" customWidth="1"/>
    <col min="8445" max="8445" width="7.5546875" customWidth="1"/>
    <col min="8446" max="8446" width="7" customWidth="1"/>
    <col min="8447" max="8449" width="12.77734375" customWidth="1"/>
    <col min="8450" max="8451" width="8.77734375" customWidth="1"/>
    <col min="8452" max="8452" width="4.5546875" customWidth="1"/>
    <col min="8453" max="8453" width="4.77734375" customWidth="1"/>
    <col min="8454" max="8469" width="8.77734375" customWidth="1"/>
    <col min="8474" max="8474" width="10.77734375" customWidth="1"/>
    <col min="8476" max="8476" width="7.5546875" customWidth="1"/>
    <col min="8478" max="8478" width="7.5546875" customWidth="1"/>
    <col min="8683" max="8683" width="11.21875" customWidth="1"/>
    <col min="8684" max="8684" width="19.21875" customWidth="1"/>
    <col min="8685" max="8685" width="9" customWidth="1"/>
    <col min="8687" max="8687" width="10.77734375" customWidth="1"/>
    <col min="8688" max="8688" width="8.44140625" customWidth="1"/>
    <col min="8689" max="8689" width="4.5546875" customWidth="1"/>
    <col min="8690" max="8690" width="8.21875" customWidth="1"/>
    <col min="8691" max="8692" width="3.77734375" customWidth="1"/>
    <col min="8693" max="8693" width="5.44140625" customWidth="1"/>
    <col min="8694" max="8694" width="0" hidden="1" customWidth="1"/>
    <col min="8695" max="8695" width="6.5546875" customWidth="1"/>
    <col min="8696" max="8696" width="7" customWidth="1"/>
    <col min="8697" max="8697" width="5.21875" customWidth="1"/>
    <col min="8698" max="8698" width="20.44140625" customWidth="1"/>
    <col min="8699" max="8700" width="12.77734375" customWidth="1"/>
    <col min="8701" max="8701" width="7.5546875" customWidth="1"/>
    <col min="8702" max="8702" width="7" customWidth="1"/>
    <col min="8703" max="8705" width="12.77734375" customWidth="1"/>
    <col min="8706" max="8707" width="8.77734375" customWidth="1"/>
    <col min="8708" max="8708" width="4.5546875" customWidth="1"/>
    <col min="8709" max="8709" width="4.77734375" customWidth="1"/>
    <col min="8710" max="8725" width="8.77734375" customWidth="1"/>
    <col min="8730" max="8730" width="10.77734375" customWidth="1"/>
    <col min="8732" max="8732" width="7.5546875" customWidth="1"/>
    <col min="8734" max="8734" width="7.5546875" customWidth="1"/>
    <col min="8939" max="8939" width="11.21875" customWidth="1"/>
    <col min="8940" max="8940" width="19.21875" customWidth="1"/>
    <col min="8941" max="8941" width="9" customWidth="1"/>
    <col min="8943" max="8943" width="10.77734375" customWidth="1"/>
    <col min="8944" max="8944" width="8.44140625" customWidth="1"/>
    <col min="8945" max="8945" width="4.5546875" customWidth="1"/>
    <col min="8946" max="8946" width="8.21875" customWidth="1"/>
    <col min="8947" max="8948" width="3.77734375" customWidth="1"/>
    <col min="8949" max="8949" width="5.44140625" customWidth="1"/>
    <col min="8950" max="8950" width="0" hidden="1" customWidth="1"/>
    <col min="8951" max="8951" width="6.5546875" customWidth="1"/>
    <col min="8952" max="8952" width="7" customWidth="1"/>
    <col min="8953" max="8953" width="5.21875" customWidth="1"/>
    <col min="8954" max="8954" width="20.44140625" customWidth="1"/>
    <col min="8955" max="8956" width="12.77734375" customWidth="1"/>
    <col min="8957" max="8957" width="7.5546875" customWidth="1"/>
    <col min="8958" max="8958" width="7" customWidth="1"/>
    <col min="8959" max="8961" width="12.77734375" customWidth="1"/>
    <col min="8962" max="8963" width="8.77734375" customWidth="1"/>
    <col min="8964" max="8964" width="4.5546875" customWidth="1"/>
    <col min="8965" max="8965" width="4.77734375" customWidth="1"/>
    <col min="8966" max="8981" width="8.77734375" customWidth="1"/>
    <col min="8986" max="8986" width="10.77734375" customWidth="1"/>
    <col min="8988" max="8988" width="7.5546875" customWidth="1"/>
    <col min="8990" max="8990" width="7.5546875" customWidth="1"/>
    <col min="9195" max="9195" width="11.21875" customWidth="1"/>
    <col min="9196" max="9196" width="19.21875" customWidth="1"/>
    <col min="9197" max="9197" width="9" customWidth="1"/>
    <col min="9199" max="9199" width="10.77734375" customWidth="1"/>
    <col min="9200" max="9200" width="8.44140625" customWidth="1"/>
    <col min="9201" max="9201" width="4.5546875" customWidth="1"/>
    <col min="9202" max="9202" width="8.21875" customWidth="1"/>
    <col min="9203" max="9204" width="3.77734375" customWidth="1"/>
    <col min="9205" max="9205" width="5.44140625" customWidth="1"/>
    <col min="9206" max="9206" width="0" hidden="1" customWidth="1"/>
    <col min="9207" max="9207" width="6.5546875" customWidth="1"/>
    <col min="9208" max="9208" width="7" customWidth="1"/>
    <col min="9209" max="9209" width="5.21875" customWidth="1"/>
    <col min="9210" max="9210" width="20.44140625" customWidth="1"/>
    <col min="9211" max="9212" width="12.77734375" customWidth="1"/>
    <col min="9213" max="9213" width="7.5546875" customWidth="1"/>
    <col min="9214" max="9214" width="7" customWidth="1"/>
    <col min="9215" max="9217" width="12.77734375" customWidth="1"/>
    <col min="9218" max="9219" width="8.77734375" customWidth="1"/>
    <col min="9220" max="9220" width="4.5546875" customWidth="1"/>
    <col min="9221" max="9221" width="4.77734375" customWidth="1"/>
    <col min="9222" max="9237" width="8.77734375" customWidth="1"/>
    <col min="9242" max="9242" width="10.77734375" customWidth="1"/>
    <col min="9244" max="9244" width="7.5546875" customWidth="1"/>
    <col min="9246" max="9246" width="7.5546875" customWidth="1"/>
    <col min="9451" max="9451" width="11.21875" customWidth="1"/>
    <col min="9452" max="9452" width="19.21875" customWidth="1"/>
    <col min="9453" max="9453" width="9" customWidth="1"/>
    <col min="9455" max="9455" width="10.77734375" customWidth="1"/>
    <col min="9456" max="9456" width="8.44140625" customWidth="1"/>
    <col min="9457" max="9457" width="4.5546875" customWidth="1"/>
    <col min="9458" max="9458" width="8.21875" customWidth="1"/>
    <col min="9459" max="9460" width="3.77734375" customWidth="1"/>
    <col min="9461" max="9461" width="5.44140625" customWidth="1"/>
    <col min="9462" max="9462" width="0" hidden="1" customWidth="1"/>
    <col min="9463" max="9463" width="6.5546875" customWidth="1"/>
    <col min="9464" max="9464" width="7" customWidth="1"/>
    <col min="9465" max="9465" width="5.21875" customWidth="1"/>
    <col min="9466" max="9466" width="20.44140625" customWidth="1"/>
    <col min="9467" max="9468" width="12.77734375" customWidth="1"/>
    <col min="9469" max="9469" width="7.5546875" customWidth="1"/>
    <col min="9470" max="9470" width="7" customWidth="1"/>
    <col min="9471" max="9473" width="12.77734375" customWidth="1"/>
    <col min="9474" max="9475" width="8.77734375" customWidth="1"/>
    <col min="9476" max="9476" width="4.5546875" customWidth="1"/>
    <col min="9477" max="9477" width="4.77734375" customWidth="1"/>
    <col min="9478" max="9493" width="8.77734375" customWidth="1"/>
    <col min="9498" max="9498" width="10.77734375" customWidth="1"/>
    <col min="9500" max="9500" width="7.5546875" customWidth="1"/>
    <col min="9502" max="9502" width="7.5546875" customWidth="1"/>
    <col min="9707" max="9707" width="11.21875" customWidth="1"/>
    <col min="9708" max="9708" width="19.21875" customWidth="1"/>
    <col min="9709" max="9709" width="9" customWidth="1"/>
    <col min="9711" max="9711" width="10.77734375" customWidth="1"/>
    <col min="9712" max="9712" width="8.44140625" customWidth="1"/>
    <col min="9713" max="9713" width="4.5546875" customWidth="1"/>
    <col min="9714" max="9714" width="8.21875" customWidth="1"/>
    <col min="9715" max="9716" width="3.77734375" customWidth="1"/>
    <col min="9717" max="9717" width="5.44140625" customWidth="1"/>
    <col min="9718" max="9718" width="0" hidden="1" customWidth="1"/>
    <col min="9719" max="9719" width="6.5546875" customWidth="1"/>
    <col min="9720" max="9720" width="7" customWidth="1"/>
    <col min="9721" max="9721" width="5.21875" customWidth="1"/>
    <col min="9722" max="9722" width="20.44140625" customWidth="1"/>
    <col min="9723" max="9724" width="12.77734375" customWidth="1"/>
    <col min="9725" max="9725" width="7.5546875" customWidth="1"/>
    <col min="9726" max="9726" width="7" customWidth="1"/>
    <col min="9727" max="9729" width="12.77734375" customWidth="1"/>
    <col min="9730" max="9731" width="8.77734375" customWidth="1"/>
    <col min="9732" max="9732" width="4.5546875" customWidth="1"/>
    <col min="9733" max="9733" width="4.77734375" customWidth="1"/>
    <col min="9734" max="9749" width="8.77734375" customWidth="1"/>
    <col min="9754" max="9754" width="10.77734375" customWidth="1"/>
    <col min="9756" max="9756" width="7.5546875" customWidth="1"/>
    <col min="9758" max="9758" width="7.5546875" customWidth="1"/>
    <col min="9963" max="9963" width="11.21875" customWidth="1"/>
    <col min="9964" max="9964" width="19.21875" customWidth="1"/>
    <col min="9965" max="9965" width="9" customWidth="1"/>
    <col min="9967" max="9967" width="10.77734375" customWidth="1"/>
    <col min="9968" max="9968" width="8.44140625" customWidth="1"/>
    <col min="9969" max="9969" width="4.5546875" customWidth="1"/>
    <col min="9970" max="9970" width="8.21875" customWidth="1"/>
    <col min="9971" max="9972" width="3.77734375" customWidth="1"/>
    <col min="9973" max="9973" width="5.44140625" customWidth="1"/>
    <col min="9974" max="9974" width="0" hidden="1" customWidth="1"/>
    <col min="9975" max="9975" width="6.5546875" customWidth="1"/>
    <col min="9976" max="9976" width="7" customWidth="1"/>
    <col min="9977" max="9977" width="5.21875" customWidth="1"/>
    <col min="9978" max="9978" width="20.44140625" customWidth="1"/>
    <col min="9979" max="9980" width="12.77734375" customWidth="1"/>
    <col min="9981" max="9981" width="7.5546875" customWidth="1"/>
    <col min="9982" max="9982" width="7" customWidth="1"/>
    <col min="9983" max="9985" width="12.77734375" customWidth="1"/>
    <col min="9986" max="9987" width="8.77734375" customWidth="1"/>
    <col min="9988" max="9988" width="4.5546875" customWidth="1"/>
    <col min="9989" max="9989" width="4.77734375" customWidth="1"/>
    <col min="9990" max="10005" width="8.77734375" customWidth="1"/>
    <col min="10010" max="10010" width="10.77734375" customWidth="1"/>
    <col min="10012" max="10012" width="7.5546875" customWidth="1"/>
    <col min="10014" max="10014" width="7.5546875" customWidth="1"/>
    <col min="10219" max="10219" width="11.21875" customWidth="1"/>
    <col min="10220" max="10220" width="19.21875" customWidth="1"/>
    <col min="10221" max="10221" width="9" customWidth="1"/>
    <col min="10223" max="10223" width="10.77734375" customWidth="1"/>
    <col min="10224" max="10224" width="8.44140625" customWidth="1"/>
    <col min="10225" max="10225" width="4.5546875" customWidth="1"/>
    <col min="10226" max="10226" width="8.21875" customWidth="1"/>
    <col min="10227" max="10228" width="3.77734375" customWidth="1"/>
    <col min="10229" max="10229" width="5.44140625" customWidth="1"/>
    <col min="10230" max="10230" width="0" hidden="1" customWidth="1"/>
    <col min="10231" max="10231" width="6.5546875" customWidth="1"/>
    <col min="10232" max="10232" width="7" customWidth="1"/>
    <col min="10233" max="10233" width="5.21875" customWidth="1"/>
    <col min="10234" max="10234" width="20.44140625" customWidth="1"/>
    <col min="10235" max="10236" width="12.77734375" customWidth="1"/>
    <col min="10237" max="10237" width="7.5546875" customWidth="1"/>
    <col min="10238" max="10238" width="7" customWidth="1"/>
    <col min="10239" max="10241" width="12.77734375" customWidth="1"/>
    <col min="10242" max="10243" width="8.77734375" customWidth="1"/>
    <col min="10244" max="10244" width="4.5546875" customWidth="1"/>
    <col min="10245" max="10245" width="4.77734375" customWidth="1"/>
    <col min="10246" max="10261" width="8.77734375" customWidth="1"/>
    <col min="10266" max="10266" width="10.77734375" customWidth="1"/>
    <col min="10268" max="10268" width="7.5546875" customWidth="1"/>
    <col min="10270" max="10270" width="7.5546875" customWidth="1"/>
    <col min="10475" max="10475" width="11.21875" customWidth="1"/>
    <col min="10476" max="10476" width="19.21875" customWidth="1"/>
    <col min="10477" max="10477" width="9" customWidth="1"/>
    <col min="10479" max="10479" width="10.77734375" customWidth="1"/>
    <col min="10480" max="10480" width="8.44140625" customWidth="1"/>
    <col min="10481" max="10481" width="4.5546875" customWidth="1"/>
    <col min="10482" max="10482" width="8.21875" customWidth="1"/>
    <col min="10483" max="10484" width="3.77734375" customWidth="1"/>
    <col min="10485" max="10485" width="5.44140625" customWidth="1"/>
    <col min="10486" max="10486" width="0" hidden="1" customWidth="1"/>
    <col min="10487" max="10487" width="6.5546875" customWidth="1"/>
    <col min="10488" max="10488" width="7" customWidth="1"/>
    <col min="10489" max="10489" width="5.21875" customWidth="1"/>
    <col min="10490" max="10490" width="20.44140625" customWidth="1"/>
    <col min="10491" max="10492" width="12.77734375" customWidth="1"/>
    <col min="10493" max="10493" width="7.5546875" customWidth="1"/>
    <col min="10494" max="10494" width="7" customWidth="1"/>
    <col min="10495" max="10497" width="12.77734375" customWidth="1"/>
    <col min="10498" max="10499" width="8.77734375" customWidth="1"/>
    <col min="10500" max="10500" width="4.5546875" customWidth="1"/>
    <col min="10501" max="10501" width="4.77734375" customWidth="1"/>
    <col min="10502" max="10517" width="8.77734375" customWidth="1"/>
    <col min="10522" max="10522" width="10.77734375" customWidth="1"/>
    <col min="10524" max="10524" width="7.5546875" customWidth="1"/>
    <col min="10526" max="10526" width="7.5546875" customWidth="1"/>
    <col min="10731" max="10731" width="11.21875" customWidth="1"/>
    <col min="10732" max="10732" width="19.21875" customWidth="1"/>
    <col min="10733" max="10733" width="9" customWidth="1"/>
    <col min="10735" max="10735" width="10.77734375" customWidth="1"/>
    <col min="10736" max="10736" width="8.44140625" customWidth="1"/>
    <col min="10737" max="10737" width="4.5546875" customWidth="1"/>
    <col min="10738" max="10738" width="8.21875" customWidth="1"/>
    <col min="10739" max="10740" width="3.77734375" customWidth="1"/>
    <col min="10741" max="10741" width="5.44140625" customWidth="1"/>
    <col min="10742" max="10742" width="0" hidden="1" customWidth="1"/>
    <col min="10743" max="10743" width="6.5546875" customWidth="1"/>
    <col min="10744" max="10744" width="7" customWidth="1"/>
    <col min="10745" max="10745" width="5.21875" customWidth="1"/>
    <col min="10746" max="10746" width="20.44140625" customWidth="1"/>
    <col min="10747" max="10748" width="12.77734375" customWidth="1"/>
    <col min="10749" max="10749" width="7.5546875" customWidth="1"/>
    <col min="10750" max="10750" width="7" customWidth="1"/>
    <col min="10751" max="10753" width="12.77734375" customWidth="1"/>
    <col min="10754" max="10755" width="8.77734375" customWidth="1"/>
    <col min="10756" max="10756" width="4.5546875" customWidth="1"/>
    <col min="10757" max="10757" width="4.77734375" customWidth="1"/>
    <col min="10758" max="10773" width="8.77734375" customWidth="1"/>
    <col min="10778" max="10778" width="10.77734375" customWidth="1"/>
    <col min="10780" max="10780" width="7.5546875" customWidth="1"/>
    <col min="10782" max="10782" width="7.5546875" customWidth="1"/>
    <col min="10987" max="10987" width="11.21875" customWidth="1"/>
    <col min="10988" max="10988" width="19.21875" customWidth="1"/>
    <col min="10989" max="10989" width="9" customWidth="1"/>
    <col min="10991" max="10991" width="10.77734375" customWidth="1"/>
    <col min="10992" max="10992" width="8.44140625" customWidth="1"/>
    <col min="10993" max="10993" width="4.5546875" customWidth="1"/>
    <col min="10994" max="10994" width="8.21875" customWidth="1"/>
    <col min="10995" max="10996" width="3.77734375" customWidth="1"/>
    <col min="10997" max="10997" width="5.44140625" customWidth="1"/>
    <col min="10998" max="10998" width="0" hidden="1" customWidth="1"/>
    <col min="10999" max="10999" width="6.5546875" customWidth="1"/>
    <col min="11000" max="11000" width="7" customWidth="1"/>
    <col min="11001" max="11001" width="5.21875" customWidth="1"/>
    <col min="11002" max="11002" width="20.44140625" customWidth="1"/>
    <col min="11003" max="11004" width="12.77734375" customWidth="1"/>
    <col min="11005" max="11005" width="7.5546875" customWidth="1"/>
    <col min="11006" max="11006" width="7" customWidth="1"/>
    <col min="11007" max="11009" width="12.77734375" customWidth="1"/>
    <col min="11010" max="11011" width="8.77734375" customWidth="1"/>
    <col min="11012" max="11012" width="4.5546875" customWidth="1"/>
    <col min="11013" max="11013" width="4.77734375" customWidth="1"/>
    <col min="11014" max="11029" width="8.77734375" customWidth="1"/>
    <col min="11034" max="11034" width="10.77734375" customWidth="1"/>
    <col min="11036" max="11036" width="7.5546875" customWidth="1"/>
    <col min="11038" max="11038" width="7.5546875" customWidth="1"/>
    <col min="11243" max="11243" width="11.21875" customWidth="1"/>
    <col min="11244" max="11244" width="19.21875" customWidth="1"/>
    <col min="11245" max="11245" width="9" customWidth="1"/>
    <col min="11247" max="11247" width="10.77734375" customWidth="1"/>
    <col min="11248" max="11248" width="8.44140625" customWidth="1"/>
    <col min="11249" max="11249" width="4.5546875" customWidth="1"/>
    <col min="11250" max="11250" width="8.21875" customWidth="1"/>
    <col min="11251" max="11252" width="3.77734375" customWidth="1"/>
    <col min="11253" max="11253" width="5.44140625" customWidth="1"/>
    <col min="11254" max="11254" width="0" hidden="1" customWidth="1"/>
    <col min="11255" max="11255" width="6.5546875" customWidth="1"/>
    <col min="11256" max="11256" width="7" customWidth="1"/>
    <col min="11257" max="11257" width="5.21875" customWidth="1"/>
    <col min="11258" max="11258" width="20.44140625" customWidth="1"/>
    <col min="11259" max="11260" width="12.77734375" customWidth="1"/>
    <col min="11261" max="11261" width="7.5546875" customWidth="1"/>
    <col min="11262" max="11262" width="7" customWidth="1"/>
    <col min="11263" max="11265" width="12.77734375" customWidth="1"/>
    <col min="11266" max="11267" width="8.77734375" customWidth="1"/>
    <col min="11268" max="11268" width="4.5546875" customWidth="1"/>
    <col min="11269" max="11269" width="4.77734375" customWidth="1"/>
    <col min="11270" max="11285" width="8.77734375" customWidth="1"/>
    <col min="11290" max="11290" width="10.77734375" customWidth="1"/>
    <col min="11292" max="11292" width="7.5546875" customWidth="1"/>
    <col min="11294" max="11294" width="7.5546875" customWidth="1"/>
    <col min="11499" max="11499" width="11.21875" customWidth="1"/>
    <col min="11500" max="11500" width="19.21875" customWidth="1"/>
    <col min="11501" max="11501" width="9" customWidth="1"/>
    <col min="11503" max="11503" width="10.77734375" customWidth="1"/>
    <col min="11504" max="11504" width="8.44140625" customWidth="1"/>
    <col min="11505" max="11505" width="4.5546875" customWidth="1"/>
    <col min="11506" max="11506" width="8.21875" customWidth="1"/>
    <col min="11507" max="11508" width="3.77734375" customWidth="1"/>
    <col min="11509" max="11509" width="5.44140625" customWidth="1"/>
    <col min="11510" max="11510" width="0" hidden="1" customWidth="1"/>
    <col min="11511" max="11511" width="6.5546875" customWidth="1"/>
    <col min="11512" max="11512" width="7" customWidth="1"/>
    <col min="11513" max="11513" width="5.21875" customWidth="1"/>
    <col min="11514" max="11514" width="20.44140625" customWidth="1"/>
    <col min="11515" max="11516" width="12.77734375" customWidth="1"/>
    <col min="11517" max="11517" width="7.5546875" customWidth="1"/>
    <col min="11518" max="11518" width="7" customWidth="1"/>
    <col min="11519" max="11521" width="12.77734375" customWidth="1"/>
    <col min="11522" max="11523" width="8.77734375" customWidth="1"/>
    <col min="11524" max="11524" width="4.5546875" customWidth="1"/>
    <col min="11525" max="11525" width="4.77734375" customWidth="1"/>
    <col min="11526" max="11541" width="8.77734375" customWidth="1"/>
    <col min="11546" max="11546" width="10.77734375" customWidth="1"/>
    <col min="11548" max="11548" width="7.5546875" customWidth="1"/>
    <col min="11550" max="11550" width="7.5546875" customWidth="1"/>
    <col min="11755" max="11755" width="11.21875" customWidth="1"/>
    <col min="11756" max="11756" width="19.21875" customWidth="1"/>
    <col min="11757" max="11757" width="9" customWidth="1"/>
    <col min="11759" max="11759" width="10.77734375" customWidth="1"/>
    <col min="11760" max="11760" width="8.44140625" customWidth="1"/>
    <col min="11761" max="11761" width="4.5546875" customWidth="1"/>
    <col min="11762" max="11762" width="8.21875" customWidth="1"/>
    <col min="11763" max="11764" width="3.77734375" customWidth="1"/>
    <col min="11765" max="11765" width="5.44140625" customWidth="1"/>
    <col min="11766" max="11766" width="0" hidden="1" customWidth="1"/>
    <col min="11767" max="11767" width="6.5546875" customWidth="1"/>
    <col min="11768" max="11768" width="7" customWidth="1"/>
    <col min="11769" max="11769" width="5.21875" customWidth="1"/>
    <col min="11770" max="11770" width="20.44140625" customWidth="1"/>
    <col min="11771" max="11772" width="12.77734375" customWidth="1"/>
    <col min="11773" max="11773" width="7.5546875" customWidth="1"/>
    <col min="11774" max="11774" width="7" customWidth="1"/>
    <col min="11775" max="11777" width="12.77734375" customWidth="1"/>
    <col min="11778" max="11779" width="8.77734375" customWidth="1"/>
    <col min="11780" max="11780" width="4.5546875" customWidth="1"/>
    <col min="11781" max="11781" width="4.77734375" customWidth="1"/>
    <col min="11782" max="11797" width="8.77734375" customWidth="1"/>
    <col min="11802" max="11802" width="10.77734375" customWidth="1"/>
    <col min="11804" max="11804" width="7.5546875" customWidth="1"/>
    <col min="11806" max="11806" width="7.5546875" customWidth="1"/>
    <col min="12011" max="12011" width="11.21875" customWidth="1"/>
    <col min="12012" max="12012" width="19.21875" customWidth="1"/>
    <col min="12013" max="12013" width="9" customWidth="1"/>
    <col min="12015" max="12015" width="10.77734375" customWidth="1"/>
    <col min="12016" max="12016" width="8.44140625" customWidth="1"/>
    <col min="12017" max="12017" width="4.5546875" customWidth="1"/>
    <col min="12018" max="12018" width="8.21875" customWidth="1"/>
    <col min="12019" max="12020" width="3.77734375" customWidth="1"/>
    <col min="12021" max="12021" width="5.44140625" customWidth="1"/>
    <col min="12022" max="12022" width="0" hidden="1" customWidth="1"/>
    <col min="12023" max="12023" width="6.5546875" customWidth="1"/>
    <col min="12024" max="12024" width="7" customWidth="1"/>
    <col min="12025" max="12025" width="5.21875" customWidth="1"/>
    <col min="12026" max="12026" width="20.44140625" customWidth="1"/>
    <col min="12027" max="12028" width="12.77734375" customWidth="1"/>
    <col min="12029" max="12029" width="7.5546875" customWidth="1"/>
    <col min="12030" max="12030" width="7" customWidth="1"/>
    <col min="12031" max="12033" width="12.77734375" customWidth="1"/>
    <col min="12034" max="12035" width="8.77734375" customWidth="1"/>
    <col min="12036" max="12036" width="4.5546875" customWidth="1"/>
    <col min="12037" max="12037" width="4.77734375" customWidth="1"/>
    <col min="12038" max="12053" width="8.77734375" customWidth="1"/>
    <col min="12058" max="12058" width="10.77734375" customWidth="1"/>
    <col min="12060" max="12060" width="7.5546875" customWidth="1"/>
    <col min="12062" max="12062" width="7.5546875" customWidth="1"/>
    <col min="12267" max="12267" width="11.21875" customWidth="1"/>
    <col min="12268" max="12268" width="19.21875" customWidth="1"/>
    <col min="12269" max="12269" width="9" customWidth="1"/>
    <col min="12271" max="12271" width="10.77734375" customWidth="1"/>
    <col min="12272" max="12272" width="8.44140625" customWidth="1"/>
    <col min="12273" max="12273" width="4.5546875" customWidth="1"/>
    <col min="12274" max="12274" width="8.21875" customWidth="1"/>
    <col min="12275" max="12276" width="3.77734375" customWidth="1"/>
    <col min="12277" max="12277" width="5.44140625" customWidth="1"/>
    <col min="12278" max="12278" width="0" hidden="1" customWidth="1"/>
    <col min="12279" max="12279" width="6.5546875" customWidth="1"/>
    <col min="12280" max="12280" width="7" customWidth="1"/>
    <col min="12281" max="12281" width="5.21875" customWidth="1"/>
    <col min="12282" max="12282" width="20.44140625" customWidth="1"/>
    <col min="12283" max="12284" width="12.77734375" customWidth="1"/>
    <col min="12285" max="12285" width="7.5546875" customWidth="1"/>
    <col min="12286" max="12286" width="7" customWidth="1"/>
    <col min="12287" max="12289" width="12.77734375" customWidth="1"/>
    <col min="12290" max="12291" width="8.77734375" customWidth="1"/>
    <col min="12292" max="12292" width="4.5546875" customWidth="1"/>
    <col min="12293" max="12293" width="4.77734375" customWidth="1"/>
    <col min="12294" max="12309" width="8.77734375" customWidth="1"/>
    <col min="12314" max="12314" width="10.77734375" customWidth="1"/>
    <col min="12316" max="12316" width="7.5546875" customWidth="1"/>
    <col min="12318" max="12318" width="7.5546875" customWidth="1"/>
    <col min="12523" max="12523" width="11.21875" customWidth="1"/>
    <col min="12524" max="12524" width="19.21875" customWidth="1"/>
    <col min="12525" max="12525" width="9" customWidth="1"/>
    <col min="12527" max="12527" width="10.77734375" customWidth="1"/>
    <col min="12528" max="12528" width="8.44140625" customWidth="1"/>
    <col min="12529" max="12529" width="4.5546875" customWidth="1"/>
    <col min="12530" max="12530" width="8.21875" customWidth="1"/>
    <col min="12531" max="12532" width="3.77734375" customWidth="1"/>
    <col min="12533" max="12533" width="5.44140625" customWidth="1"/>
    <col min="12534" max="12534" width="0" hidden="1" customWidth="1"/>
    <col min="12535" max="12535" width="6.5546875" customWidth="1"/>
    <col min="12536" max="12536" width="7" customWidth="1"/>
    <col min="12537" max="12537" width="5.21875" customWidth="1"/>
    <col min="12538" max="12538" width="20.44140625" customWidth="1"/>
    <col min="12539" max="12540" width="12.77734375" customWidth="1"/>
    <col min="12541" max="12541" width="7.5546875" customWidth="1"/>
    <col min="12542" max="12542" width="7" customWidth="1"/>
    <col min="12543" max="12545" width="12.77734375" customWidth="1"/>
    <col min="12546" max="12547" width="8.77734375" customWidth="1"/>
    <col min="12548" max="12548" width="4.5546875" customWidth="1"/>
    <col min="12549" max="12549" width="4.77734375" customWidth="1"/>
    <col min="12550" max="12565" width="8.77734375" customWidth="1"/>
    <col min="12570" max="12570" width="10.77734375" customWidth="1"/>
    <col min="12572" max="12572" width="7.5546875" customWidth="1"/>
    <col min="12574" max="12574" width="7.5546875" customWidth="1"/>
    <col min="12779" max="12779" width="11.21875" customWidth="1"/>
    <col min="12780" max="12780" width="19.21875" customWidth="1"/>
    <col min="12781" max="12781" width="9" customWidth="1"/>
    <col min="12783" max="12783" width="10.77734375" customWidth="1"/>
    <col min="12784" max="12784" width="8.44140625" customWidth="1"/>
    <col min="12785" max="12785" width="4.5546875" customWidth="1"/>
    <col min="12786" max="12786" width="8.21875" customWidth="1"/>
    <col min="12787" max="12788" width="3.77734375" customWidth="1"/>
    <col min="12789" max="12789" width="5.44140625" customWidth="1"/>
    <col min="12790" max="12790" width="0" hidden="1" customWidth="1"/>
    <col min="12791" max="12791" width="6.5546875" customWidth="1"/>
    <col min="12792" max="12792" width="7" customWidth="1"/>
    <col min="12793" max="12793" width="5.21875" customWidth="1"/>
    <col min="12794" max="12794" width="20.44140625" customWidth="1"/>
    <col min="12795" max="12796" width="12.77734375" customWidth="1"/>
    <col min="12797" max="12797" width="7.5546875" customWidth="1"/>
    <col min="12798" max="12798" width="7" customWidth="1"/>
    <col min="12799" max="12801" width="12.77734375" customWidth="1"/>
    <col min="12802" max="12803" width="8.77734375" customWidth="1"/>
    <col min="12804" max="12804" width="4.5546875" customWidth="1"/>
    <col min="12805" max="12805" width="4.77734375" customWidth="1"/>
    <col min="12806" max="12821" width="8.77734375" customWidth="1"/>
    <col min="12826" max="12826" width="10.77734375" customWidth="1"/>
    <col min="12828" max="12828" width="7.5546875" customWidth="1"/>
    <col min="12830" max="12830" width="7.5546875" customWidth="1"/>
    <col min="13035" max="13035" width="11.21875" customWidth="1"/>
    <col min="13036" max="13036" width="19.21875" customWidth="1"/>
    <col min="13037" max="13037" width="9" customWidth="1"/>
    <col min="13039" max="13039" width="10.77734375" customWidth="1"/>
    <col min="13040" max="13040" width="8.44140625" customWidth="1"/>
    <col min="13041" max="13041" width="4.5546875" customWidth="1"/>
    <col min="13042" max="13042" width="8.21875" customWidth="1"/>
    <col min="13043" max="13044" width="3.77734375" customWidth="1"/>
    <col min="13045" max="13045" width="5.44140625" customWidth="1"/>
    <col min="13046" max="13046" width="0" hidden="1" customWidth="1"/>
    <col min="13047" max="13047" width="6.5546875" customWidth="1"/>
    <col min="13048" max="13048" width="7" customWidth="1"/>
    <col min="13049" max="13049" width="5.21875" customWidth="1"/>
    <col min="13050" max="13050" width="20.44140625" customWidth="1"/>
    <col min="13051" max="13052" width="12.77734375" customWidth="1"/>
    <col min="13053" max="13053" width="7.5546875" customWidth="1"/>
    <col min="13054" max="13054" width="7" customWidth="1"/>
    <col min="13055" max="13057" width="12.77734375" customWidth="1"/>
    <col min="13058" max="13059" width="8.77734375" customWidth="1"/>
    <col min="13060" max="13060" width="4.5546875" customWidth="1"/>
    <col min="13061" max="13061" width="4.77734375" customWidth="1"/>
    <col min="13062" max="13077" width="8.77734375" customWidth="1"/>
    <col min="13082" max="13082" width="10.77734375" customWidth="1"/>
    <col min="13084" max="13084" width="7.5546875" customWidth="1"/>
    <col min="13086" max="13086" width="7.5546875" customWidth="1"/>
    <col min="13291" max="13291" width="11.21875" customWidth="1"/>
    <col min="13292" max="13292" width="19.21875" customWidth="1"/>
    <col min="13293" max="13293" width="9" customWidth="1"/>
    <col min="13295" max="13295" width="10.77734375" customWidth="1"/>
    <col min="13296" max="13296" width="8.44140625" customWidth="1"/>
    <col min="13297" max="13297" width="4.5546875" customWidth="1"/>
    <col min="13298" max="13298" width="8.21875" customWidth="1"/>
    <col min="13299" max="13300" width="3.77734375" customWidth="1"/>
    <col min="13301" max="13301" width="5.44140625" customWidth="1"/>
    <col min="13302" max="13302" width="0" hidden="1" customWidth="1"/>
    <col min="13303" max="13303" width="6.5546875" customWidth="1"/>
    <col min="13304" max="13304" width="7" customWidth="1"/>
    <col min="13305" max="13305" width="5.21875" customWidth="1"/>
    <col min="13306" max="13306" width="20.44140625" customWidth="1"/>
    <col min="13307" max="13308" width="12.77734375" customWidth="1"/>
    <col min="13309" max="13309" width="7.5546875" customWidth="1"/>
    <col min="13310" max="13310" width="7" customWidth="1"/>
    <col min="13311" max="13313" width="12.77734375" customWidth="1"/>
    <col min="13314" max="13315" width="8.77734375" customWidth="1"/>
    <col min="13316" max="13316" width="4.5546875" customWidth="1"/>
    <col min="13317" max="13317" width="4.77734375" customWidth="1"/>
    <col min="13318" max="13333" width="8.77734375" customWidth="1"/>
    <col min="13338" max="13338" width="10.77734375" customWidth="1"/>
    <col min="13340" max="13340" width="7.5546875" customWidth="1"/>
    <col min="13342" max="13342" width="7.5546875" customWidth="1"/>
    <col min="13547" max="13547" width="11.21875" customWidth="1"/>
    <col min="13548" max="13548" width="19.21875" customWidth="1"/>
    <col min="13549" max="13549" width="9" customWidth="1"/>
    <col min="13551" max="13551" width="10.77734375" customWidth="1"/>
    <col min="13552" max="13552" width="8.44140625" customWidth="1"/>
    <col min="13553" max="13553" width="4.5546875" customWidth="1"/>
    <col min="13554" max="13554" width="8.21875" customWidth="1"/>
    <col min="13555" max="13556" width="3.77734375" customWidth="1"/>
    <col min="13557" max="13557" width="5.44140625" customWidth="1"/>
    <col min="13558" max="13558" width="0" hidden="1" customWidth="1"/>
    <col min="13559" max="13559" width="6.5546875" customWidth="1"/>
    <col min="13560" max="13560" width="7" customWidth="1"/>
    <col min="13561" max="13561" width="5.21875" customWidth="1"/>
    <col min="13562" max="13562" width="20.44140625" customWidth="1"/>
    <col min="13563" max="13564" width="12.77734375" customWidth="1"/>
    <col min="13565" max="13565" width="7.5546875" customWidth="1"/>
    <col min="13566" max="13566" width="7" customWidth="1"/>
    <col min="13567" max="13569" width="12.77734375" customWidth="1"/>
    <col min="13570" max="13571" width="8.77734375" customWidth="1"/>
    <col min="13572" max="13572" width="4.5546875" customWidth="1"/>
    <col min="13573" max="13573" width="4.77734375" customWidth="1"/>
    <col min="13574" max="13589" width="8.77734375" customWidth="1"/>
    <col min="13594" max="13594" width="10.77734375" customWidth="1"/>
    <col min="13596" max="13596" width="7.5546875" customWidth="1"/>
    <col min="13598" max="13598" width="7.5546875" customWidth="1"/>
    <col min="13803" max="13803" width="11.21875" customWidth="1"/>
    <col min="13804" max="13804" width="19.21875" customWidth="1"/>
    <col min="13805" max="13805" width="9" customWidth="1"/>
    <col min="13807" max="13807" width="10.77734375" customWidth="1"/>
    <col min="13808" max="13808" width="8.44140625" customWidth="1"/>
    <col min="13809" max="13809" width="4.5546875" customWidth="1"/>
    <col min="13810" max="13810" width="8.21875" customWidth="1"/>
    <col min="13811" max="13812" width="3.77734375" customWidth="1"/>
    <col min="13813" max="13813" width="5.44140625" customWidth="1"/>
    <col min="13814" max="13814" width="0" hidden="1" customWidth="1"/>
    <col min="13815" max="13815" width="6.5546875" customWidth="1"/>
    <col min="13816" max="13816" width="7" customWidth="1"/>
    <col min="13817" max="13817" width="5.21875" customWidth="1"/>
    <col min="13818" max="13818" width="20.44140625" customWidth="1"/>
    <col min="13819" max="13820" width="12.77734375" customWidth="1"/>
    <col min="13821" max="13821" width="7.5546875" customWidth="1"/>
    <col min="13822" max="13822" width="7" customWidth="1"/>
    <col min="13823" max="13825" width="12.77734375" customWidth="1"/>
    <col min="13826" max="13827" width="8.77734375" customWidth="1"/>
    <col min="13828" max="13828" width="4.5546875" customWidth="1"/>
    <col min="13829" max="13829" width="4.77734375" customWidth="1"/>
    <col min="13830" max="13845" width="8.77734375" customWidth="1"/>
    <col min="13850" max="13850" width="10.77734375" customWidth="1"/>
    <col min="13852" max="13852" width="7.5546875" customWidth="1"/>
    <col min="13854" max="13854" width="7.5546875" customWidth="1"/>
    <col min="14059" max="14059" width="11.21875" customWidth="1"/>
    <col min="14060" max="14060" width="19.21875" customWidth="1"/>
    <col min="14061" max="14061" width="9" customWidth="1"/>
    <col min="14063" max="14063" width="10.77734375" customWidth="1"/>
    <col min="14064" max="14064" width="8.44140625" customWidth="1"/>
    <col min="14065" max="14065" width="4.5546875" customWidth="1"/>
    <col min="14066" max="14066" width="8.21875" customWidth="1"/>
    <col min="14067" max="14068" width="3.77734375" customWidth="1"/>
    <col min="14069" max="14069" width="5.44140625" customWidth="1"/>
    <col min="14070" max="14070" width="0" hidden="1" customWidth="1"/>
    <col min="14071" max="14071" width="6.5546875" customWidth="1"/>
    <col min="14072" max="14072" width="7" customWidth="1"/>
    <col min="14073" max="14073" width="5.21875" customWidth="1"/>
    <col min="14074" max="14074" width="20.44140625" customWidth="1"/>
    <col min="14075" max="14076" width="12.77734375" customWidth="1"/>
    <col min="14077" max="14077" width="7.5546875" customWidth="1"/>
    <col min="14078" max="14078" width="7" customWidth="1"/>
    <col min="14079" max="14081" width="12.77734375" customWidth="1"/>
    <col min="14082" max="14083" width="8.77734375" customWidth="1"/>
    <col min="14084" max="14084" width="4.5546875" customWidth="1"/>
    <col min="14085" max="14085" width="4.77734375" customWidth="1"/>
    <col min="14086" max="14101" width="8.77734375" customWidth="1"/>
    <col min="14106" max="14106" width="10.77734375" customWidth="1"/>
    <col min="14108" max="14108" width="7.5546875" customWidth="1"/>
    <col min="14110" max="14110" width="7.5546875" customWidth="1"/>
    <col min="14315" max="14315" width="11.21875" customWidth="1"/>
    <col min="14316" max="14316" width="19.21875" customWidth="1"/>
    <col min="14317" max="14317" width="9" customWidth="1"/>
    <col min="14319" max="14319" width="10.77734375" customWidth="1"/>
    <col min="14320" max="14320" width="8.44140625" customWidth="1"/>
    <col min="14321" max="14321" width="4.5546875" customWidth="1"/>
    <col min="14322" max="14322" width="8.21875" customWidth="1"/>
    <col min="14323" max="14324" width="3.77734375" customWidth="1"/>
    <col min="14325" max="14325" width="5.44140625" customWidth="1"/>
    <col min="14326" max="14326" width="0" hidden="1" customWidth="1"/>
    <col min="14327" max="14327" width="6.5546875" customWidth="1"/>
    <col min="14328" max="14328" width="7" customWidth="1"/>
    <col min="14329" max="14329" width="5.21875" customWidth="1"/>
    <col min="14330" max="14330" width="20.44140625" customWidth="1"/>
    <col min="14331" max="14332" width="12.77734375" customWidth="1"/>
    <col min="14333" max="14333" width="7.5546875" customWidth="1"/>
    <col min="14334" max="14334" width="7" customWidth="1"/>
    <col min="14335" max="14337" width="12.77734375" customWidth="1"/>
    <col min="14338" max="14339" width="8.77734375" customWidth="1"/>
    <col min="14340" max="14340" width="4.5546875" customWidth="1"/>
    <col min="14341" max="14341" width="4.77734375" customWidth="1"/>
    <col min="14342" max="14357" width="8.77734375" customWidth="1"/>
    <col min="14362" max="14362" width="10.77734375" customWidth="1"/>
    <col min="14364" max="14364" width="7.5546875" customWidth="1"/>
    <col min="14366" max="14366" width="7.5546875" customWidth="1"/>
    <col min="14571" max="14571" width="11.21875" customWidth="1"/>
    <col min="14572" max="14572" width="19.21875" customWidth="1"/>
    <col min="14573" max="14573" width="9" customWidth="1"/>
    <col min="14575" max="14575" width="10.77734375" customWidth="1"/>
    <col min="14576" max="14576" width="8.44140625" customWidth="1"/>
    <col min="14577" max="14577" width="4.5546875" customWidth="1"/>
    <col min="14578" max="14578" width="8.21875" customWidth="1"/>
    <col min="14579" max="14580" width="3.77734375" customWidth="1"/>
    <col min="14581" max="14581" width="5.44140625" customWidth="1"/>
    <col min="14582" max="14582" width="0" hidden="1" customWidth="1"/>
    <col min="14583" max="14583" width="6.5546875" customWidth="1"/>
    <col min="14584" max="14584" width="7" customWidth="1"/>
    <col min="14585" max="14585" width="5.21875" customWidth="1"/>
    <col min="14586" max="14586" width="20.44140625" customWidth="1"/>
    <col min="14587" max="14588" width="12.77734375" customWidth="1"/>
    <col min="14589" max="14589" width="7.5546875" customWidth="1"/>
    <col min="14590" max="14590" width="7" customWidth="1"/>
    <col min="14591" max="14593" width="12.77734375" customWidth="1"/>
    <col min="14594" max="14595" width="8.77734375" customWidth="1"/>
    <col min="14596" max="14596" width="4.5546875" customWidth="1"/>
    <col min="14597" max="14597" width="4.77734375" customWidth="1"/>
    <col min="14598" max="14613" width="8.77734375" customWidth="1"/>
    <col min="14618" max="14618" width="10.77734375" customWidth="1"/>
    <col min="14620" max="14620" width="7.5546875" customWidth="1"/>
    <col min="14622" max="14622" width="7.5546875" customWidth="1"/>
    <col min="14827" max="14827" width="11.21875" customWidth="1"/>
    <col min="14828" max="14828" width="19.21875" customWidth="1"/>
    <col min="14829" max="14829" width="9" customWidth="1"/>
    <col min="14831" max="14831" width="10.77734375" customWidth="1"/>
    <col min="14832" max="14832" width="8.44140625" customWidth="1"/>
    <col min="14833" max="14833" width="4.5546875" customWidth="1"/>
    <col min="14834" max="14834" width="8.21875" customWidth="1"/>
    <col min="14835" max="14836" width="3.77734375" customWidth="1"/>
    <col min="14837" max="14837" width="5.44140625" customWidth="1"/>
    <col min="14838" max="14838" width="0" hidden="1" customWidth="1"/>
    <col min="14839" max="14839" width="6.5546875" customWidth="1"/>
    <col min="14840" max="14840" width="7" customWidth="1"/>
    <col min="14841" max="14841" width="5.21875" customWidth="1"/>
    <col min="14842" max="14842" width="20.44140625" customWidth="1"/>
    <col min="14843" max="14844" width="12.77734375" customWidth="1"/>
    <col min="14845" max="14845" width="7.5546875" customWidth="1"/>
    <col min="14846" max="14846" width="7" customWidth="1"/>
    <col min="14847" max="14849" width="12.77734375" customWidth="1"/>
    <col min="14850" max="14851" width="8.77734375" customWidth="1"/>
    <col min="14852" max="14852" width="4.5546875" customWidth="1"/>
    <col min="14853" max="14853" width="4.77734375" customWidth="1"/>
    <col min="14854" max="14869" width="8.77734375" customWidth="1"/>
    <col min="14874" max="14874" width="10.77734375" customWidth="1"/>
    <col min="14876" max="14876" width="7.5546875" customWidth="1"/>
    <col min="14878" max="14878" width="7.5546875" customWidth="1"/>
    <col min="15083" max="15083" width="11.21875" customWidth="1"/>
    <col min="15084" max="15084" width="19.21875" customWidth="1"/>
    <col min="15085" max="15085" width="9" customWidth="1"/>
    <col min="15087" max="15087" width="10.77734375" customWidth="1"/>
    <col min="15088" max="15088" width="8.44140625" customWidth="1"/>
    <col min="15089" max="15089" width="4.5546875" customWidth="1"/>
    <col min="15090" max="15090" width="8.21875" customWidth="1"/>
    <col min="15091" max="15092" width="3.77734375" customWidth="1"/>
    <col min="15093" max="15093" width="5.44140625" customWidth="1"/>
    <col min="15094" max="15094" width="0" hidden="1" customWidth="1"/>
    <col min="15095" max="15095" width="6.5546875" customWidth="1"/>
    <col min="15096" max="15096" width="7" customWidth="1"/>
    <col min="15097" max="15097" width="5.21875" customWidth="1"/>
    <col min="15098" max="15098" width="20.44140625" customWidth="1"/>
    <col min="15099" max="15100" width="12.77734375" customWidth="1"/>
    <col min="15101" max="15101" width="7.5546875" customWidth="1"/>
    <col min="15102" max="15102" width="7" customWidth="1"/>
    <col min="15103" max="15105" width="12.77734375" customWidth="1"/>
    <col min="15106" max="15107" width="8.77734375" customWidth="1"/>
    <col min="15108" max="15108" width="4.5546875" customWidth="1"/>
    <col min="15109" max="15109" width="4.77734375" customWidth="1"/>
    <col min="15110" max="15125" width="8.77734375" customWidth="1"/>
    <col min="15130" max="15130" width="10.77734375" customWidth="1"/>
    <col min="15132" max="15132" width="7.5546875" customWidth="1"/>
    <col min="15134" max="15134" width="7.5546875" customWidth="1"/>
    <col min="15339" max="15339" width="11.21875" customWidth="1"/>
    <col min="15340" max="15340" width="19.21875" customWidth="1"/>
    <col min="15341" max="15341" width="9" customWidth="1"/>
    <col min="15343" max="15343" width="10.77734375" customWidth="1"/>
    <col min="15344" max="15344" width="8.44140625" customWidth="1"/>
    <col min="15345" max="15345" width="4.5546875" customWidth="1"/>
    <col min="15346" max="15346" width="8.21875" customWidth="1"/>
    <col min="15347" max="15348" width="3.77734375" customWidth="1"/>
    <col min="15349" max="15349" width="5.44140625" customWidth="1"/>
    <col min="15350" max="15350" width="0" hidden="1" customWidth="1"/>
    <col min="15351" max="15351" width="6.5546875" customWidth="1"/>
    <col min="15352" max="15352" width="7" customWidth="1"/>
    <col min="15353" max="15353" width="5.21875" customWidth="1"/>
    <col min="15354" max="15354" width="20.44140625" customWidth="1"/>
    <col min="15355" max="15356" width="12.77734375" customWidth="1"/>
    <col min="15357" max="15357" width="7.5546875" customWidth="1"/>
    <col min="15358" max="15358" width="7" customWidth="1"/>
    <col min="15359" max="15361" width="12.77734375" customWidth="1"/>
    <col min="15362" max="15363" width="8.77734375" customWidth="1"/>
    <col min="15364" max="15364" width="4.5546875" customWidth="1"/>
    <col min="15365" max="15365" width="4.77734375" customWidth="1"/>
    <col min="15366" max="15381" width="8.77734375" customWidth="1"/>
    <col min="15386" max="15386" width="10.77734375" customWidth="1"/>
    <col min="15388" max="15388" width="7.5546875" customWidth="1"/>
    <col min="15390" max="15390" width="7.5546875" customWidth="1"/>
    <col min="15595" max="15595" width="11.21875" customWidth="1"/>
    <col min="15596" max="15596" width="19.21875" customWidth="1"/>
    <col min="15597" max="15597" width="9" customWidth="1"/>
    <col min="15599" max="15599" width="10.77734375" customWidth="1"/>
    <col min="15600" max="15600" width="8.44140625" customWidth="1"/>
    <col min="15601" max="15601" width="4.5546875" customWidth="1"/>
    <col min="15602" max="15602" width="8.21875" customWidth="1"/>
    <col min="15603" max="15604" width="3.77734375" customWidth="1"/>
    <col min="15605" max="15605" width="5.44140625" customWidth="1"/>
    <col min="15606" max="15606" width="0" hidden="1" customWidth="1"/>
    <col min="15607" max="15607" width="6.5546875" customWidth="1"/>
    <col min="15608" max="15608" width="7" customWidth="1"/>
    <col min="15609" max="15609" width="5.21875" customWidth="1"/>
    <col min="15610" max="15610" width="20.44140625" customWidth="1"/>
    <col min="15611" max="15612" width="12.77734375" customWidth="1"/>
    <col min="15613" max="15613" width="7.5546875" customWidth="1"/>
    <col min="15614" max="15614" width="7" customWidth="1"/>
    <col min="15615" max="15617" width="12.77734375" customWidth="1"/>
    <col min="15618" max="15619" width="8.77734375" customWidth="1"/>
    <col min="15620" max="15620" width="4.5546875" customWidth="1"/>
    <col min="15621" max="15621" width="4.77734375" customWidth="1"/>
    <col min="15622" max="15637" width="8.77734375" customWidth="1"/>
    <col min="15642" max="15642" width="10.77734375" customWidth="1"/>
    <col min="15644" max="15644" width="7.5546875" customWidth="1"/>
    <col min="15646" max="15646" width="7.5546875" customWidth="1"/>
    <col min="15851" max="15851" width="11.21875" customWidth="1"/>
    <col min="15852" max="15852" width="19.21875" customWidth="1"/>
    <col min="15853" max="15853" width="9" customWidth="1"/>
    <col min="15855" max="15855" width="10.77734375" customWidth="1"/>
    <col min="15856" max="15856" width="8.44140625" customWidth="1"/>
    <col min="15857" max="15857" width="4.5546875" customWidth="1"/>
    <col min="15858" max="15858" width="8.21875" customWidth="1"/>
    <col min="15859" max="15860" width="3.77734375" customWidth="1"/>
    <col min="15861" max="15861" width="5.44140625" customWidth="1"/>
    <col min="15862" max="15862" width="0" hidden="1" customWidth="1"/>
    <col min="15863" max="15863" width="6.5546875" customWidth="1"/>
    <col min="15864" max="15864" width="7" customWidth="1"/>
    <col min="15865" max="15865" width="5.21875" customWidth="1"/>
    <col min="15866" max="15866" width="20.44140625" customWidth="1"/>
    <col min="15867" max="15868" width="12.77734375" customWidth="1"/>
    <col min="15869" max="15869" width="7.5546875" customWidth="1"/>
    <col min="15870" max="15870" width="7" customWidth="1"/>
    <col min="15871" max="15873" width="12.77734375" customWidth="1"/>
    <col min="15874" max="15875" width="8.77734375" customWidth="1"/>
    <col min="15876" max="15876" width="4.5546875" customWidth="1"/>
    <col min="15877" max="15877" width="4.77734375" customWidth="1"/>
    <col min="15878" max="15893" width="8.77734375" customWidth="1"/>
    <col min="15898" max="15898" width="10.77734375" customWidth="1"/>
    <col min="15900" max="15900" width="7.5546875" customWidth="1"/>
    <col min="15902" max="15902" width="7.5546875" customWidth="1"/>
    <col min="16107" max="16107" width="11.21875" customWidth="1"/>
    <col min="16108" max="16108" width="19.21875" customWidth="1"/>
    <col min="16109" max="16109" width="9" customWidth="1"/>
    <col min="16111" max="16111" width="10.77734375" customWidth="1"/>
    <col min="16112" max="16112" width="8.44140625" customWidth="1"/>
    <col min="16113" max="16113" width="4.5546875" customWidth="1"/>
    <col min="16114" max="16114" width="8.21875" customWidth="1"/>
    <col min="16115" max="16116" width="3.77734375" customWidth="1"/>
    <col min="16117" max="16117" width="5.44140625" customWidth="1"/>
    <col min="16118" max="16118" width="0" hidden="1" customWidth="1"/>
    <col min="16119" max="16119" width="6.5546875" customWidth="1"/>
    <col min="16120" max="16120" width="7" customWidth="1"/>
    <col min="16121" max="16121" width="5.21875" customWidth="1"/>
    <col min="16122" max="16122" width="20.44140625" customWidth="1"/>
    <col min="16123" max="16124" width="12.77734375" customWidth="1"/>
    <col min="16125" max="16125" width="7.5546875" customWidth="1"/>
    <col min="16126" max="16126" width="7" customWidth="1"/>
    <col min="16127" max="16129" width="12.77734375" customWidth="1"/>
    <col min="16130" max="16131" width="8.77734375" customWidth="1"/>
    <col min="16132" max="16132" width="4.5546875" customWidth="1"/>
    <col min="16133" max="16133" width="4.77734375" customWidth="1"/>
    <col min="16134" max="16149" width="8.77734375" customWidth="1"/>
    <col min="16154" max="16154" width="10.77734375" customWidth="1"/>
    <col min="16156" max="16156" width="7.5546875" customWidth="1"/>
    <col min="16158" max="16158" width="7.5546875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AB1" s="1"/>
    </row>
    <row r="2" spans="1:28" ht="13.8" thickBot="1" x14ac:dyDescent="0.3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U2" s="122" t="s">
        <v>58</v>
      </c>
      <c r="V2" s="122"/>
      <c r="AB2" s="1"/>
    </row>
    <row r="3" spans="1:28" ht="18.75" customHeight="1" x14ac:dyDescent="0.25">
      <c r="A3" s="1"/>
      <c r="B3" s="1"/>
      <c r="C3" s="124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6"/>
      <c r="T3" s="3"/>
      <c r="U3" s="122"/>
      <c r="V3" s="122"/>
      <c r="W3" s="3"/>
      <c r="X3" s="114" t="s">
        <v>42</v>
      </c>
      <c r="Y3" s="115"/>
      <c r="Z3" s="115"/>
      <c r="AA3" s="116"/>
      <c r="AB3" s="1"/>
    </row>
    <row r="4" spans="1:28" ht="13.8" x14ac:dyDescent="0.25">
      <c r="A4" s="1"/>
      <c r="B4" s="1"/>
      <c r="C4" s="127"/>
      <c r="D4" s="128"/>
      <c r="E4" s="128"/>
      <c r="F4" s="129">
        <v>8</v>
      </c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30"/>
      <c r="U4" s="89">
        <v>3</v>
      </c>
      <c r="V4" s="88">
        <v>2</v>
      </c>
      <c r="X4" s="113" t="s">
        <v>40</v>
      </c>
      <c r="Y4" s="111"/>
      <c r="Z4" s="111" t="s">
        <v>41</v>
      </c>
      <c r="AA4" s="112"/>
      <c r="AB4" s="1"/>
    </row>
    <row r="5" spans="1:28" ht="17.399999999999999" x14ac:dyDescent="0.3">
      <c r="A5" s="1"/>
      <c r="B5" s="1"/>
      <c r="C5" s="52"/>
      <c r="D5" s="43"/>
      <c r="E5" s="43"/>
      <c r="F5" s="44"/>
      <c r="G5" s="43"/>
      <c r="H5" s="43"/>
      <c r="I5" s="46"/>
      <c r="J5" s="46"/>
      <c r="K5" s="43"/>
      <c r="L5" s="43"/>
      <c r="M5" s="43"/>
      <c r="N5" s="43"/>
      <c r="O5" s="43"/>
      <c r="P5" s="43"/>
      <c r="Q5" s="43"/>
      <c r="R5" s="43"/>
      <c r="S5" s="53"/>
      <c r="T5" s="2"/>
      <c r="U5" s="89">
        <v>4</v>
      </c>
      <c r="V5" s="90"/>
      <c r="W5" s="2"/>
      <c r="X5" s="29" t="s">
        <v>38</v>
      </c>
      <c r="Y5" s="72">
        <v>60</v>
      </c>
      <c r="Z5" s="40" t="s">
        <v>39</v>
      </c>
      <c r="AA5" s="73">
        <f>+Q25</f>
        <v>53</v>
      </c>
      <c r="AB5" s="1"/>
    </row>
    <row r="6" spans="1:28" ht="11.25" customHeight="1" x14ac:dyDescent="0.25">
      <c r="A6" s="1"/>
      <c r="B6" s="1"/>
      <c r="C6" s="52"/>
      <c r="D6" s="43"/>
      <c r="E6" s="43"/>
      <c r="F6" s="44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53"/>
      <c r="X6" s="30" t="s">
        <v>1</v>
      </c>
      <c r="Y6" s="31" t="s">
        <v>2</v>
      </c>
      <c r="Z6" s="31" t="s">
        <v>1</v>
      </c>
      <c r="AA6" s="74" t="s">
        <v>2</v>
      </c>
      <c r="AB6" s="1"/>
    </row>
    <row r="7" spans="1:28" ht="7.5" customHeight="1" x14ac:dyDescent="0.25">
      <c r="A7" s="1"/>
      <c r="B7" s="1"/>
      <c r="C7" s="52"/>
      <c r="D7" s="43"/>
      <c r="E7" s="43"/>
      <c r="F7" s="47"/>
      <c r="G7" s="43"/>
      <c r="H7" s="43"/>
      <c r="I7" s="43"/>
      <c r="J7" s="43"/>
      <c r="K7" s="43"/>
      <c r="L7" s="43"/>
      <c r="M7" s="43"/>
      <c r="N7" s="48" t="s">
        <v>37</v>
      </c>
      <c r="O7" s="43"/>
      <c r="P7" s="43"/>
      <c r="Q7" s="43"/>
      <c r="R7" s="43"/>
      <c r="S7" s="53"/>
      <c r="U7" s="122" t="s">
        <v>59</v>
      </c>
      <c r="V7" s="122"/>
      <c r="X7" s="32">
        <v>0</v>
      </c>
      <c r="Y7" s="33">
        <v>48.8</v>
      </c>
      <c r="Z7" s="33">
        <f t="shared" ref="Z7:Z15" si="0">X7*$AA$5/$Y$5</f>
        <v>0</v>
      </c>
      <c r="AA7" s="61">
        <f t="shared" ref="AA7:AA15" si="1">Y7*($AA$5/$Y$5)^2</f>
        <v>38.077555555555548</v>
      </c>
      <c r="AB7" s="1"/>
    </row>
    <row r="8" spans="1:28" x14ac:dyDescent="0.25">
      <c r="A8" s="1"/>
      <c r="B8" s="1"/>
      <c r="C8" s="52"/>
      <c r="D8" s="43"/>
      <c r="E8" s="43"/>
      <c r="F8" s="44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53"/>
      <c r="U8" s="122"/>
      <c r="V8" s="122"/>
      <c r="X8" s="32">
        <v>63.09148264984227</v>
      </c>
      <c r="Y8" s="33">
        <v>46.3</v>
      </c>
      <c r="Z8" s="33">
        <f t="shared" si="0"/>
        <v>55.730809674027341</v>
      </c>
      <c r="AA8" s="61">
        <f t="shared" si="1"/>
        <v>36.126861111111104</v>
      </c>
      <c r="AB8" s="1"/>
    </row>
    <row r="9" spans="1:28" x14ac:dyDescent="0.25">
      <c r="A9" s="1"/>
      <c r="B9" s="1"/>
      <c r="C9" s="52"/>
      <c r="D9" s="43"/>
      <c r="E9" s="43"/>
      <c r="F9" s="44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53"/>
      <c r="U9" s="88">
        <v>1</v>
      </c>
      <c r="V9" s="88">
        <v>2</v>
      </c>
      <c r="X9" s="32">
        <v>126.18296529968454</v>
      </c>
      <c r="Y9" s="33">
        <v>43.3</v>
      </c>
      <c r="Z9" s="33">
        <f t="shared" si="0"/>
        <v>111.46161934805468</v>
      </c>
      <c r="AA9" s="61">
        <f t="shared" si="1"/>
        <v>33.786027777777775</v>
      </c>
      <c r="AB9" s="1"/>
    </row>
    <row r="10" spans="1:28" x14ac:dyDescent="0.25">
      <c r="A10" s="1"/>
      <c r="B10" s="1"/>
      <c r="C10" s="52"/>
      <c r="D10" s="43"/>
      <c r="E10" s="43"/>
      <c r="F10" s="44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53"/>
      <c r="U10" s="88">
        <v>2</v>
      </c>
      <c r="V10" s="88"/>
      <c r="X10" s="32">
        <v>189.27444794952683</v>
      </c>
      <c r="Y10" s="33">
        <v>39</v>
      </c>
      <c r="Z10" s="33">
        <f t="shared" si="0"/>
        <v>167.19242902208205</v>
      </c>
      <c r="AA10" s="61">
        <f t="shared" si="1"/>
        <v>30.430833333333332</v>
      </c>
      <c r="AB10" s="1"/>
    </row>
    <row r="11" spans="1:28" x14ac:dyDescent="0.25">
      <c r="A11" s="1"/>
      <c r="B11" s="1"/>
      <c r="C11" s="52"/>
      <c r="D11" s="43"/>
      <c r="E11" s="43"/>
      <c r="F11" s="44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53"/>
      <c r="X11" s="32">
        <v>252.36593059936908</v>
      </c>
      <c r="Y11" s="34">
        <v>35.4</v>
      </c>
      <c r="Z11" s="33">
        <f t="shared" si="0"/>
        <v>222.92323869610937</v>
      </c>
      <c r="AA11" s="61">
        <f t="shared" si="1"/>
        <v>27.621833333333331</v>
      </c>
      <c r="AB11" s="1"/>
    </row>
    <row r="12" spans="1:28" x14ac:dyDescent="0.25">
      <c r="A12" s="1"/>
      <c r="B12" s="1"/>
      <c r="C12" s="52"/>
      <c r="D12" s="43"/>
      <c r="E12" s="43"/>
      <c r="F12" s="44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53"/>
      <c r="U12" s="87" t="s">
        <v>57</v>
      </c>
      <c r="X12" s="32">
        <v>315.45741324921136</v>
      </c>
      <c r="Y12" s="34">
        <v>32.9</v>
      </c>
      <c r="Z12" s="33">
        <f t="shared" si="0"/>
        <v>278.65404837013671</v>
      </c>
      <c r="AA12" s="61">
        <f t="shared" si="1"/>
        <v>25.671138888888887</v>
      </c>
      <c r="AB12" s="1"/>
    </row>
    <row r="13" spans="1:28" x14ac:dyDescent="0.25">
      <c r="A13" s="1"/>
      <c r="B13" s="1"/>
      <c r="C13" s="52"/>
      <c r="D13" s="43"/>
      <c r="E13" s="43"/>
      <c r="F13" s="44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53"/>
      <c r="U13" s="123">
        <v>28.1</v>
      </c>
      <c r="V13" s="123"/>
      <c r="X13" s="32">
        <v>378.54889589905366</v>
      </c>
      <c r="Y13" s="34">
        <v>28.4</v>
      </c>
      <c r="Z13" s="33">
        <f t="shared" si="0"/>
        <v>334.3848580441641</v>
      </c>
      <c r="AA13" s="61">
        <f t="shared" si="1"/>
        <v>22.159888888888887</v>
      </c>
      <c r="AB13" s="1"/>
    </row>
    <row r="14" spans="1:28" x14ac:dyDescent="0.25">
      <c r="A14" s="1"/>
      <c r="B14" s="1"/>
      <c r="C14" s="52"/>
      <c r="D14" s="43"/>
      <c r="E14" s="43"/>
      <c r="F14" s="44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53"/>
      <c r="X14" s="32">
        <v>441.6</v>
      </c>
      <c r="Y14" s="34">
        <v>20.73</v>
      </c>
      <c r="Z14" s="33">
        <f t="shared" si="0"/>
        <v>390.08000000000004</v>
      </c>
      <c r="AA14" s="61">
        <f t="shared" si="1"/>
        <v>16.175158333333332</v>
      </c>
      <c r="AB14" s="1"/>
    </row>
    <row r="15" spans="1:28" x14ac:dyDescent="0.25">
      <c r="A15" s="1"/>
      <c r="B15" s="1"/>
      <c r="C15" s="52"/>
      <c r="D15" s="43"/>
      <c r="E15" s="43"/>
      <c r="F15" s="44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53"/>
      <c r="X15" s="35">
        <v>467</v>
      </c>
      <c r="Y15" s="34">
        <v>17.7</v>
      </c>
      <c r="Z15" s="33">
        <f t="shared" si="0"/>
        <v>412.51666666666665</v>
      </c>
      <c r="AA15" s="61">
        <f t="shared" si="1"/>
        <v>13.810916666666666</v>
      </c>
      <c r="AB15" s="1"/>
    </row>
    <row r="16" spans="1:28" x14ac:dyDescent="0.25">
      <c r="A16" s="1"/>
      <c r="B16" s="1"/>
      <c r="C16" s="52"/>
      <c r="D16" s="43"/>
      <c r="E16" s="43"/>
      <c r="F16" s="44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53"/>
      <c r="X16" s="35"/>
      <c r="Y16" s="34"/>
      <c r="Z16" s="34"/>
      <c r="AA16" s="75"/>
      <c r="AB16" s="1"/>
    </row>
    <row r="17" spans="1:28" ht="18" customHeight="1" x14ac:dyDescent="0.25">
      <c r="A17" s="1"/>
      <c r="B17" s="1"/>
      <c r="C17" s="52"/>
      <c r="D17" s="43"/>
      <c r="E17" s="43"/>
      <c r="F17" s="44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53"/>
      <c r="X17" s="36"/>
      <c r="Y17" s="37"/>
      <c r="Z17" s="37"/>
      <c r="AA17" s="76"/>
      <c r="AB17" s="1"/>
    </row>
    <row r="18" spans="1:28" ht="13.5" customHeight="1" x14ac:dyDescent="0.25">
      <c r="A18" s="1"/>
      <c r="B18" s="1"/>
      <c r="C18" s="52"/>
      <c r="D18" s="43"/>
      <c r="E18" s="43"/>
      <c r="F18" s="44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53"/>
      <c r="X18" s="36"/>
      <c r="Y18" s="37"/>
      <c r="Z18" s="37"/>
      <c r="AA18" s="76"/>
      <c r="AB18" s="1"/>
    </row>
    <row r="19" spans="1:28" ht="13.5" customHeight="1" x14ac:dyDescent="0.25">
      <c r="A19" s="1"/>
      <c r="B19" s="1"/>
      <c r="C19" s="52"/>
      <c r="D19" s="43"/>
      <c r="E19" s="43"/>
      <c r="F19" s="45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53"/>
      <c r="X19" s="36"/>
      <c r="Y19" s="37"/>
      <c r="Z19" s="37"/>
      <c r="AA19" s="76"/>
      <c r="AB19" s="1"/>
    </row>
    <row r="20" spans="1:28" ht="28.5" customHeight="1" x14ac:dyDescent="0.25">
      <c r="A20" s="1"/>
      <c r="B20" s="1"/>
      <c r="C20" s="52"/>
      <c r="D20" s="43"/>
      <c r="E20" s="43"/>
      <c r="F20" s="67"/>
      <c r="G20" s="68"/>
      <c r="H20" s="68"/>
      <c r="I20" s="68"/>
      <c r="J20" s="43"/>
      <c r="K20" s="43"/>
      <c r="L20" s="43"/>
      <c r="M20" s="43"/>
      <c r="N20" s="68"/>
      <c r="O20" s="68"/>
      <c r="P20" s="43"/>
      <c r="Q20" s="43"/>
      <c r="R20" s="43"/>
      <c r="S20" s="54"/>
      <c r="X20" s="36"/>
      <c r="Y20" s="37"/>
      <c r="Z20" s="37"/>
      <c r="AA20" s="76"/>
      <c r="AB20" s="1"/>
    </row>
    <row r="21" spans="1:28" x14ac:dyDescent="0.25">
      <c r="A21" s="1"/>
      <c r="B21" s="1"/>
      <c r="C21" s="52"/>
      <c r="F21" s="67"/>
      <c r="G21" s="68"/>
      <c r="H21" s="68"/>
      <c r="I21" s="68"/>
      <c r="J21" s="43"/>
      <c r="K21" s="43"/>
      <c r="L21" s="43"/>
      <c r="M21" s="43"/>
      <c r="N21" s="68"/>
      <c r="O21" s="68"/>
      <c r="P21" s="43"/>
      <c r="Q21" s="43"/>
      <c r="R21" s="43"/>
      <c r="S21" s="54"/>
      <c r="T21" s="5"/>
      <c r="U21" s="5"/>
      <c r="V21" s="5"/>
      <c r="W21" s="5"/>
      <c r="X21" s="36"/>
      <c r="Y21" s="37"/>
      <c r="Z21" s="37"/>
      <c r="AA21" s="76"/>
      <c r="AB21" s="1"/>
    </row>
    <row r="22" spans="1:28" x14ac:dyDescent="0.25">
      <c r="A22" s="1"/>
      <c r="B22" s="1"/>
      <c r="C22" s="52"/>
      <c r="D22" s="131" t="s">
        <v>54</v>
      </c>
      <c r="E22" s="131"/>
      <c r="F22" s="67"/>
      <c r="G22" s="68"/>
      <c r="H22" s="68"/>
      <c r="I22" s="68"/>
      <c r="J22" s="43"/>
      <c r="K22" s="43"/>
      <c r="L22" s="43"/>
      <c r="M22" s="43"/>
      <c r="N22" s="68"/>
      <c r="O22" s="68"/>
      <c r="P22" s="43"/>
      <c r="Q22" s="43"/>
      <c r="R22" s="43"/>
      <c r="S22" s="54"/>
      <c r="T22" s="79"/>
      <c r="U22" s="79"/>
      <c r="V22" s="79"/>
      <c r="W22" s="79"/>
      <c r="X22" s="80"/>
      <c r="Y22" s="81"/>
      <c r="Z22" s="81"/>
      <c r="AA22" s="82"/>
      <c r="AB22" s="1"/>
    </row>
    <row r="23" spans="1:28" ht="13.8" thickBot="1" x14ac:dyDescent="0.3">
      <c r="A23" s="1"/>
      <c r="B23" s="1"/>
      <c r="C23" s="52"/>
      <c r="D23" s="132"/>
      <c r="E23" s="132"/>
      <c r="F23" s="68"/>
      <c r="G23" s="68"/>
      <c r="H23" s="85" t="s">
        <v>53</v>
      </c>
      <c r="I23" s="86"/>
      <c r="J23" s="120" t="s">
        <v>52</v>
      </c>
      <c r="K23" s="120"/>
      <c r="L23" s="43"/>
      <c r="M23" s="43"/>
      <c r="N23" s="121" t="s">
        <v>55</v>
      </c>
      <c r="O23" s="121"/>
      <c r="P23" s="121"/>
      <c r="Q23" s="121"/>
      <c r="R23" s="121"/>
      <c r="S23" s="54"/>
      <c r="X23" s="38"/>
      <c r="Y23" s="39"/>
      <c r="Z23" s="39"/>
      <c r="AA23" s="77"/>
      <c r="AB23" s="1"/>
    </row>
    <row r="24" spans="1:28" x14ac:dyDescent="0.25">
      <c r="A24" s="1"/>
      <c r="B24" s="1"/>
      <c r="C24" s="52"/>
      <c r="D24" s="84" t="s">
        <v>3</v>
      </c>
      <c r="E24" s="84" t="s">
        <v>36</v>
      </c>
      <c r="F24" s="68"/>
      <c r="G24" s="84" t="s">
        <v>35</v>
      </c>
      <c r="H24" s="84" t="s">
        <v>50</v>
      </c>
      <c r="I24" s="84" t="s">
        <v>56</v>
      </c>
      <c r="J24" s="84" t="s">
        <v>3</v>
      </c>
      <c r="K24" s="84" t="s">
        <v>51</v>
      </c>
      <c r="L24" s="43"/>
      <c r="M24" s="43"/>
      <c r="N24" s="121"/>
      <c r="O24" s="121"/>
      <c r="P24" s="121"/>
      <c r="Q24" s="121"/>
      <c r="R24" s="121"/>
      <c r="S24" s="53"/>
      <c r="AB24" s="1"/>
    </row>
    <row r="25" spans="1:28" x14ac:dyDescent="0.25">
      <c r="A25" s="1"/>
      <c r="B25" s="1"/>
      <c r="C25" s="52"/>
      <c r="D25" s="78">
        <v>20</v>
      </c>
      <c r="E25" s="78">
        <v>5</v>
      </c>
      <c r="F25" s="68"/>
      <c r="G25" s="83">
        <v>1</v>
      </c>
      <c r="H25" s="78">
        <v>0</v>
      </c>
      <c r="I25" s="83">
        <f>+$U$13-H25</f>
        <v>28.1</v>
      </c>
      <c r="J25" s="83"/>
      <c r="K25" s="83"/>
      <c r="L25" s="43"/>
      <c r="M25" s="43"/>
      <c r="N25" s="69" t="s">
        <v>48</v>
      </c>
      <c r="O25" s="68"/>
      <c r="P25" s="43"/>
      <c r="Q25" s="71">
        <v>53</v>
      </c>
      <c r="R25" s="70" t="s">
        <v>49</v>
      </c>
      <c r="S25" s="54"/>
      <c r="AB25" s="1"/>
    </row>
    <row r="26" spans="1:28" x14ac:dyDescent="0.25">
      <c r="A26" s="1"/>
      <c r="B26" s="1"/>
      <c r="C26" s="52"/>
      <c r="D26" s="78">
        <v>30</v>
      </c>
      <c r="E26" s="78">
        <v>8</v>
      </c>
      <c r="F26" s="45"/>
      <c r="G26" s="83">
        <v>2</v>
      </c>
      <c r="H26" s="78">
        <v>-3</v>
      </c>
      <c r="I26" s="83">
        <f t="shared" ref="I26:I27" si="2">+$U$13-H26</f>
        <v>31.1</v>
      </c>
      <c r="J26" s="83"/>
      <c r="K26" s="83"/>
      <c r="L26" s="43"/>
      <c r="M26" s="43"/>
      <c r="N26" s="43"/>
      <c r="O26" s="43"/>
      <c r="P26" s="43"/>
      <c r="Q26" s="43"/>
      <c r="R26" s="49"/>
      <c r="S26" s="54"/>
      <c r="AB26" s="1"/>
    </row>
    <row r="27" spans="1:28" x14ac:dyDescent="0.25">
      <c r="A27" s="1"/>
      <c r="B27" s="1"/>
      <c r="C27" s="52"/>
      <c r="F27" s="45"/>
      <c r="G27" s="83">
        <v>3</v>
      </c>
      <c r="H27" s="78">
        <v>5</v>
      </c>
      <c r="I27" s="83">
        <f t="shared" si="2"/>
        <v>23.1</v>
      </c>
      <c r="J27" s="83"/>
      <c r="K27" s="83"/>
      <c r="L27" s="43"/>
      <c r="M27" s="43"/>
      <c r="N27" s="43"/>
      <c r="O27" s="43"/>
      <c r="P27" s="43"/>
      <c r="Q27" s="43"/>
      <c r="R27" s="49"/>
      <c r="S27" s="54"/>
      <c r="AB27" s="1"/>
    </row>
    <row r="28" spans="1:28" ht="13.8" thickBot="1" x14ac:dyDescent="0.3">
      <c r="A28" s="1"/>
      <c r="B28" s="1"/>
      <c r="C28" s="52"/>
      <c r="D28" s="43"/>
      <c r="E28" s="43"/>
      <c r="F28" s="45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54"/>
      <c r="AB28" s="1"/>
    </row>
    <row r="29" spans="1:28" ht="12.75" customHeight="1" x14ac:dyDescent="0.25">
      <c r="A29" s="1"/>
      <c r="B29" s="1"/>
      <c r="C29" s="52"/>
      <c r="D29" s="43"/>
      <c r="E29" s="43"/>
      <c r="F29" s="44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53"/>
      <c r="X29" s="117" t="s">
        <v>43</v>
      </c>
      <c r="Y29" s="118"/>
      <c r="Z29" s="118"/>
      <c r="AA29" s="119"/>
      <c r="AB29" s="1"/>
    </row>
    <row r="30" spans="1:28" ht="12.75" customHeight="1" x14ac:dyDescent="0.25">
      <c r="A30" s="1"/>
      <c r="B30" s="1"/>
      <c r="C30" s="52"/>
      <c r="D30" s="43"/>
      <c r="E30" s="43"/>
      <c r="F30" s="44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53"/>
      <c r="X30" s="29" t="s">
        <v>35</v>
      </c>
      <c r="Y30" s="40">
        <v>1</v>
      </c>
      <c r="Z30" s="40">
        <v>2</v>
      </c>
      <c r="AA30" s="41">
        <v>3</v>
      </c>
      <c r="AB30" s="1"/>
    </row>
    <row r="31" spans="1:28" x14ac:dyDescent="0.25">
      <c r="A31" s="1"/>
      <c r="B31" s="1"/>
      <c r="C31" s="52"/>
      <c r="D31" s="43"/>
      <c r="E31" s="43"/>
      <c r="F31" s="44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53"/>
      <c r="T31" s="6"/>
      <c r="W31" s="6"/>
      <c r="X31" s="29" t="s">
        <v>44</v>
      </c>
      <c r="Y31" s="40">
        <v>0</v>
      </c>
      <c r="Z31" s="40">
        <f>+H26</f>
        <v>-3</v>
      </c>
      <c r="AA31" s="41">
        <f>+H27</f>
        <v>5</v>
      </c>
      <c r="AB31" s="1"/>
    </row>
    <row r="32" spans="1:28" x14ac:dyDescent="0.25">
      <c r="A32" s="1"/>
      <c r="B32" s="1"/>
      <c r="C32" s="52"/>
      <c r="D32" s="43"/>
      <c r="E32" s="43"/>
      <c r="F32" s="44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53"/>
      <c r="T32" s="7"/>
      <c r="W32" s="7"/>
      <c r="X32" s="30" t="s">
        <v>1</v>
      </c>
      <c r="Y32" s="31" t="s">
        <v>2</v>
      </c>
      <c r="Z32" s="31" t="s">
        <v>2</v>
      </c>
      <c r="AA32" s="41"/>
      <c r="AB32" s="1"/>
    </row>
    <row r="33" spans="1:28" x14ac:dyDescent="0.25">
      <c r="A33" s="1"/>
      <c r="B33" s="1"/>
      <c r="C33" s="52"/>
      <c r="D33" s="43"/>
      <c r="E33" s="43"/>
      <c r="F33" s="44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53"/>
      <c r="X33" s="32">
        <v>0</v>
      </c>
      <c r="Y33" s="33">
        <v>15.2</v>
      </c>
      <c r="Z33" s="33">
        <f>+$Y33-$Z$31</f>
        <v>18.2</v>
      </c>
      <c r="AA33" s="61">
        <f>+$Y33-$Z$31</f>
        <v>18.2</v>
      </c>
      <c r="AB33" s="1"/>
    </row>
    <row r="34" spans="1:28" x14ac:dyDescent="0.25">
      <c r="A34" s="1"/>
      <c r="B34" s="1"/>
      <c r="C34" s="52"/>
      <c r="D34" s="43"/>
      <c r="E34" s="43"/>
      <c r="F34" s="44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53"/>
      <c r="X34" s="32">
        <v>110</v>
      </c>
      <c r="Y34" s="33">
        <v>15.388337126561</v>
      </c>
      <c r="Z34" s="33">
        <f t="shared" ref="Z34:AA38" si="3">+$Y34-$Z$31</f>
        <v>18.388337126560998</v>
      </c>
      <c r="AA34" s="61">
        <f t="shared" si="3"/>
        <v>18.388337126560998</v>
      </c>
      <c r="AB34" s="1"/>
    </row>
    <row r="35" spans="1:28" x14ac:dyDescent="0.25">
      <c r="A35" s="1"/>
      <c r="B35" s="1"/>
      <c r="C35" s="52"/>
      <c r="D35" s="43"/>
      <c r="E35" s="43"/>
      <c r="F35" s="44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54"/>
      <c r="X35" s="32">
        <v>220</v>
      </c>
      <c r="Y35" s="33">
        <v>15.899050964923299</v>
      </c>
      <c r="Z35" s="33">
        <f t="shared" si="3"/>
        <v>18.899050964923298</v>
      </c>
      <c r="AA35" s="61">
        <f t="shared" si="3"/>
        <v>18.899050964923298</v>
      </c>
      <c r="AB35" s="1"/>
    </row>
    <row r="36" spans="1:28" x14ac:dyDescent="0.25">
      <c r="A36" s="1"/>
      <c r="B36" s="1"/>
      <c r="C36" s="52"/>
      <c r="D36" s="43"/>
      <c r="E36" s="43"/>
      <c r="F36" s="44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54"/>
      <c r="X36" s="32">
        <v>330</v>
      </c>
      <c r="Y36" s="33">
        <v>16.707071934639799</v>
      </c>
      <c r="Z36" s="33">
        <f t="shared" si="3"/>
        <v>19.707071934639799</v>
      </c>
      <c r="AA36" s="61">
        <f t="shared" si="3"/>
        <v>19.707071934639799</v>
      </c>
      <c r="AB36" s="1"/>
    </row>
    <row r="37" spans="1:28" x14ac:dyDescent="0.25">
      <c r="A37" s="1"/>
      <c r="B37" s="1"/>
      <c r="C37" s="52"/>
      <c r="D37" s="43"/>
      <c r="E37" s="43"/>
      <c r="F37" s="44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54"/>
      <c r="X37" s="32">
        <v>440</v>
      </c>
      <c r="Y37" s="34">
        <v>17.800461122757099</v>
      </c>
      <c r="Z37" s="33">
        <f t="shared" si="3"/>
        <v>20.800461122757099</v>
      </c>
      <c r="AA37" s="61">
        <f t="shared" si="3"/>
        <v>20.800461122757099</v>
      </c>
      <c r="AB37" s="1"/>
    </row>
    <row r="38" spans="1:28" x14ac:dyDescent="0.25">
      <c r="A38" s="1"/>
      <c r="B38" s="1"/>
      <c r="C38" s="52"/>
      <c r="D38" s="43"/>
      <c r="E38" s="43"/>
      <c r="F38" s="44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54"/>
      <c r="X38" s="32">
        <v>550</v>
      </c>
      <c r="Y38" s="34">
        <v>19.1713356914562</v>
      </c>
      <c r="Z38" s="33">
        <f t="shared" si="3"/>
        <v>22.1713356914562</v>
      </c>
      <c r="AA38" s="61">
        <f t="shared" si="3"/>
        <v>22.1713356914562</v>
      </c>
      <c r="AB38" s="1"/>
    </row>
    <row r="39" spans="1:28" x14ac:dyDescent="0.25">
      <c r="A39" s="1"/>
      <c r="B39" s="1"/>
      <c r="C39" s="52"/>
      <c r="D39" s="43"/>
      <c r="E39" s="43"/>
      <c r="F39" s="44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54"/>
      <c r="T39" s="7"/>
      <c r="U39" s="7"/>
      <c r="V39" s="7"/>
      <c r="W39" s="7"/>
      <c r="X39" s="32"/>
      <c r="Y39" s="34"/>
      <c r="Z39" s="33"/>
      <c r="AA39" s="61"/>
      <c r="AB39" s="1"/>
    </row>
    <row r="40" spans="1:28" x14ac:dyDescent="0.25">
      <c r="A40" s="1"/>
      <c r="B40" s="1"/>
      <c r="C40" s="52"/>
      <c r="D40" s="43"/>
      <c r="E40" s="43"/>
      <c r="F40" s="44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54"/>
      <c r="T40" s="7"/>
      <c r="U40" s="7"/>
      <c r="V40" s="7"/>
      <c r="W40" s="7"/>
      <c r="X40" s="32"/>
      <c r="Y40" s="34"/>
      <c r="Z40" s="33"/>
      <c r="AA40" s="61"/>
      <c r="AB40" s="1"/>
    </row>
    <row r="41" spans="1:28" x14ac:dyDescent="0.25">
      <c r="A41" s="1"/>
      <c r="B41" s="1"/>
      <c r="C41" s="52"/>
      <c r="D41" s="43"/>
      <c r="E41" s="43"/>
      <c r="F41" s="44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54"/>
      <c r="T41" s="7"/>
      <c r="U41" s="7"/>
      <c r="V41" s="7"/>
      <c r="W41" s="7"/>
      <c r="X41" s="35"/>
      <c r="Y41" s="34"/>
      <c r="Z41" s="33"/>
      <c r="AA41" s="61"/>
      <c r="AB41" s="1"/>
    </row>
    <row r="42" spans="1:28" x14ac:dyDescent="0.25">
      <c r="A42" s="1"/>
      <c r="B42" s="1"/>
      <c r="C42" s="52"/>
      <c r="D42" s="43"/>
      <c r="E42" s="43"/>
      <c r="F42" s="44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53"/>
      <c r="T42" s="7"/>
      <c r="U42" s="7"/>
      <c r="V42" s="7"/>
      <c r="W42" s="7"/>
      <c r="X42" s="35"/>
      <c r="Y42" s="34"/>
      <c r="Z42" s="33"/>
      <c r="AA42" s="61"/>
      <c r="AB42" s="1"/>
    </row>
    <row r="43" spans="1:28" x14ac:dyDescent="0.25">
      <c r="A43" s="1"/>
      <c r="B43" s="1"/>
      <c r="C43" s="52"/>
      <c r="D43" s="43"/>
      <c r="E43" s="43"/>
      <c r="F43" s="44"/>
      <c r="G43" s="43"/>
      <c r="H43" s="43"/>
      <c r="I43" s="50"/>
      <c r="J43" s="50"/>
      <c r="K43" s="51"/>
      <c r="L43" s="51"/>
      <c r="M43" s="51"/>
      <c r="N43" s="51"/>
      <c r="O43" s="51"/>
      <c r="P43" s="51"/>
      <c r="Q43" s="51"/>
      <c r="R43" s="51"/>
      <c r="S43" s="53"/>
      <c r="T43" s="7"/>
      <c r="U43" s="7"/>
      <c r="V43" s="7"/>
      <c r="W43" s="7"/>
      <c r="X43" s="36"/>
      <c r="Y43" s="37"/>
      <c r="Z43" s="33"/>
      <c r="AA43" s="61"/>
      <c r="AB43" s="1"/>
    </row>
    <row r="44" spans="1:28" x14ac:dyDescent="0.25">
      <c r="A44" s="1"/>
      <c r="B44" s="1"/>
      <c r="C44" s="52"/>
      <c r="D44" s="43"/>
      <c r="E44" s="43"/>
      <c r="F44" s="44"/>
      <c r="G44" s="43"/>
      <c r="H44" s="43"/>
      <c r="I44" s="50"/>
      <c r="J44" s="50"/>
      <c r="K44" s="51"/>
      <c r="L44" s="51"/>
      <c r="M44" s="51"/>
      <c r="N44" s="51"/>
      <c r="O44" s="51"/>
      <c r="P44" s="51"/>
      <c r="Q44" s="51"/>
      <c r="R44" s="51"/>
      <c r="S44" s="53"/>
      <c r="T44" s="7"/>
      <c r="U44" s="7"/>
      <c r="V44" s="7"/>
      <c r="W44" s="7"/>
      <c r="X44" s="36"/>
      <c r="Y44" s="37"/>
      <c r="Z44" s="37"/>
      <c r="AA44" s="41"/>
      <c r="AB44" s="1"/>
    </row>
    <row r="45" spans="1:28" x14ac:dyDescent="0.25">
      <c r="A45" s="1"/>
      <c r="B45" s="1"/>
      <c r="C45" s="52"/>
      <c r="D45" s="43"/>
      <c r="E45" s="43"/>
      <c r="F45" s="44"/>
      <c r="G45" s="43"/>
      <c r="H45" s="43"/>
      <c r="I45" s="50"/>
      <c r="J45" s="50"/>
      <c r="K45" s="51"/>
      <c r="L45" s="51"/>
      <c r="M45" s="51"/>
      <c r="N45" s="51"/>
      <c r="O45" s="51"/>
      <c r="P45" s="51"/>
      <c r="Q45" s="51"/>
      <c r="R45" s="51"/>
      <c r="S45" s="53"/>
      <c r="T45" s="7"/>
      <c r="U45" s="7"/>
      <c r="V45" s="7"/>
      <c r="W45" s="7"/>
      <c r="X45" s="36"/>
      <c r="Y45" s="37"/>
      <c r="Z45" s="37"/>
      <c r="AA45" s="41"/>
      <c r="AB45" s="1"/>
    </row>
    <row r="46" spans="1:28" x14ac:dyDescent="0.25">
      <c r="A46" s="1"/>
      <c r="B46" s="1"/>
      <c r="C46" s="52"/>
      <c r="D46" s="43"/>
      <c r="E46" s="43"/>
      <c r="F46" s="44"/>
      <c r="G46" s="43"/>
      <c r="H46" s="43"/>
      <c r="I46" s="50"/>
      <c r="J46" s="50"/>
      <c r="K46" s="51"/>
      <c r="L46" s="51"/>
      <c r="M46" s="51"/>
      <c r="N46" s="51"/>
      <c r="O46" s="51"/>
      <c r="P46" s="51"/>
      <c r="Q46" s="51"/>
      <c r="R46" s="51"/>
      <c r="S46" s="53"/>
      <c r="X46" s="36"/>
      <c r="Y46" s="37"/>
      <c r="Z46" s="37"/>
      <c r="AA46" s="41"/>
      <c r="AB46" s="1"/>
    </row>
    <row r="47" spans="1:28" x14ac:dyDescent="0.25">
      <c r="A47" s="1"/>
      <c r="B47" s="1"/>
      <c r="C47" s="52"/>
      <c r="D47" s="43"/>
      <c r="E47" s="43"/>
      <c r="F47" s="44"/>
      <c r="G47" s="43"/>
      <c r="H47" s="43"/>
      <c r="I47" s="50"/>
      <c r="J47" s="50"/>
      <c r="K47" s="51"/>
      <c r="L47" s="51"/>
      <c r="M47" s="51"/>
      <c r="N47" s="51"/>
      <c r="O47" s="51"/>
      <c r="P47" s="51"/>
      <c r="Q47" s="51"/>
      <c r="R47" s="51"/>
      <c r="S47" s="53"/>
      <c r="X47" s="36"/>
      <c r="Y47" s="37"/>
      <c r="Z47" s="37"/>
      <c r="AA47" s="41"/>
      <c r="AB47" s="1"/>
    </row>
    <row r="48" spans="1:28" ht="13.8" thickBot="1" x14ac:dyDescent="0.3">
      <c r="A48" s="1"/>
      <c r="B48" s="1"/>
      <c r="C48" s="55"/>
      <c r="D48" s="57"/>
      <c r="E48" s="57"/>
      <c r="F48" s="56"/>
      <c r="G48" s="57"/>
      <c r="H48" s="57"/>
      <c r="I48" s="58"/>
      <c r="J48" s="58"/>
      <c r="K48" s="59"/>
      <c r="L48" s="59"/>
      <c r="M48" s="59"/>
      <c r="N48" s="59"/>
      <c r="O48" s="59"/>
      <c r="P48" s="59"/>
      <c r="Q48" s="59"/>
      <c r="R48" s="59"/>
      <c r="S48" s="60"/>
      <c r="X48" s="38"/>
      <c r="Y48" s="39"/>
      <c r="Z48" s="39"/>
      <c r="AA48" s="42"/>
      <c r="AB48" s="1"/>
    </row>
    <row r="49" spans="1:28" s="68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s="68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s="68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s="68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s="68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s="68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s="68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s="68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s="68" customFormat="1" x14ac:dyDescent="0.25">
      <c r="F57" s="67"/>
    </row>
    <row r="58" spans="1:28" s="68" customFormat="1" x14ac:dyDescent="0.25">
      <c r="F58" s="67"/>
    </row>
    <row r="59" spans="1:28" s="68" customFormat="1" x14ac:dyDescent="0.25">
      <c r="F59" s="67"/>
    </row>
    <row r="60" spans="1:28" s="68" customFormat="1" x14ac:dyDescent="0.25">
      <c r="F60" s="67"/>
    </row>
    <row r="61" spans="1:28" s="68" customFormat="1" x14ac:dyDescent="0.25">
      <c r="F61" s="67"/>
    </row>
    <row r="62" spans="1:28" s="68" customFormat="1" x14ac:dyDescent="0.25">
      <c r="F62" s="67"/>
    </row>
    <row r="63" spans="1:28" s="68" customFormat="1" x14ac:dyDescent="0.25">
      <c r="F63" s="67"/>
    </row>
    <row r="64" spans="1:28" s="68" customFormat="1" x14ac:dyDescent="0.25">
      <c r="F64" s="67"/>
    </row>
    <row r="65" spans="6:6" s="68" customFormat="1" x14ac:dyDescent="0.25">
      <c r="F65" s="67"/>
    </row>
    <row r="66" spans="6:6" s="68" customFormat="1" x14ac:dyDescent="0.25">
      <c r="F66" s="67"/>
    </row>
    <row r="67" spans="6:6" s="68" customFormat="1" x14ac:dyDescent="0.25">
      <c r="F67" s="67"/>
    </row>
    <row r="68" spans="6:6" s="68" customFormat="1" x14ac:dyDescent="0.25">
      <c r="F68" s="67"/>
    </row>
    <row r="69" spans="6:6" s="68" customFormat="1" x14ac:dyDescent="0.25">
      <c r="F69" s="67"/>
    </row>
    <row r="70" spans="6:6" s="68" customFormat="1" x14ac:dyDescent="0.25">
      <c r="F70" s="67"/>
    </row>
    <row r="71" spans="6:6" s="68" customFormat="1" x14ac:dyDescent="0.25">
      <c r="F71" s="67"/>
    </row>
    <row r="72" spans="6:6" s="68" customFormat="1" x14ac:dyDescent="0.25">
      <c r="F72" s="67"/>
    </row>
    <row r="73" spans="6:6" s="68" customFormat="1" x14ac:dyDescent="0.25">
      <c r="F73" s="67"/>
    </row>
    <row r="74" spans="6:6" s="68" customFormat="1" x14ac:dyDescent="0.25">
      <c r="F74" s="67"/>
    </row>
    <row r="75" spans="6:6" s="68" customFormat="1" x14ac:dyDescent="0.25">
      <c r="F75" s="67"/>
    </row>
    <row r="76" spans="6:6" s="68" customFormat="1" x14ac:dyDescent="0.25">
      <c r="F76" s="67"/>
    </row>
    <row r="77" spans="6:6" s="68" customFormat="1" x14ac:dyDescent="0.25">
      <c r="F77" s="67"/>
    </row>
    <row r="78" spans="6:6" s="68" customFormat="1" x14ac:dyDescent="0.25">
      <c r="F78" s="67"/>
    </row>
    <row r="79" spans="6:6" s="68" customFormat="1" x14ac:dyDescent="0.25">
      <c r="F79" s="67"/>
    </row>
    <row r="80" spans="6:6" s="68" customFormat="1" x14ac:dyDescent="0.25">
      <c r="F80" s="67"/>
    </row>
    <row r="81" spans="6:6" s="68" customFormat="1" x14ac:dyDescent="0.25">
      <c r="F81" s="67"/>
    </row>
    <row r="82" spans="6:6" s="68" customFormat="1" x14ac:dyDescent="0.25">
      <c r="F82" s="67"/>
    </row>
    <row r="83" spans="6:6" s="68" customFormat="1" x14ac:dyDescent="0.25">
      <c r="F83" s="67"/>
    </row>
    <row r="84" spans="6:6" s="68" customFormat="1" x14ac:dyDescent="0.25">
      <c r="F84" s="67"/>
    </row>
    <row r="85" spans="6:6" s="68" customFormat="1" x14ac:dyDescent="0.25">
      <c r="F85" s="67"/>
    </row>
  </sheetData>
  <mergeCells count="12">
    <mergeCell ref="Z4:AA4"/>
    <mergeCell ref="X4:Y4"/>
    <mergeCell ref="X3:AA3"/>
    <mergeCell ref="X29:AA29"/>
    <mergeCell ref="J23:K23"/>
    <mergeCell ref="N23:R24"/>
    <mergeCell ref="U2:V3"/>
    <mergeCell ref="U7:V8"/>
    <mergeCell ref="U13:V13"/>
    <mergeCell ref="C3:S3"/>
    <mergeCell ref="C4:S4"/>
    <mergeCell ref="D22:E23"/>
  </mergeCells>
  <printOptions horizontalCentered="1" verticalCentered="1"/>
  <pageMargins left="0.39370078740157483" right="0.75" top="0.39370078740157483" bottom="1" header="0" footer="0"/>
  <pageSetup paperSize="8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3" r:id="rId4" name="Spinner 5">
              <controlPr defaultSize="0" autoPict="0">
                <anchor moveWithCells="1" sizeWithCells="1">
                  <from>
                    <xdr:col>17</xdr:col>
                    <xdr:colOff>297180</xdr:colOff>
                    <xdr:row>23</xdr:row>
                    <xdr:rowOff>175260</xdr:rowOff>
                  </from>
                  <to>
                    <xdr:col>18</xdr:col>
                    <xdr:colOff>175260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5" name="Button 6">
              <controlPr defaultSize="0" print="0" autoFill="0" autoPict="0">
                <anchor moveWithCells="1" sizeWithCells="1">
                  <from>
                    <xdr:col>13</xdr:col>
                    <xdr:colOff>152400</xdr:colOff>
                    <xdr:row>25</xdr:row>
                    <xdr:rowOff>76200</xdr:rowOff>
                  </from>
                  <to>
                    <xdr:col>17</xdr:col>
                    <xdr:colOff>144780</xdr:colOff>
                    <xdr:row>27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6" name="Drop Down 7">
              <controlPr defaultSize="0" autoLine="0" autoPict="0">
                <anchor moveWithCells="1">
                  <from>
                    <xdr:col>16</xdr:col>
                    <xdr:colOff>190500</xdr:colOff>
                    <xdr:row>4</xdr:row>
                    <xdr:rowOff>22860</xdr:rowOff>
                  </from>
                  <to>
                    <xdr:col>17</xdr:col>
                    <xdr:colOff>259080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7" name="Drop Down 8">
              <controlPr defaultSize="0" autoLine="0" autoPict="0">
                <anchor moveWithCells="1">
                  <from>
                    <xdr:col>4</xdr:col>
                    <xdr:colOff>114300</xdr:colOff>
                    <xdr:row>26</xdr:row>
                    <xdr:rowOff>30480</xdr:rowOff>
                  </from>
                  <to>
                    <xdr:col>5</xdr:col>
                    <xdr:colOff>0</xdr:colOff>
                    <xdr:row>27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7" r:id="rId8" name="Spinner 9">
              <controlPr defaultSize="0" autoPict="0">
                <anchor moveWithCells="1" sizeWithCells="1">
                  <from>
                    <xdr:col>11</xdr:col>
                    <xdr:colOff>38100</xdr:colOff>
                    <xdr:row>26</xdr:row>
                    <xdr:rowOff>30480</xdr:rowOff>
                  </from>
                  <to>
                    <xdr:col>12</xdr:col>
                    <xdr:colOff>15240</xdr:colOff>
                    <xdr:row>27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524B-61C9-4192-A220-D9482FBC3A8B}">
  <dimension ref="B3:AE35"/>
  <sheetViews>
    <sheetView topLeftCell="AD9" zoomScale="87" zoomScaleNormal="87" workbookViewId="0">
      <selection activeCell="AP21" sqref="AP21"/>
    </sheetView>
  </sheetViews>
  <sheetFormatPr baseColWidth="10" defaultColWidth="11.44140625" defaultRowHeight="14.4" x14ac:dyDescent="0.3"/>
  <cols>
    <col min="1" max="1" width="3.5546875" style="13" customWidth="1"/>
    <col min="2" max="2" width="3.77734375" style="13" customWidth="1"/>
    <col min="3" max="3" width="49.21875" style="15" customWidth="1"/>
    <col min="4" max="4" width="7.44140625" style="15" customWidth="1"/>
    <col min="5" max="5" width="2.5546875" style="15" customWidth="1"/>
    <col min="6" max="29" width="4.77734375" style="15" customWidth="1"/>
    <col min="30" max="16384" width="11.44140625" style="13"/>
  </cols>
  <sheetData>
    <row r="3" spans="2:31" ht="21" customHeight="1" x14ac:dyDescent="0.3">
      <c r="B3" s="9"/>
      <c r="C3" s="10" t="s">
        <v>4</v>
      </c>
      <c r="D3" s="11"/>
      <c r="E3" s="12"/>
      <c r="F3" s="135" t="s">
        <v>47</v>
      </c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7"/>
    </row>
    <row r="4" spans="2:31" ht="21" customHeight="1" x14ac:dyDescent="0.3">
      <c r="B4" s="133" t="s">
        <v>6</v>
      </c>
      <c r="C4" s="134"/>
      <c r="D4" s="14"/>
      <c r="F4" s="16"/>
      <c r="AC4" s="17"/>
    </row>
    <row r="5" spans="2:31" ht="21" customHeight="1" x14ac:dyDescent="0.3">
      <c r="B5" s="18" t="s">
        <v>7</v>
      </c>
      <c r="C5" s="19" t="s">
        <v>8</v>
      </c>
      <c r="D5" s="20"/>
      <c r="F5" s="16"/>
      <c r="AC5" s="17"/>
    </row>
    <row r="6" spans="2:31" ht="21" customHeight="1" x14ac:dyDescent="0.3">
      <c r="B6" s="18" t="s">
        <v>7</v>
      </c>
      <c r="C6" s="19" t="s">
        <v>9</v>
      </c>
      <c r="D6" s="20"/>
      <c r="F6" s="16"/>
      <c r="AC6" s="17"/>
    </row>
    <row r="7" spans="2:31" ht="21" customHeight="1" x14ac:dyDescent="0.3">
      <c r="B7" s="18" t="s">
        <v>7</v>
      </c>
      <c r="C7" s="19" t="s">
        <v>10</v>
      </c>
      <c r="D7" s="20"/>
      <c r="F7" s="16"/>
      <c r="AC7" s="17"/>
    </row>
    <row r="8" spans="2:31" ht="21" customHeight="1" x14ac:dyDescent="0.3">
      <c r="B8" s="18" t="s">
        <v>7</v>
      </c>
      <c r="C8" s="19" t="s">
        <v>11</v>
      </c>
      <c r="D8" s="20"/>
      <c r="F8" s="16"/>
      <c r="AC8" s="17"/>
    </row>
    <row r="9" spans="2:31" ht="21" customHeight="1" x14ac:dyDescent="0.3">
      <c r="B9" s="18" t="s">
        <v>7</v>
      </c>
      <c r="C9" s="19" t="s">
        <v>12</v>
      </c>
      <c r="D9" s="20"/>
      <c r="F9" s="16"/>
      <c r="AC9" s="17"/>
    </row>
    <row r="10" spans="2:31" ht="21" customHeight="1" x14ac:dyDescent="0.3">
      <c r="B10" s="133" t="s">
        <v>5</v>
      </c>
      <c r="C10" s="134"/>
      <c r="D10" s="14"/>
      <c r="F10" s="16"/>
      <c r="AC10" s="17"/>
    </row>
    <row r="11" spans="2:31" ht="21" customHeight="1" x14ac:dyDescent="0.3">
      <c r="B11" s="18" t="s">
        <v>7</v>
      </c>
      <c r="C11" s="19" t="s">
        <v>5</v>
      </c>
      <c r="D11" s="20"/>
      <c r="F11" s="16"/>
      <c r="AC11" s="17"/>
    </row>
    <row r="12" spans="2:31" ht="21" customHeight="1" x14ac:dyDescent="0.3">
      <c r="B12" s="18" t="s">
        <v>7</v>
      </c>
      <c r="C12" s="19" t="s">
        <v>13</v>
      </c>
      <c r="D12" s="20"/>
      <c r="F12" s="16"/>
      <c r="AC12" s="17"/>
    </row>
    <row r="13" spans="2:31" ht="21" customHeight="1" x14ac:dyDescent="0.3">
      <c r="B13" s="18" t="s">
        <v>7</v>
      </c>
      <c r="C13" s="19" t="s">
        <v>14</v>
      </c>
      <c r="D13" s="20"/>
      <c r="F13" s="16"/>
      <c r="AC13" s="17"/>
    </row>
    <row r="14" spans="2:31" ht="21" customHeight="1" x14ac:dyDescent="0.3">
      <c r="B14" s="18" t="s">
        <v>7</v>
      </c>
      <c r="C14" s="19" t="s">
        <v>15</v>
      </c>
      <c r="D14" s="20"/>
      <c r="F14" s="16"/>
      <c r="AC14" s="17"/>
    </row>
    <row r="15" spans="2:31" ht="21" customHeight="1" x14ac:dyDescent="0.3">
      <c r="B15" s="18" t="s">
        <v>7</v>
      </c>
      <c r="C15" s="19" t="s">
        <v>16</v>
      </c>
      <c r="D15" s="20"/>
      <c r="F15" s="16"/>
      <c r="AC15" s="17"/>
      <c r="AE15" s="21"/>
    </row>
    <row r="16" spans="2:31" ht="21" customHeight="1" x14ac:dyDescent="0.3">
      <c r="B16" s="18" t="s">
        <v>7</v>
      </c>
      <c r="C16" s="19" t="s">
        <v>17</v>
      </c>
      <c r="D16" s="20"/>
      <c r="F16" s="16"/>
      <c r="AC16" s="17"/>
    </row>
    <row r="17" spans="2:31" ht="21" customHeight="1" x14ac:dyDescent="0.3">
      <c r="B17" s="18" t="s">
        <v>7</v>
      </c>
      <c r="C17" s="19" t="s">
        <v>18</v>
      </c>
      <c r="D17" s="20"/>
      <c r="F17" s="16"/>
      <c r="AC17" s="17"/>
    </row>
    <row r="18" spans="2:31" ht="21" customHeight="1" x14ac:dyDescent="0.3">
      <c r="B18" s="18" t="s">
        <v>7</v>
      </c>
      <c r="C18" s="19" t="s">
        <v>19</v>
      </c>
      <c r="D18" s="20"/>
      <c r="F18" s="16"/>
      <c r="AC18" s="17"/>
    </row>
    <row r="19" spans="2:31" ht="21" customHeight="1" x14ac:dyDescent="0.3">
      <c r="B19" s="133" t="s">
        <v>20</v>
      </c>
      <c r="C19" s="134"/>
      <c r="D19" s="14"/>
      <c r="F19" s="16"/>
      <c r="AC19" s="17"/>
    </row>
    <row r="20" spans="2:31" ht="21" customHeight="1" x14ac:dyDescent="0.3">
      <c r="B20" s="18" t="s">
        <v>7</v>
      </c>
      <c r="C20" s="19" t="s">
        <v>21</v>
      </c>
      <c r="D20" s="20"/>
      <c r="F20" s="16"/>
      <c r="AC20" s="17"/>
    </row>
    <row r="21" spans="2:31" ht="21" customHeight="1" x14ac:dyDescent="0.3">
      <c r="B21" s="18" t="s">
        <v>7</v>
      </c>
      <c r="C21" s="19" t="s">
        <v>22</v>
      </c>
      <c r="D21" s="20"/>
      <c r="F21" s="16"/>
      <c r="AC21" s="17"/>
    </row>
    <row r="22" spans="2:31" ht="21" customHeight="1" x14ac:dyDescent="0.3">
      <c r="B22" s="133" t="s">
        <v>23</v>
      </c>
      <c r="C22" s="134"/>
      <c r="D22" s="14"/>
      <c r="F22" s="16"/>
      <c r="AC22" s="17"/>
    </row>
    <row r="23" spans="2:31" ht="21" customHeight="1" x14ac:dyDescent="0.3">
      <c r="B23" s="18" t="s">
        <v>7</v>
      </c>
      <c r="C23" s="19" t="s">
        <v>24</v>
      </c>
      <c r="D23" s="20"/>
      <c r="F23" s="16"/>
      <c r="AC23" s="17"/>
      <c r="AE23" s="8"/>
    </row>
    <row r="24" spans="2:31" ht="21" customHeight="1" x14ac:dyDescent="0.3">
      <c r="B24" s="18" t="s">
        <v>7</v>
      </c>
      <c r="C24" s="19" t="s">
        <v>25</v>
      </c>
      <c r="D24" s="20"/>
      <c r="F24" s="16"/>
      <c r="AC24" s="17"/>
    </row>
    <row r="25" spans="2:31" ht="18" x14ac:dyDescent="0.3">
      <c r="B25" s="18" t="s">
        <v>7</v>
      </c>
      <c r="C25" s="19" t="s">
        <v>26</v>
      </c>
      <c r="D25" s="20"/>
      <c r="F25" s="16"/>
      <c r="AC25" s="17"/>
    </row>
    <row r="26" spans="2:31" ht="21" customHeight="1" x14ac:dyDescent="0.3">
      <c r="B26" s="133" t="s">
        <v>27</v>
      </c>
      <c r="C26" s="134"/>
      <c r="D26" s="14"/>
      <c r="F26" s="16"/>
      <c r="AC26" s="17"/>
    </row>
    <row r="27" spans="2:31" ht="18" x14ac:dyDescent="0.3">
      <c r="B27" s="18" t="s">
        <v>7</v>
      </c>
      <c r="C27" s="19" t="s">
        <v>28</v>
      </c>
      <c r="D27" s="20"/>
      <c r="F27" s="16"/>
      <c r="AC27" s="17"/>
    </row>
    <row r="28" spans="2:31" ht="18" x14ac:dyDescent="0.3">
      <c r="B28" s="18" t="s">
        <v>7</v>
      </c>
      <c r="C28" s="19" t="s">
        <v>29</v>
      </c>
      <c r="D28" s="20"/>
      <c r="F28" s="22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4"/>
    </row>
    <row r="29" spans="2:31" ht="18" x14ac:dyDescent="0.3">
      <c r="B29" s="18" t="s">
        <v>7</v>
      </c>
      <c r="C29" s="19" t="s">
        <v>30</v>
      </c>
      <c r="D29" s="20"/>
    </row>
    <row r="30" spans="2:31" ht="18" x14ac:dyDescent="0.3">
      <c r="B30" s="18" t="s">
        <v>7</v>
      </c>
      <c r="C30" s="19" t="s">
        <v>31</v>
      </c>
      <c r="D30" s="20"/>
    </row>
    <row r="31" spans="2:31" ht="18" x14ac:dyDescent="0.3">
      <c r="B31" s="18" t="s">
        <v>7</v>
      </c>
      <c r="C31" s="19" t="s">
        <v>32</v>
      </c>
      <c r="D31" s="20"/>
    </row>
    <row r="32" spans="2:31" ht="18" x14ac:dyDescent="0.3">
      <c r="B32" s="25" t="s">
        <v>7</v>
      </c>
      <c r="C32" s="26" t="s">
        <v>33</v>
      </c>
      <c r="D32" s="27"/>
    </row>
    <row r="35" spans="31:31" x14ac:dyDescent="0.3">
      <c r="AE35" s="8"/>
    </row>
  </sheetData>
  <mergeCells count="6">
    <mergeCell ref="B26:C26"/>
    <mergeCell ref="F3:AC3"/>
    <mergeCell ref="B4:C4"/>
    <mergeCell ref="B10:C10"/>
    <mergeCell ref="B19:C19"/>
    <mergeCell ref="B22:C2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D3EA-C475-484D-9BB2-A79EB60BF792}">
  <dimension ref="A1:X23"/>
  <sheetViews>
    <sheetView zoomScale="72" zoomScaleNormal="72" workbookViewId="0">
      <selection activeCell="L18" sqref="L18:O22"/>
    </sheetView>
  </sheetViews>
  <sheetFormatPr baseColWidth="10" defaultColWidth="10.88671875" defaultRowHeight="13.2" x14ac:dyDescent="0.25"/>
  <cols>
    <col min="1" max="1" width="14.77734375" style="62" customWidth="1"/>
    <col min="2" max="2" width="13.77734375" style="62" customWidth="1"/>
    <col min="3" max="3" width="14.44140625" style="62" customWidth="1"/>
    <col min="4" max="4" width="15" style="62" customWidth="1"/>
    <col min="5" max="6" width="11.44140625" style="62" customWidth="1"/>
    <col min="7" max="7" width="5" style="62" customWidth="1"/>
    <col min="8" max="8" width="6.77734375" style="62" customWidth="1"/>
    <col min="9" max="9" width="2.44140625" style="62" bestFit="1" customWidth="1"/>
    <col min="10" max="11" width="2.44140625" style="62" customWidth="1"/>
    <col min="12" max="13" width="12.21875" style="62" customWidth="1"/>
    <col min="14" max="14" width="12.21875" style="28" customWidth="1"/>
    <col min="15" max="15" width="7.33203125" style="28" customWidth="1"/>
    <col min="16" max="17" width="12.21875" style="28" hidden="1" customWidth="1"/>
    <col min="18" max="18" width="11.21875" style="28" hidden="1" customWidth="1"/>
    <col min="19" max="22" width="11.77734375" style="28" hidden="1" customWidth="1"/>
    <col min="23" max="23" width="8.77734375" style="28" hidden="1" customWidth="1"/>
    <col min="24" max="24" width="9.21875" style="28" hidden="1" customWidth="1"/>
    <col min="25" max="255" width="9.21875" style="28" customWidth="1"/>
    <col min="256" max="256" width="22" style="28" customWidth="1"/>
    <col min="257" max="257" width="14.77734375" style="28" customWidth="1"/>
    <col min="258" max="258" width="13.77734375" style="28" customWidth="1"/>
    <col min="259" max="259" width="14.44140625" style="28" customWidth="1"/>
    <col min="260" max="260" width="15" style="28" customWidth="1"/>
    <col min="261" max="262" width="11.44140625" style="28"/>
    <col min="263" max="263" width="5" style="28" customWidth="1"/>
    <col min="264" max="264" width="6.77734375" style="28" customWidth="1"/>
    <col min="265" max="265" width="2.44140625" style="28" bestFit="1" customWidth="1"/>
    <col min="266" max="273" width="2.44140625" style="28" customWidth="1"/>
    <col min="274" max="274" width="11.21875" style="28" customWidth="1"/>
    <col min="275" max="278" width="11.77734375" style="28" bestFit="1" customWidth="1"/>
    <col min="279" max="279" width="8.77734375" style="28" bestFit="1" customWidth="1"/>
    <col min="280" max="511" width="9.21875" style="28" customWidth="1"/>
    <col min="512" max="512" width="22" style="28" customWidth="1"/>
    <col min="513" max="513" width="14.77734375" style="28" customWidth="1"/>
    <col min="514" max="514" width="13.77734375" style="28" customWidth="1"/>
    <col min="515" max="515" width="14.44140625" style="28" customWidth="1"/>
    <col min="516" max="516" width="15" style="28" customWidth="1"/>
    <col min="517" max="518" width="11.44140625" style="28"/>
    <col min="519" max="519" width="5" style="28" customWidth="1"/>
    <col min="520" max="520" width="6.77734375" style="28" customWidth="1"/>
    <col min="521" max="521" width="2.44140625" style="28" bestFit="1" customWidth="1"/>
    <col min="522" max="529" width="2.44140625" style="28" customWidth="1"/>
    <col min="530" max="530" width="11.21875" style="28" customWidth="1"/>
    <col min="531" max="534" width="11.77734375" style="28" bestFit="1" customWidth="1"/>
    <col min="535" max="535" width="8.77734375" style="28" bestFit="1" customWidth="1"/>
    <col min="536" max="767" width="9.21875" style="28" customWidth="1"/>
    <col min="768" max="768" width="22" style="28" customWidth="1"/>
    <col min="769" max="769" width="14.77734375" style="28" customWidth="1"/>
    <col min="770" max="770" width="13.77734375" style="28" customWidth="1"/>
    <col min="771" max="771" width="14.44140625" style="28" customWidth="1"/>
    <col min="772" max="772" width="15" style="28" customWidth="1"/>
    <col min="773" max="774" width="11.44140625" style="28"/>
    <col min="775" max="775" width="5" style="28" customWidth="1"/>
    <col min="776" max="776" width="6.77734375" style="28" customWidth="1"/>
    <col min="777" max="777" width="2.44140625" style="28" bestFit="1" customWidth="1"/>
    <col min="778" max="785" width="2.44140625" style="28" customWidth="1"/>
    <col min="786" max="786" width="11.21875" style="28" customWidth="1"/>
    <col min="787" max="790" width="11.77734375" style="28" bestFit="1" customWidth="1"/>
    <col min="791" max="791" width="8.77734375" style="28" bestFit="1" customWidth="1"/>
    <col min="792" max="1023" width="9.21875" style="28" customWidth="1"/>
    <col min="1024" max="1024" width="22" style="28" customWidth="1"/>
    <col min="1025" max="1025" width="14.77734375" style="28" customWidth="1"/>
    <col min="1026" max="1026" width="13.77734375" style="28" customWidth="1"/>
    <col min="1027" max="1027" width="14.44140625" style="28" customWidth="1"/>
    <col min="1028" max="1028" width="15" style="28" customWidth="1"/>
    <col min="1029" max="1030" width="11.44140625" style="28"/>
    <col min="1031" max="1031" width="5" style="28" customWidth="1"/>
    <col min="1032" max="1032" width="6.77734375" style="28" customWidth="1"/>
    <col min="1033" max="1033" width="2.44140625" style="28" bestFit="1" customWidth="1"/>
    <col min="1034" max="1041" width="2.44140625" style="28" customWidth="1"/>
    <col min="1042" max="1042" width="11.21875" style="28" customWidth="1"/>
    <col min="1043" max="1046" width="11.77734375" style="28" bestFit="1" customWidth="1"/>
    <col min="1047" max="1047" width="8.77734375" style="28" bestFit="1" customWidth="1"/>
    <col min="1048" max="1279" width="9.21875" style="28" customWidth="1"/>
    <col min="1280" max="1280" width="22" style="28" customWidth="1"/>
    <col min="1281" max="1281" width="14.77734375" style="28" customWidth="1"/>
    <col min="1282" max="1282" width="13.77734375" style="28" customWidth="1"/>
    <col min="1283" max="1283" width="14.44140625" style="28" customWidth="1"/>
    <col min="1284" max="1284" width="15" style="28" customWidth="1"/>
    <col min="1285" max="1286" width="11.44140625" style="28"/>
    <col min="1287" max="1287" width="5" style="28" customWidth="1"/>
    <col min="1288" max="1288" width="6.77734375" style="28" customWidth="1"/>
    <col min="1289" max="1289" width="2.44140625" style="28" bestFit="1" customWidth="1"/>
    <col min="1290" max="1297" width="2.44140625" style="28" customWidth="1"/>
    <col min="1298" max="1298" width="11.21875" style="28" customWidth="1"/>
    <col min="1299" max="1302" width="11.77734375" style="28" bestFit="1" customWidth="1"/>
    <col min="1303" max="1303" width="8.77734375" style="28" bestFit="1" customWidth="1"/>
    <col min="1304" max="1535" width="9.21875" style="28" customWidth="1"/>
    <col min="1536" max="1536" width="22" style="28" customWidth="1"/>
    <col min="1537" max="1537" width="14.77734375" style="28" customWidth="1"/>
    <col min="1538" max="1538" width="13.77734375" style="28" customWidth="1"/>
    <col min="1539" max="1539" width="14.44140625" style="28" customWidth="1"/>
    <col min="1540" max="1540" width="15" style="28" customWidth="1"/>
    <col min="1541" max="1542" width="11.44140625" style="28"/>
    <col min="1543" max="1543" width="5" style="28" customWidth="1"/>
    <col min="1544" max="1544" width="6.77734375" style="28" customWidth="1"/>
    <col min="1545" max="1545" width="2.44140625" style="28" bestFit="1" customWidth="1"/>
    <col min="1546" max="1553" width="2.44140625" style="28" customWidth="1"/>
    <col min="1554" max="1554" width="11.21875" style="28" customWidth="1"/>
    <col min="1555" max="1558" width="11.77734375" style="28" bestFit="1" customWidth="1"/>
    <col min="1559" max="1559" width="8.77734375" style="28" bestFit="1" customWidth="1"/>
    <col min="1560" max="1791" width="9.21875" style="28" customWidth="1"/>
    <col min="1792" max="1792" width="22" style="28" customWidth="1"/>
    <col min="1793" max="1793" width="14.77734375" style="28" customWidth="1"/>
    <col min="1794" max="1794" width="13.77734375" style="28" customWidth="1"/>
    <col min="1795" max="1795" width="14.44140625" style="28" customWidth="1"/>
    <col min="1796" max="1796" width="15" style="28" customWidth="1"/>
    <col min="1797" max="1798" width="11.44140625" style="28"/>
    <col min="1799" max="1799" width="5" style="28" customWidth="1"/>
    <col min="1800" max="1800" width="6.77734375" style="28" customWidth="1"/>
    <col min="1801" max="1801" width="2.44140625" style="28" bestFit="1" customWidth="1"/>
    <col min="1802" max="1809" width="2.44140625" style="28" customWidth="1"/>
    <col min="1810" max="1810" width="11.21875" style="28" customWidth="1"/>
    <col min="1811" max="1814" width="11.77734375" style="28" bestFit="1" customWidth="1"/>
    <col min="1815" max="1815" width="8.77734375" style="28" bestFit="1" customWidth="1"/>
    <col min="1816" max="2047" width="9.21875" style="28" customWidth="1"/>
    <col min="2048" max="2048" width="22" style="28" customWidth="1"/>
    <col min="2049" max="2049" width="14.77734375" style="28" customWidth="1"/>
    <col min="2050" max="2050" width="13.77734375" style="28" customWidth="1"/>
    <col min="2051" max="2051" width="14.44140625" style="28" customWidth="1"/>
    <col min="2052" max="2052" width="15" style="28" customWidth="1"/>
    <col min="2053" max="2054" width="11.44140625" style="28"/>
    <col min="2055" max="2055" width="5" style="28" customWidth="1"/>
    <col min="2056" max="2056" width="6.77734375" style="28" customWidth="1"/>
    <col min="2057" max="2057" width="2.44140625" style="28" bestFit="1" customWidth="1"/>
    <col min="2058" max="2065" width="2.44140625" style="28" customWidth="1"/>
    <col min="2066" max="2066" width="11.21875" style="28" customWidth="1"/>
    <col min="2067" max="2070" width="11.77734375" style="28" bestFit="1" customWidth="1"/>
    <col min="2071" max="2071" width="8.77734375" style="28" bestFit="1" customWidth="1"/>
    <col min="2072" max="2303" width="9.21875" style="28" customWidth="1"/>
    <col min="2304" max="2304" width="22" style="28" customWidth="1"/>
    <col min="2305" max="2305" width="14.77734375" style="28" customWidth="1"/>
    <col min="2306" max="2306" width="13.77734375" style="28" customWidth="1"/>
    <col min="2307" max="2307" width="14.44140625" style="28" customWidth="1"/>
    <col min="2308" max="2308" width="15" style="28" customWidth="1"/>
    <col min="2309" max="2310" width="11.44140625" style="28"/>
    <col min="2311" max="2311" width="5" style="28" customWidth="1"/>
    <col min="2312" max="2312" width="6.77734375" style="28" customWidth="1"/>
    <col min="2313" max="2313" width="2.44140625" style="28" bestFit="1" customWidth="1"/>
    <col min="2314" max="2321" width="2.44140625" style="28" customWidth="1"/>
    <col min="2322" max="2322" width="11.21875" style="28" customWidth="1"/>
    <col min="2323" max="2326" width="11.77734375" style="28" bestFit="1" customWidth="1"/>
    <col min="2327" max="2327" width="8.77734375" style="28" bestFit="1" customWidth="1"/>
    <col min="2328" max="2559" width="9.21875" style="28" customWidth="1"/>
    <col min="2560" max="2560" width="22" style="28" customWidth="1"/>
    <col min="2561" max="2561" width="14.77734375" style="28" customWidth="1"/>
    <col min="2562" max="2562" width="13.77734375" style="28" customWidth="1"/>
    <col min="2563" max="2563" width="14.44140625" style="28" customWidth="1"/>
    <col min="2564" max="2564" width="15" style="28" customWidth="1"/>
    <col min="2565" max="2566" width="11.44140625" style="28"/>
    <col min="2567" max="2567" width="5" style="28" customWidth="1"/>
    <col min="2568" max="2568" width="6.77734375" style="28" customWidth="1"/>
    <col min="2569" max="2569" width="2.44140625" style="28" bestFit="1" customWidth="1"/>
    <col min="2570" max="2577" width="2.44140625" style="28" customWidth="1"/>
    <col min="2578" max="2578" width="11.21875" style="28" customWidth="1"/>
    <col min="2579" max="2582" width="11.77734375" style="28" bestFit="1" customWidth="1"/>
    <col min="2583" max="2583" width="8.77734375" style="28" bestFit="1" customWidth="1"/>
    <col min="2584" max="2815" width="9.21875" style="28" customWidth="1"/>
    <col min="2816" max="2816" width="22" style="28" customWidth="1"/>
    <col min="2817" max="2817" width="14.77734375" style="28" customWidth="1"/>
    <col min="2818" max="2818" width="13.77734375" style="28" customWidth="1"/>
    <col min="2819" max="2819" width="14.44140625" style="28" customWidth="1"/>
    <col min="2820" max="2820" width="15" style="28" customWidth="1"/>
    <col min="2821" max="2822" width="11.44140625" style="28"/>
    <col min="2823" max="2823" width="5" style="28" customWidth="1"/>
    <col min="2824" max="2824" width="6.77734375" style="28" customWidth="1"/>
    <col min="2825" max="2825" width="2.44140625" style="28" bestFit="1" customWidth="1"/>
    <col min="2826" max="2833" width="2.44140625" style="28" customWidth="1"/>
    <col min="2834" max="2834" width="11.21875" style="28" customWidth="1"/>
    <col min="2835" max="2838" width="11.77734375" style="28" bestFit="1" customWidth="1"/>
    <col min="2839" max="2839" width="8.77734375" style="28" bestFit="1" customWidth="1"/>
    <col min="2840" max="3071" width="9.21875" style="28" customWidth="1"/>
    <col min="3072" max="3072" width="22" style="28" customWidth="1"/>
    <col min="3073" max="3073" width="14.77734375" style="28" customWidth="1"/>
    <col min="3074" max="3074" width="13.77734375" style="28" customWidth="1"/>
    <col min="3075" max="3075" width="14.44140625" style="28" customWidth="1"/>
    <col min="3076" max="3076" width="15" style="28" customWidth="1"/>
    <col min="3077" max="3078" width="11.44140625" style="28"/>
    <col min="3079" max="3079" width="5" style="28" customWidth="1"/>
    <col min="3080" max="3080" width="6.77734375" style="28" customWidth="1"/>
    <col min="3081" max="3081" width="2.44140625" style="28" bestFit="1" customWidth="1"/>
    <col min="3082" max="3089" width="2.44140625" style="28" customWidth="1"/>
    <col min="3090" max="3090" width="11.21875" style="28" customWidth="1"/>
    <col min="3091" max="3094" width="11.77734375" style="28" bestFit="1" customWidth="1"/>
    <col min="3095" max="3095" width="8.77734375" style="28" bestFit="1" customWidth="1"/>
    <col min="3096" max="3327" width="9.21875" style="28" customWidth="1"/>
    <col min="3328" max="3328" width="22" style="28" customWidth="1"/>
    <col min="3329" max="3329" width="14.77734375" style="28" customWidth="1"/>
    <col min="3330" max="3330" width="13.77734375" style="28" customWidth="1"/>
    <col min="3331" max="3331" width="14.44140625" style="28" customWidth="1"/>
    <col min="3332" max="3332" width="15" style="28" customWidth="1"/>
    <col min="3333" max="3334" width="11.44140625" style="28"/>
    <col min="3335" max="3335" width="5" style="28" customWidth="1"/>
    <col min="3336" max="3336" width="6.77734375" style="28" customWidth="1"/>
    <col min="3337" max="3337" width="2.44140625" style="28" bestFit="1" customWidth="1"/>
    <col min="3338" max="3345" width="2.44140625" style="28" customWidth="1"/>
    <col min="3346" max="3346" width="11.21875" style="28" customWidth="1"/>
    <col min="3347" max="3350" width="11.77734375" style="28" bestFit="1" customWidth="1"/>
    <col min="3351" max="3351" width="8.77734375" style="28" bestFit="1" customWidth="1"/>
    <col min="3352" max="3583" width="9.21875" style="28" customWidth="1"/>
    <col min="3584" max="3584" width="22" style="28" customWidth="1"/>
    <col min="3585" max="3585" width="14.77734375" style="28" customWidth="1"/>
    <col min="3586" max="3586" width="13.77734375" style="28" customWidth="1"/>
    <col min="3587" max="3587" width="14.44140625" style="28" customWidth="1"/>
    <col min="3588" max="3588" width="15" style="28" customWidth="1"/>
    <col min="3589" max="3590" width="11.44140625" style="28"/>
    <col min="3591" max="3591" width="5" style="28" customWidth="1"/>
    <col min="3592" max="3592" width="6.77734375" style="28" customWidth="1"/>
    <col min="3593" max="3593" width="2.44140625" style="28" bestFit="1" customWidth="1"/>
    <col min="3594" max="3601" width="2.44140625" style="28" customWidth="1"/>
    <col min="3602" max="3602" width="11.21875" style="28" customWidth="1"/>
    <col min="3603" max="3606" width="11.77734375" style="28" bestFit="1" customWidth="1"/>
    <col min="3607" max="3607" width="8.77734375" style="28" bestFit="1" customWidth="1"/>
    <col min="3608" max="3839" width="9.21875" style="28" customWidth="1"/>
    <col min="3840" max="3840" width="22" style="28" customWidth="1"/>
    <col min="3841" max="3841" width="14.77734375" style="28" customWidth="1"/>
    <col min="3842" max="3842" width="13.77734375" style="28" customWidth="1"/>
    <col min="3843" max="3843" width="14.44140625" style="28" customWidth="1"/>
    <col min="3844" max="3844" width="15" style="28" customWidth="1"/>
    <col min="3845" max="3846" width="11.44140625" style="28"/>
    <col min="3847" max="3847" width="5" style="28" customWidth="1"/>
    <col min="3848" max="3848" width="6.77734375" style="28" customWidth="1"/>
    <col min="3849" max="3849" width="2.44140625" style="28" bestFit="1" customWidth="1"/>
    <col min="3850" max="3857" width="2.44140625" style="28" customWidth="1"/>
    <col min="3858" max="3858" width="11.21875" style="28" customWidth="1"/>
    <col min="3859" max="3862" width="11.77734375" style="28" bestFit="1" customWidth="1"/>
    <col min="3863" max="3863" width="8.77734375" style="28" bestFit="1" customWidth="1"/>
    <col min="3864" max="4095" width="9.21875" style="28" customWidth="1"/>
    <col min="4096" max="4096" width="22" style="28" customWidth="1"/>
    <col min="4097" max="4097" width="14.77734375" style="28" customWidth="1"/>
    <col min="4098" max="4098" width="13.77734375" style="28" customWidth="1"/>
    <col min="4099" max="4099" width="14.44140625" style="28" customWidth="1"/>
    <col min="4100" max="4100" width="15" style="28" customWidth="1"/>
    <col min="4101" max="4102" width="11.44140625" style="28"/>
    <col min="4103" max="4103" width="5" style="28" customWidth="1"/>
    <col min="4104" max="4104" width="6.77734375" style="28" customWidth="1"/>
    <col min="4105" max="4105" width="2.44140625" style="28" bestFit="1" customWidth="1"/>
    <col min="4106" max="4113" width="2.44140625" style="28" customWidth="1"/>
    <col min="4114" max="4114" width="11.21875" style="28" customWidth="1"/>
    <col min="4115" max="4118" width="11.77734375" style="28" bestFit="1" customWidth="1"/>
    <col min="4119" max="4119" width="8.77734375" style="28" bestFit="1" customWidth="1"/>
    <col min="4120" max="4351" width="9.21875" style="28" customWidth="1"/>
    <col min="4352" max="4352" width="22" style="28" customWidth="1"/>
    <col min="4353" max="4353" width="14.77734375" style="28" customWidth="1"/>
    <col min="4354" max="4354" width="13.77734375" style="28" customWidth="1"/>
    <col min="4355" max="4355" width="14.44140625" style="28" customWidth="1"/>
    <col min="4356" max="4356" width="15" style="28" customWidth="1"/>
    <col min="4357" max="4358" width="11.44140625" style="28"/>
    <col min="4359" max="4359" width="5" style="28" customWidth="1"/>
    <col min="4360" max="4360" width="6.77734375" style="28" customWidth="1"/>
    <col min="4361" max="4361" width="2.44140625" style="28" bestFit="1" customWidth="1"/>
    <col min="4362" max="4369" width="2.44140625" style="28" customWidth="1"/>
    <col min="4370" max="4370" width="11.21875" style="28" customWidth="1"/>
    <col min="4371" max="4374" width="11.77734375" style="28" bestFit="1" customWidth="1"/>
    <col min="4375" max="4375" width="8.77734375" style="28" bestFit="1" customWidth="1"/>
    <col min="4376" max="4607" width="9.21875" style="28" customWidth="1"/>
    <col min="4608" max="4608" width="22" style="28" customWidth="1"/>
    <col min="4609" max="4609" width="14.77734375" style="28" customWidth="1"/>
    <col min="4610" max="4610" width="13.77734375" style="28" customWidth="1"/>
    <col min="4611" max="4611" width="14.44140625" style="28" customWidth="1"/>
    <col min="4612" max="4612" width="15" style="28" customWidth="1"/>
    <col min="4613" max="4614" width="11.44140625" style="28"/>
    <col min="4615" max="4615" width="5" style="28" customWidth="1"/>
    <col min="4616" max="4616" width="6.77734375" style="28" customWidth="1"/>
    <col min="4617" max="4617" width="2.44140625" style="28" bestFit="1" customWidth="1"/>
    <col min="4618" max="4625" width="2.44140625" style="28" customWidth="1"/>
    <col min="4626" max="4626" width="11.21875" style="28" customWidth="1"/>
    <col min="4627" max="4630" width="11.77734375" style="28" bestFit="1" customWidth="1"/>
    <col min="4631" max="4631" width="8.77734375" style="28" bestFit="1" customWidth="1"/>
    <col min="4632" max="4863" width="9.21875" style="28" customWidth="1"/>
    <col min="4864" max="4864" width="22" style="28" customWidth="1"/>
    <col min="4865" max="4865" width="14.77734375" style="28" customWidth="1"/>
    <col min="4866" max="4866" width="13.77734375" style="28" customWidth="1"/>
    <col min="4867" max="4867" width="14.44140625" style="28" customWidth="1"/>
    <col min="4868" max="4868" width="15" style="28" customWidth="1"/>
    <col min="4869" max="4870" width="11.44140625" style="28"/>
    <col min="4871" max="4871" width="5" style="28" customWidth="1"/>
    <col min="4872" max="4872" width="6.77734375" style="28" customWidth="1"/>
    <col min="4873" max="4873" width="2.44140625" style="28" bestFit="1" customWidth="1"/>
    <col min="4874" max="4881" width="2.44140625" style="28" customWidth="1"/>
    <col min="4882" max="4882" width="11.21875" style="28" customWidth="1"/>
    <col min="4883" max="4886" width="11.77734375" style="28" bestFit="1" customWidth="1"/>
    <col min="4887" max="4887" width="8.77734375" style="28" bestFit="1" customWidth="1"/>
    <col min="4888" max="5119" width="9.21875" style="28" customWidth="1"/>
    <col min="5120" max="5120" width="22" style="28" customWidth="1"/>
    <col min="5121" max="5121" width="14.77734375" style="28" customWidth="1"/>
    <col min="5122" max="5122" width="13.77734375" style="28" customWidth="1"/>
    <col min="5123" max="5123" width="14.44140625" style="28" customWidth="1"/>
    <col min="5124" max="5124" width="15" style="28" customWidth="1"/>
    <col min="5125" max="5126" width="11.44140625" style="28"/>
    <col min="5127" max="5127" width="5" style="28" customWidth="1"/>
    <col min="5128" max="5128" width="6.77734375" style="28" customWidth="1"/>
    <col min="5129" max="5129" width="2.44140625" style="28" bestFit="1" customWidth="1"/>
    <col min="5130" max="5137" width="2.44140625" style="28" customWidth="1"/>
    <col min="5138" max="5138" width="11.21875" style="28" customWidth="1"/>
    <col min="5139" max="5142" width="11.77734375" style="28" bestFit="1" customWidth="1"/>
    <col min="5143" max="5143" width="8.77734375" style="28" bestFit="1" customWidth="1"/>
    <col min="5144" max="5375" width="9.21875" style="28" customWidth="1"/>
    <col min="5376" max="5376" width="22" style="28" customWidth="1"/>
    <col min="5377" max="5377" width="14.77734375" style="28" customWidth="1"/>
    <col min="5378" max="5378" width="13.77734375" style="28" customWidth="1"/>
    <col min="5379" max="5379" width="14.44140625" style="28" customWidth="1"/>
    <col min="5380" max="5380" width="15" style="28" customWidth="1"/>
    <col min="5381" max="5382" width="11.44140625" style="28"/>
    <col min="5383" max="5383" width="5" style="28" customWidth="1"/>
    <col min="5384" max="5384" width="6.77734375" style="28" customWidth="1"/>
    <col min="5385" max="5385" width="2.44140625" style="28" bestFit="1" customWidth="1"/>
    <col min="5386" max="5393" width="2.44140625" style="28" customWidth="1"/>
    <col min="5394" max="5394" width="11.21875" style="28" customWidth="1"/>
    <col min="5395" max="5398" width="11.77734375" style="28" bestFit="1" customWidth="1"/>
    <col min="5399" max="5399" width="8.77734375" style="28" bestFit="1" customWidth="1"/>
    <col min="5400" max="5631" width="9.21875" style="28" customWidth="1"/>
    <col min="5632" max="5632" width="22" style="28" customWidth="1"/>
    <col min="5633" max="5633" width="14.77734375" style="28" customWidth="1"/>
    <col min="5634" max="5634" width="13.77734375" style="28" customWidth="1"/>
    <col min="5635" max="5635" width="14.44140625" style="28" customWidth="1"/>
    <col min="5636" max="5636" width="15" style="28" customWidth="1"/>
    <col min="5637" max="5638" width="11.44140625" style="28"/>
    <col min="5639" max="5639" width="5" style="28" customWidth="1"/>
    <col min="5640" max="5640" width="6.77734375" style="28" customWidth="1"/>
    <col min="5641" max="5641" width="2.44140625" style="28" bestFit="1" customWidth="1"/>
    <col min="5642" max="5649" width="2.44140625" style="28" customWidth="1"/>
    <col min="5650" max="5650" width="11.21875" style="28" customWidth="1"/>
    <col min="5651" max="5654" width="11.77734375" style="28" bestFit="1" customWidth="1"/>
    <col min="5655" max="5655" width="8.77734375" style="28" bestFit="1" customWidth="1"/>
    <col min="5656" max="5887" width="9.21875" style="28" customWidth="1"/>
    <col min="5888" max="5888" width="22" style="28" customWidth="1"/>
    <col min="5889" max="5889" width="14.77734375" style="28" customWidth="1"/>
    <col min="5890" max="5890" width="13.77734375" style="28" customWidth="1"/>
    <col min="5891" max="5891" width="14.44140625" style="28" customWidth="1"/>
    <col min="5892" max="5892" width="15" style="28" customWidth="1"/>
    <col min="5893" max="5894" width="11.44140625" style="28"/>
    <col min="5895" max="5895" width="5" style="28" customWidth="1"/>
    <col min="5896" max="5896" width="6.77734375" style="28" customWidth="1"/>
    <col min="5897" max="5897" width="2.44140625" style="28" bestFit="1" customWidth="1"/>
    <col min="5898" max="5905" width="2.44140625" style="28" customWidth="1"/>
    <col min="5906" max="5906" width="11.21875" style="28" customWidth="1"/>
    <col min="5907" max="5910" width="11.77734375" style="28" bestFit="1" customWidth="1"/>
    <col min="5911" max="5911" width="8.77734375" style="28" bestFit="1" customWidth="1"/>
    <col min="5912" max="6143" width="9.21875" style="28" customWidth="1"/>
    <col min="6144" max="6144" width="22" style="28" customWidth="1"/>
    <col min="6145" max="6145" width="14.77734375" style="28" customWidth="1"/>
    <col min="6146" max="6146" width="13.77734375" style="28" customWidth="1"/>
    <col min="6147" max="6147" width="14.44140625" style="28" customWidth="1"/>
    <col min="6148" max="6148" width="15" style="28" customWidth="1"/>
    <col min="6149" max="6150" width="11.44140625" style="28"/>
    <col min="6151" max="6151" width="5" style="28" customWidth="1"/>
    <col min="6152" max="6152" width="6.77734375" style="28" customWidth="1"/>
    <col min="6153" max="6153" width="2.44140625" style="28" bestFit="1" customWidth="1"/>
    <col min="6154" max="6161" width="2.44140625" style="28" customWidth="1"/>
    <col min="6162" max="6162" width="11.21875" style="28" customWidth="1"/>
    <col min="6163" max="6166" width="11.77734375" style="28" bestFit="1" customWidth="1"/>
    <col min="6167" max="6167" width="8.77734375" style="28" bestFit="1" customWidth="1"/>
    <col min="6168" max="6399" width="9.21875" style="28" customWidth="1"/>
    <col min="6400" max="6400" width="22" style="28" customWidth="1"/>
    <col min="6401" max="6401" width="14.77734375" style="28" customWidth="1"/>
    <col min="6402" max="6402" width="13.77734375" style="28" customWidth="1"/>
    <col min="6403" max="6403" width="14.44140625" style="28" customWidth="1"/>
    <col min="6404" max="6404" width="15" style="28" customWidth="1"/>
    <col min="6405" max="6406" width="11.44140625" style="28"/>
    <col min="6407" max="6407" width="5" style="28" customWidth="1"/>
    <col min="6408" max="6408" width="6.77734375" style="28" customWidth="1"/>
    <col min="6409" max="6409" width="2.44140625" style="28" bestFit="1" customWidth="1"/>
    <col min="6410" max="6417" width="2.44140625" style="28" customWidth="1"/>
    <col min="6418" max="6418" width="11.21875" style="28" customWidth="1"/>
    <col min="6419" max="6422" width="11.77734375" style="28" bestFit="1" customWidth="1"/>
    <col min="6423" max="6423" width="8.77734375" style="28" bestFit="1" customWidth="1"/>
    <col min="6424" max="6655" width="9.21875" style="28" customWidth="1"/>
    <col min="6656" max="6656" width="22" style="28" customWidth="1"/>
    <col min="6657" max="6657" width="14.77734375" style="28" customWidth="1"/>
    <col min="6658" max="6658" width="13.77734375" style="28" customWidth="1"/>
    <col min="6659" max="6659" width="14.44140625" style="28" customWidth="1"/>
    <col min="6660" max="6660" width="15" style="28" customWidth="1"/>
    <col min="6661" max="6662" width="11.44140625" style="28"/>
    <col min="6663" max="6663" width="5" style="28" customWidth="1"/>
    <col min="6664" max="6664" width="6.77734375" style="28" customWidth="1"/>
    <col min="6665" max="6665" width="2.44140625" style="28" bestFit="1" customWidth="1"/>
    <col min="6666" max="6673" width="2.44140625" style="28" customWidth="1"/>
    <col min="6674" max="6674" width="11.21875" style="28" customWidth="1"/>
    <col min="6675" max="6678" width="11.77734375" style="28" bestFit="1" customWidth="1"/>
    <col min="6679" max="6679" width="8.77734375" style="28" bestFit="1" customWidth="1"/>
    <col min="6680" max="6911" width="9.21875" style="28" customWidth="1"/>
    <col min="6912" max="6912" width="22" style="28" customWidth="1"/>
    <col min="6913" max="6913" width="14.77734375" style="28" customWidth="1"/>
    <col min="6914" max="6914" width="13.77734375" style="28" customWidth="1"/>
    <col min="6915" max="6915" width="14.44140625" style="28" customWidth="1"/>
    <col min="6916" max="6916" width="15" style="28" customWidth="1"/>
    <col min="6917" max="6918" width="11.44140625" style="28"/>
    <col min="6919" max="6919" width="5" style="28" customWidth="1"/>
    <col min="6920" max="6920" width="6.77734375" style="28" customWidth="1"/>
    <col min="6921" max="6921" width="2.44140625" style="28" bestFit="1" customWidth="1"/>
    <col min="6922" max="6929" width="2.44140625" style="28" customWidth="1"/>
    <col min="6930" max="6930" width="11.21875" style="28" customWidth="1"/>
    <col min="6931" max="6934" width="11.77734375" style="28" bestFit="1" customWidth="1"/>
    <col min="6935" max="6935" width="8.77734375" style="28" bestFit="1" customWidth="1"/>
    <col min="6936" max="7167" width="9.21875" style="28" customWidth="1"/>
    <col min="7168" max="7168" width="22" style="28" customWidth="1"/>
    <col min="7169" max="7169" width="14.77734375" style="28" customWidth="1"/>
    <col min="7170" max="7170" width="13.77734375" style="28" customWidth="1"/>
    <col min="7171" max="7171" width="14.44140625" style="28" customWidth="1"/>
    <col min="7172" max="7172" width="15" style="28" customWidth="1"/>
    <col min="7173" max="7174" width="11.44140625" style="28"/>
    <col min="7175" max="7175" width="5" style="28" customWidth="1"/>
    <col min="7176" max="7176" width="6.77734375" style="28" customWidth="1"/>
    <col min="7177" max="7177" width="2.44140625" style="28" bestFit="1" customWidth="1"/>
    <col min="7178" max="7185" width="2.44140625" style="28" customWidth="1"/>
    <col min="7186" max="7186" width="11.21875" style="28" customWidth="1"/>
    <col min="7187" max="7190" width="11.77734375" style="28" bestFit="1" customWidth="1"/>
    <col min="7191" max="7191" width="8.77734375" style="28" bestFit="1" customWidth="1"/>
    <col min="7192" max="7423" width="9.21875" style="28" customWidth="1"/>
    <col min="7424" max="7424" width="22" style="28" customWidth="1"/>
    <col min="7425" max="7425" width="14.77734375" style="28" customWidth="1"/>
    <col min="7426" max="7426" width="13.77734375" style="28" customWidth="1"/>
    <col min="7427" max="7427" width="14.44140625" style="28" customWidth="1"/>
    <col min="7428" max="7428" width="15" style="28" customWidth="1"/>
    <col min="7429" max="7430" width="11.44140625" style="28"/>
    <col min="7431" max="7431" width="5" style="28" customWidth="1"/>
    <col min="7432" max="7432" width="6.77734375" style="28" customWidth="1"/>
    <col min="7433" max="7433" width="2.44140625" style="28" bestFit="1" customWidth="1"/>
    <col min="7434" max="7441" width="2.44140625" style="28" customWidth="1"/>
    <col min="7442" max="7442" width="11.21875" style="28" customWidth="1"/>
    <col min="7443" max="7446" width="11.77734375" style="28" bestFit="1" customWidth="1"/>
    <col min="7447" max="7447" width="8.77734375" style="28" bestFit="1" customWidth="1"/>
    <col min="7448" max="7679" width="9.21875" style="28" customWidth="1"/>
    <col min="7680" max="7680" width="22" style="28" customWidth="1"/>
    <col min="7681" max="7681" width="14.77734375" style="28" customWidth="1"/>
    <col min="7682" max="7682" width="13.77734375" style="28" customWidth="1"/>
    <col min="7683" max="7683" width="14.44140625" style="28" customWidth="1"/>
    <col min="7684" max="7684" width="15" style="28" customWidth="1"/>
    <col min="7685" max="7686" width="11.44140625" style="28"/>
    <col min="7687" max="7687" width="5" style="28" customWidth="1"/>
    <col min="7688" max="7688" width="6.77734375" style="28" customWidth="1"/>
    <col min="7689" max="7689" width="2.44140625" style="28" bestFit="1" customWidth="1"/>
    <col min="7690" max="7697" width="2.44140625" style="28" customWidth="1"/>
    <col min="7698" max="7698" width="11.21875" style="28" customWidth="1"/>
    <col min="7699" max="7702" width="11.77734375" style="28" bestFit="1" customWidth="1"/>
    <col min="7703" max="7703" width="8.77734375" style="28" bestFit="1" customWidth="1"/>
    <col min="7704" max="7935" width="9.21875" style="28" customWidth="1"/>
    <col min="7936" max="7936" width="22" style="28" customWidth="1"/>
    <col min="7937" max="7937" width="14.77734375" style="28" customWidth="1"/>
    <col min="7938" max="7938" width="13.77734375" style="28" customWidth="1"/>
    <col min="7939" max="7939" width="14.44140625" style="28" customWidth="1"/>
    <col min="7940" max="7940" width="15" style="28" customWidth="1"/>
    <col min="7941" max="7942" width="11.44140625" style="28"/>
    <col min="7943" max="7943" width="5" style="28" customWidth="1"/>
    <col min="7944" max="7944" width="6.77734375" style="28" customWidth="1"/>
    <col min="7945" max="7945" width="2.44140625" style="28" bestFit="1" customWidth="1"/>
    <col min="7946" max="7953" width="2.44140625" style="28" customWidth="1"/>
    <col min="7954" max="7954" width="11.21875" style="28" customWidth="1"/>
    <col min="7955" max="7958" width="11.77734375" style="28" bestFit="1" customWidth="1"/>
    <col min="7959" max="7959" width="8.77734375" style="28" bestFit="1" customWidth="1"/>
    <col min="7960" max="8191" width="9.21875" style="28" customWidth="1"/>
    <col min="8192" max="8192" width="22" style="28" customWidth="1"/>
    <col min="8193" max="8193" width="14.77734375" style="28" customWidth="1"/>
    <col min="8194" max="8194" width="13.77734375" style="28" customWidth="1"/>
    <col min="8195" max="8195" width="14.44140625" style="28" customWidth="1"/>
    <col min="8196" max="8196" width="15" style="28" customWidth="1"/>
    <col min="8197" max="8198" width="11.44140625" style="28"/>
    <col min="8199" max="8199" width="5" style="28" customWidth="1"/>
    <col min="8200" max="8200" width="6.77734375" style="28" customWidth="1"/>
    <col min="8201" max="8201" width="2.44140625" style="28" bestFit="1" customWidth="1"/>
    <col min="8202" max="8209" width="2.44140625" style="28" customWidth="1"/>
    <col min="8210" max="8210" width="11.21875" style="28" customWidth="1"/>
    <col min="8211" max="8214" width="11.77734375" style="28" bestFit="1" customWidth="1"/>
    <col min="8215" max="8215" width="8.77734375" style="28" bestFit="1" customWidth="1"/>
    <col min="8216" max="8447" width="9.21875" style="28" customWidth="1"/>
    <col min="8448" max="8448" width="22" style="28" customWidth="1"/>
    <col min="8449" max="8449" width="14.77734375" style="28" customWidth="1"/>
    <col min="8450" max="8450" width="13.77734375" style="28" customWidth="1"/>
    <col min="8451" max="8451" width="14.44140625" style="28" customWidth="1"/>
    <col min="8452" max="8452" width="15" style="28" customWidth="1"/>
    <col min="8453" max="8454" width="11.44140625" style="28"/>
    <col min="8455" max="8455" width="5" style="28" customWidth="1"/>
    <col min="8456" max="8456" width="6.77734375" style="28" customWidth="1"/>
    <col min="8457" max="8457" width="2.44140625" style="28" bestFit="1" customWidth="1"/>
    <col min="8458" max="8465" width="2.44140625" style="28" customWidth="1"/>
    <col min="8466" max="8466" width="11.21875" style="28" customWidth="1"/>
    <col min="8467" max="8470" width="11.77734375" style="28" bestFit="1" customWidth="1"/>
    <col min="8471" max="8471" width="8.77734375" style="28" bestFit="1" customWidth="1"/>
    <col min="8472" max="8703" width="9.21875" style="28" customWidth="1"/>
    <col min="8704" max="8704" width="22" style="28" customWidth="1"/>
    <col min="8705" max="8705" width="14.77734375" style="28" customWidth="1"/>
    <col min="8706" max="8706" width="13.77734375" style="28" customWidth="1"/>
    <col min="8707" max="8707" width="14.44140625" style="28" customWidth="1"/>
    <col min="8708" max="8708" width="15" style="28" customWidth="1"/>
    <col min="8709" max="8710" width="11.44140625" style="28"/>
    <col min="8711" max="8711" width="5" style="28" customWidth="1"/>
    <col min="8712" max="8712" width="6.77734375" style="28" customWidth="1"/>
    <col min="8713" max="8713" width="2.44140625" style="28" bestFit="1" customWidth="1"/>
    <col min="8714" max="8721" width="2.44140625" style="28" customWidth="1"/>
    <col min="8722" max="8722" width="11.21875" style="28" customWidth="1"/>
    <col min="8723" max="8726" width="11.77734375" style="28" bestFit="1" customWidth="1"/>
    <col min="8727" max="8727" width="8.77734375" style="28" bestFit="1" customWidth="1"/>
    <col min="8728" max="8959" width="9.21875" style="28" customWidth="1"/>
    <col min="8960" max="8960" width="22" style="28" customWidth="1"/>
    <col min="8961" max="8961" width="14.77734375" style="28" customWidth="1"/>
    <col min="8962" max="8962" width="13.77734375" style="28" customWidth="1"/>
    <col min="8963" max="8963" width="14.44140625" style="28" customWidth="1"/>
    <col min="8964" max="8964" width="15" style="28" customWidth="1"/>
    <col min="8965" max="8966" width="11.44140625" style="28"/>
    <col min="8967" max="8967" width="5" style="28" customWidth="1"/>
    <col min="8968" max="8968" width="6.77734375" style="28" customWidth="1"/>
    <col min="8969" max="8969" width="2.44140625" style="28" bestFit="1" customWidth="1"/>
    <col min="8970" max="8977" width="2.44140625" style="28" customWidth="1"/>
    <col min="8978" max="8978" width="11.21875" style="28" customWidth="1"/>
    <col min="8979" max="8982" width="11.77734375" style="28" bestFit="1" customWidth="1"/>
    <col min="8983" max="8983" width="8.77734375" style="28" bestFit="1" customWidth="1"/>
    <col min="8984" max="9215" width="9.21875" style="28" customWidth="1"/>
    <col min="9216" max="9216" width="22" style="28" customWidth="1"/>
    <col min="9217" max="9217" width="14.77734375" style="28" customWidth="1"/>
    <col min="9218" max="9218" width="13.77734375" style="28" customWidth="1"/>
    <col min="9219" max="9219" width="14.44140625" style="28" customWidth="1"/>
    <col min="9220" max="9220" width="15" style="28" customWidth="1"/>
    <col min="9221" max="9222" width="11.44140625" style="28"/>
    <col min="9223" max="9223" width="5" style="28" customWidth="1"/>
    <col min="9224" max="9224" width="6.77734375" style="28" customWidth="1"/>
    <col min="9225" max="9225" width="2.44140625" style="28" bestFit="1" customWidth="1"/>
    <col min="9226" max="9233" width="2.44140625" style="28" customWidth="1"/>
    <col min="9234" max="9234" width="11.21875" style="28" customWidth="1"/>
    <col min="9235" max="9238" width="11.77734375" style="28" bestFit="1" customWidth="1"/>
    <col min="9239" max="9239" width="8.77734375" style="28" bestFit="1" customWidth="1"/>
    <col min="9240" max="9471" width="9.21875" style="28" customWidth="1"/>
    <col min="9472" max="9472" width="22" style="28" customWidth="1"/>
    <col min="9473" max="9473" width="14.77734375" style="28" customWidth="1"/>
    <col min="9474" max="9474" width="13.77734375" style="28" customWidth="1"/>
    <col min="9475" max="9475" width="14.44140625" style="28" customWidth="1"/>
    <col min="9476" max="9476" width="15" style="28" customWidth="1"/>
    <col min="9477" max="9478" width="11.44140625" style="28"/>
    <col min="9479" max="9479" width="5" style="28" customWidth="1"/>
    <col min="9480" max="9480" width="6.77734375" style="28" customWidth="1"/>
    <col min="9481" max="9481" width="2.44140625" style="28" bestFit="1" customWidth="1"/>
    <col min="9482" max="9489" width="2.44140625" style="28" customWidth="1"/>
    <col min="9490" max="9490" width="11.21875" style="28" customWidth="1"/>
    <col min="9491" max="9494" width="11.77734375" style="28" bestFit="1" customWidth="1"/>
    <col min="9495" max="9495" width="8.77734375" style="28" bestFit="1" customWidth="1"/>
    <col min="9496" max="9727" width="9.21875" style="28" customWidth="1"/>
    <col min="9728" max="9728" width="22" style="28" customWidth="1"/>
    <col min="9729" max="9729" width="14.77734375" style="28" customWidth="1"/>
    <col min="9730" max="9730" width="13.77734375" style="28" customWidth="1"/>
    <col min="9731" max="9731" width="14.44140625" style="28" customWidth="1"/>
    <col min="9732" max="9732" width="15" style="28" customWidth="1"/>
    <col min="9733" max="9734" width="11.44140625" style="28"/>
    <col min="9735" max="9735" width="5" style="28" customWidth="1"/>
    <col min="9736" max="9736" width="6.77734375" style="28" customWidth="1"/>
    <col min="9737" max="9737" width="2.44140625" style="28" bestFit="1" customWidth="1"/>
    <col min="9738" max="9745" width="2.44140625" style="28" customWidth="1"/>
    <col min="9746" max="9746" width="11.21875" style="28" customWidth="1"/>
    <col min="9747" max="9750" width="11.77734375" style="28" bestFit="1" customWidth="1"/>
    <col min="9751" max="9751" width="8.77734375" style="28" bestFit="1" customWidth="1"/>
    <col min="9752" max="9983" width="9.21875" style="28" customWidth="1"/>
    <col min="9984" max="9984" width="22" style="28" customWidth="1"/>
    <col min="9985" max="9985" width="14.77734375" style="28" customWidth="1"/>
    <col min="9986" max="9986" width="13.77734375" style="28" customWidth="1"/>
    <col min="9987" max="9987" width="14.44140625" style="28" customWidth="1"/>
    <col min="9988" max="9988" width="15" style="28" customWidth="1"/>
    <col min="9989" max="9990" width="11.44140625" style="28"/>
    <col min="9991" max="9991" width="5" style="28" customWidth="1"/>
    <col min="9992" max="9992" width="6.77734375" style="28" customWidth="1"/>
    <col min="9993" max="9993" width="2.44140625" style="28" bestFit="1" customWidth="1"/>
    <col min="9994" max="10001" width="2.44140625" style="28" customWidth="1"/>
    <col min="10002" max="10002" width="11.21875" style="28" customWidth="1"/>
    <col min="10003" max="10006" width="11.77734375" style="28" bestFit="1" customWidth="1"/>
    <col min="10007" max="10007" width="8.77734375" style="28" bestFit="1" customWidth="1"/>
    <col min="10008" max="10239" width="9.21875" style="28" customWidth="1"/>
    <col min="10240" max="10240" width="22" style="28" customWidth="1"/>
    <col min="10241" max="10241" width="14.77734375" style="28" customWidth="1"/>
    <col min="10242" max="10242" width="13.77734375" style="28" customWidth="1"/>
    <col min="10243" max="10243" width="14.44140625" style="28" customWidth="1"/>
    <col min="10244" max="10244" width="15" style="28" customWidth="1"/>
    <col min="10245" max="10246" width="11.44140625" style="28"/>
    <col min="10247" max="10247" width="5" style="28" customWidth="1"/>
    <col min="10248" max="10248" width="6.77734375" style="28" customWidth="1"/>
    <col min="10249" max="10249" width="2.44140625" style="28" bestFit="1" customWidth="1"/>
    <col min="10250" max="10257" width="2.44140625" style="28" customWidth="1"/>
    <col min="10258" max="10258" width="11.21875" style="28" customWidth="1"/>
    <col min="10259" max="10262" width="11.77734375" style="28" bestFit="1" customWidth="1"/>
    <col min="10263" max="10263" width="8.77734375" style="28" bestFit="1" customWidth="1"/>
    <col min="10264" max="10495" width="9.21875" style="28" customWidth="1"/>
    <col min="10496" max="10496" width="22" style="28" customWidth="1"/>
    <col min="10497" max="10497" width="14.77734375" style="28" customWidth="1"/>
    <col min="10498" max="10498" width="13.77734375" style="28" customWidth="1"/>
    <col min="10499" max="10499" width="14.44140625" style="28" customWidth="1"/>
    <col min="10500" max="10500" width="15" style="28" customWidth="1"/>
    <col min="10501" max="10502" width="11.44140625" style="28"/>
    <col min="10503" max="10503" width="5" style="28" customWidth="1"/>
    <col min="10504" max="10504" width="6.77734375" style="28" customWidth="1"/>
    <col min="10505" max="10505" width="2.44140625" style="28" bestFit="1" customWidth="1"/>
    <col min="10506" max="10513" width="2.44140625" style="28" customWidth="1"/>
    <col min="10514" max="10514" width="11.21875" style="28" customWidth="1"/>
    <col min="10515" max="10518" width="11.77734375" style="28" bestFit="1" customWidth="1"/>
    <col min="10519" max="10519" width="8.77734375" style="28" bestFit="1" customWidth="1"/>
    <col min="10520" max="10751" width="9.21875" style="28" customWidth="1"/>
    <col min="10752" max="10752" width="22" style="28" customWidth="1"/>
    <col min="10753" max="10753" width="14.77734375" style="28" customWidth="1"/>
    <col min="10754" max="10754" width="13.77734375" style="28" customWidth="1"/>
    <col min="10755" max="10755" width="14.44140625" style="28" customWidth="1"/>
    <col min="10756" max="10756" width="15" style="28" customWidth="1"/>
    <col min="10757" max="10758" width="11.44140625" style="28"/>
    <col min="10759" max="10759" width="5" style="28" customWidth="1"/>
    <col min="10760" max="10760" width="6.77734375" style="28" customWidth="1"/>
    <col min="10761" max="10761" width="2.44140625" style="28" bestFit="1" customWidth="1"/>
    <col min="10762" max="10769" width="2.44140625" style="28" customWidth="1"/>
    <col min="10770" max="10770" width="11.21875" style="28" customWidth="1"/>
    <col min="10771" max="10774" width="11.77734375" style="28" bestFit="1" customWidth="1"/>
    <col min="10775" max="10775" width="8.77734375" style="28" bestFit="1" customWidth="1"/>
    <col min="10776" max="11007" width="9.21875" style="28" customWidth="1"/>
    <col min="11008" max="11008" width="22" style="28" customWidth="1"/>
    <col min="11009" max="11009" width="14.77734375" style="28" customWidth="1"/>
    <col min="11010" max="11010" width="13.77734375" style="28" customWidth="1"/>
    <col min="11011" max="11011" width="14.44140625" style="28" customWidth="1"/>
    <col min="11012" max="11012" width="15" style="28" customWidth="1"/>
    <col min="11013" max="11014" width="11.44140625" style="28"/>
    <col min="11015" max="11015" width="5" style="28" customWidth="1"/>
    <col min="11016" max="11016" width="6.77734375" style="28" customWidth="1"/>
    <col min="11017" max="11017" width="2.44140625" style="28" bestFit="1" customWidth="1"/>
    <col min="11018" max="11025" width="2.44140625" style="28" customWidth="1"/>
    <col min="11026" max="11026" width="11.21875" style="28" customWidth="1"/>
    <col min="11027" max="11030" width="11.77734375" style="28" bestFit="1" customWidth="1"/>
    <col min="11031" max="11031" width="8.77734375" style="28" bestFit="1" customWidth="1"/>
    <col min="11032" max="11263" width="9.21875" style="28" customWidth="1"/>
    <col min="11264" max="11264" width="22" style="28" customWidth="1"/>
    <col min="11265" max="11265" width="14.77734375" style="28" customWidth="1"/>
    <col min="11266" max="11266" width="13.77734375" style="28" customWidth="1"/>
    <col min="11267" max="11267" width="14.44140625" style="28" customWidth="1"/>
    <col min="11268" max="11268" width="15" style="28" customWidth="1"/>
    <col min="11269" max="11270" width="11.44140625" style="28"/>
    <col min="11271" max="11271" width="5" style="28" customWidth="1"/>
    <col min="11272" max="11272" width="6.77734375" style="28" customWidth="1"/>
    <col min="11273" max="11273" width="2.44140625" style="28" bestFit="1" customWidth="1"/>
    <col min="11274" max="11281" width="2.44140625" style="28" customWidth="1"/>
    <col min="11282" max="11282" width="11.21875" style="28" customWidth="1"/>
    <col min="11283" max="11286" width="11.77734375" style="28" bestFit="1" customWidth="1"/>
    <col min="11287" max="11287" width="8.77734375" style="28" bestFit="1" customWidth="1"/>
    <col min="11288" max="11519" width="9.21875" style="28" customWidth="1"/>
    <col min="11520" max="11520" width="22" style="28" customWidth="1"/>
    <col min="11521" max="11521" width="14.77734375" style="28" customWidth="1"/>
    <col min="11522" max="11522" width="13.77734375" style="28" customWidth="1"/>
    <col min="11523" max="11523" width="14.44140625" style="28" customWidth="1"/>
    <col min="11524" max="11524" width="15" style="28" customWidth="1"/>
    <col min="11525" max="11526" width="11.44140625" style="28"/>
    <col min="11527" max="11527" width="5" style="28" customWidth="1"/>
    <col min="11528" max="11528" width="6.77734375" style="28" customWidth="1"/>
    <col min="11529" max="11529" width="2.44140625" style="28" bestFit="1" customWidth="1"/>
    <col min="11530" max="11537" width="2.44140625" style="28" customWidth="1"/>
    <col min="11538" max="11538" width="11.21875" style="28" customWidth="1"/>
    <col min="11539" max="11542" width="11.77734375" style="28" bestFit="1" customWidth="1"/>
    <col min="11543" max="11543" width="8.77734375" style="28" bestFit="1" customWidth="1"/>
    <col min="11544" max="11775" width="9.21875" style="28" customWidth="1"/>
    <col min="11776" max="11776" width="22" style="28" customWidth="1"/>
    <col min="11777" max="11777" width="14.77734375" style="28" customWidth="1"/>
    <col min="11778" max="11778" width="13.77734375" style="28" customWidth="1"/>
    <col min="11779" max="11779" width="14.44140625" style="28" customWidth="1"/>
    <col min="11780" max="11780" width="15" style="28" customWidth="1"/>
    <col min="11781" max="11782" width="11.44140625" style="28"/>
    <col min="11783" max="11783" width="5" style="28" customWidth="1"/>
    <col min="11784" max="11784" width="6.77734375" style="28" customWidth="1"/>
    <col min="11785" max="11785" width="2.44140625" style="28" bestFit="1" customWidth="1"/>
    <col min="11786" max="11793" width="2.44140625" style="28" customWidth="1"/>
    <col min="11794" max="11794" width="11.21875" style="28" customWidth="1"/>
    <col min="11795" max="11798" width="11.77734375" style="28" bestFit="1" customWidth="1"/>
    <col min="11799" max="11799" width="8.77734375" style="28" bestFit="1" customWidth="1"/>
    <col min="11800" max="12031" width="9.21875" style="28" customWidth="1"/>
    <col min="12032" max="12032" width="22" style="28" customWidth="1"/>
    <col min="12033" max="12033" width="14.77734375" style="28" customWidth="1"/>
    <col min="12034" max="12034" width="13.77734375" style="28" customWidth="1"/>
    <col min="12035" max="12035" width="14.44140625" style="28" customWidth="1"/>
    <col min="12036" max="12036" width="15" style="28" customWidth="1"/>
    <col min="12037" max="12038" width="11.44140625" style="28"/>
    <col min="12039" max="12039" width="5" style="28" customWidth="1"/>
    <col min="12040" max="12040" width="6.77734375" style="28" customWidth="1"/>
    <col min="12041" max="12041" width="2.44140625" style="28" bestFit="1" customWidth="1"/>
    <col min="12042" max="12049" width="2.44140625" style="28" customWidth="1"/>
    <col min="12050" max="12050" width="11.21875" style="28" customWidth="1"/>
    <col min="12051" max="12054" width="11.77734375" style="28" bestFit="1" customWidth="1"/>
    <col min="12055" max="12055" width="8.77734375" style="28" bestFit="1" customWidth="1"/>
    <col min="12056" max="12287" width="9.21875" style="28" customWidth="1"/>
    <col min="12288" max="12288" width="22" style="28" customWidth="1"/>
    <col min="12289" max="12289" width="14.77734375" style="28" customWidth="1"/>
    <col min="12290" max="12290" width="13.77734375" style="28" customWidth="1"/>
    <col min="12291" max="12291" width="14.44140625" style="28" customWidth="1"/>
    <col min="12292" max="12292" width="15" style="28" customWidth="1"/>
    <col min="12293" max="12294" width="11.44140625" style="28"/>
    <col min="12295" max="12295" width="5" style="28" customWidth="1"/>
    <col min="12296" max="12296" width="6.77734375" style="28" customWidth="1"/>
    <col min="12297" max="12297" width="2.44140625" style="28" bestFit="1" customWidth="1"/>
    <col min="12298" max="12305" width="2.44140625" style="28" customWidth="1"/>
    <col min="12306" max="12306" width="11.21875" style="28" customWidth="1"/>
    <col min="12307" max="12310" width="11.77734375" style="28" bestFit="1" customWidth="1"/>
    <col min="12311" max="12311" width="8.77734375" style="28" bestFit="1" customWidth="1"/>
    <col min="12312" max="12543" width="9.21875" style="28" customWidth="1"/>
    <col min="12544" max="12544" width="22" style="28" customWidth="1"/>
    <col min="12545" max="12545" width="14.77734375" style="28" customWidth="1"/>
    <col min="12546" max="12546" width="13.77734375" style="28" customWidth="1"/>
    <col min="12547" max="12547" width="14.44140625" style="28" customWidth="1"/>
    <col min="12548" max="12548" width="15" style="28" customWidth="1"/>
    <col min="12549" max="12550" width="11.44140625" style="28"/>
    <col min="12551" max="12551" width="5" style="28" customWidth="1"/>
    <col min="12552" max="12552" width="6.77734375" style="28" customWidth="1"/>
    <col min="12553" max="12553" width="2.44140625" style="28" bestFit="1" customWidth="1"/>
    <col min="12554" max="12561" width="2.44140625" style="28" customWidth="1"/>
    <col min="12562" max="12562" width="11.21875" style="28" customWidth="1"/>
    <col min="12563" max="12566" width="11.77734375" style="28" bestFit="1" customWidth="1"/>
    <col min="12567" max="12567" width="8.77734375" style="28" bestFit="1" customWidth="1"/>
    <col min="12568" max="12799" width="9.21875" style="28" customWidth="1"/>
    <col min="12800" max="12800" width="22" style="28" customWidth="1"/>
    <col min="12801" max="12801" width="14.77734375" style="28" customWidth="1"/>
    <col min="12802" max="12802" width="13.77734375" style="28" customWidth="1"/>
    <col min="12803" max="12803" width="14.44140625" style="28" customWidth="1"/>
    <col min="12804" max="12804" width="15" style="28" customWidth="1"/>
    <col min="12805" max="12806" width="11.44140625" style="28"/>
    <col min="12807" max="12807" width="5" style="28" customWidth="1"/>
    <col min="12808" max="12808" width="6.77734375" style="28" customWidth="1"/>
    <col min="12809" max="12809" width="2.44140625" style="28" bestFit="1" customWidth="1"/>
    <col min="12810" max="12817" width="2.44140625" style="28" customWidth="1"/>
    <col min="12818" max="12818" width="11.21875" style="28" customWidth="1"/>
    <col min="12819" max="12822" width="11.77734375" style="28" bestFit="1" customWidth="1"/>
    <col min="12823" max="12823" width="8.77734375" style="28" bestFit="1" customWidth="1"/>
    <col min="12824" max="13055" width="9.21875" style="28" customWidth="1"/>
    <col min="13056" max="13056" width="22" style="28" customWidth="1"/>
    <col min="13057" max="13057" width="14.77734375" style="28" customWidth="1"/>
    <col min="13058" max="13058" width="13.77734375" style="28" customWidth="1"/>
    <col min="13059" max="13059" width="14.44140625" style="28" customWidth="1"/>
    <col min="13060" max="13060" width="15" style="28" customWidth="1"/>
    <col min="13061" max="13062" width="11.44140625" style="28"/>
    <col min="13063" max="13063" width="5" style="28" customWidth="1"/>
    <col min="13064" max="13064" width="6.77734375" style="28" customWidth="1"/>
    <col min="13065" max="13065" width="2.44140625" style="28" bestFit="1" customWidth="1"/>
    <col min="13066" max="13073" width="2.44140625" style="28" customWidth="1"/>
    <col min="13074" max="13074" width="11.21875" style="28" customWidth="1"/>
    <col min="13075" max="13078" width="11.77734375" style="28" bestFit="1" customWidth="1"/>
    <col min="13079" max="13079" width="8.77734375" style="28" bestFit="1" customWidth="1"/>
    <col min="13080" max="13311" width="9.21875" style="28" customWidth="1"/>
    <col min="13312" max="13312" width="22" style="28" customWidth="1"/>
    <col min="13313" max="13313" width="14.77734375" style="28" customWidth="1"/>
    <col min="13314" max="13314" width="13.77734375" style="28" customWidth="1"/>
    <col min="13315" max="13315" width="14.44140625" style="28" customWidth="1"/>
    <col min="13316" max="13316" width="15" style="28" customWidth="1"/>
    <col min="13317" max="13318" width="11.44140625" style="28"/>
    <col min="13319" max="13319" width="5" style="28" customWidth="1"/>
    <col min="13320" max="13320" width="6.77734375" style="28" customWidth="1"/>
    <col min="13321" max="13321" width="2.44140625" style="28" bestFit="1" customWidth="1"/>
    <col min="13322" max="13329" width="2.44140625" style="28" customWidth="1"/>
    <col min="13330" max="13330" width="11.21875" style="28" customWidth="1"/>
    <col min="13331" max="13334" width="11.77734375" style="28" bestFit="1" customWidth="1"/>
    <col min="13335" max="13335" width="8.77734375" style="28" bestFit="1" customWidth="1"/>
    <col min="13336" max="13567" width="9.21875" style="28" customWidth="1"/>
    <col min="13568" max="13568" width="22" style="28" customWidth="1"/>
    <col min="13569" max="13569" width="14.77734375" style="28" customWidth="1"/>
    <col min="13570" max="13570" width="13.77734375" style="28" customWidth="1"/>
    <col min="13571" max="13571" width="14.44140625" style="28" customWidth="1"/>
    <col min="13572" max="13572" width="15" style="28" customWidth="1"/>
    <col min="13573" max="13574" width="11.44140625" style="28"/>
    <col min="13575" max="13575" width="5" style="28" customWidth="1"/>
    <col min="13576" max="13576" width="6.77734375" style="28" customWidth="1"/>
    <col min="13577" max="13577" width="2.44140625" style="28" bestFit="1" customWidth="1"/>
    <col min="13578" max="13585" width="2.44140625" style="28" customWidth="1"/>
    <col min="13586" max="13586" width="11.21875" style="28" customWidth="1"/>
    <col min="13587" max="13590" width="11.77734375" style="28" bestFit="1" customWidth="1"/>
    <col min="13591" max="13591" width="8.77734375" style="28" bestFit="1" customWidth="1"/>
    <col min="13592" max="13823" width="9.21875" style="28" customWidth="1"/>
    <col min="13824" max="13824" width="22" style="28" customWidth="1"/>
    <col min="13825" max="13825" width="14.77734375" style="28" customWidth="1"/>
    <col min="13826" max="13826" width="13.77734375" style="28" customWidth="1"/>
    <col min="13827" max="13827" width="14.44140625" style="28" customWidth="1"/>
    <col min="13828" max="13828" width="15" style="28" customWidth="1"/>
    <col min="13829" max="13830" width="11.44140625" style="28"/>
    <col min="13831" max="13831" width="5" style="28" customWidth="1"/>
    <col min="13832" max="13832" width="6.77734375" style="28" customWidth="1"/>
    <col min="13833" max="13833" width="2.44140625" style="28" bestFit="1" customWidth="1"/>
    <col min="13834" max="13841" width="2.44140625" style="28" customWidth="1"/>
    <col min="13842" max="13842" width="11.21875" style="28" customWidth="1"/>
    <col min="13843" max="13846" width="11.77734375" style="28" bestFit="1" customWidth="1"/>
    <col min="13847" max="13847" width="8.77734375" style="28" bestFit="1" customWidth="1"/>
    <col min="13848" max="14079" width="9.21875" style="28" customWidth="1"/>
    <col min="14080" max="14080" width="22" style="28" customWidth="1"/>
    <col min="14081" max="14081" width="14.77734375" style="28" customWidth="1"/>
    <col min="14082" max="14082" width="13.77734375" style="28" customWidth="1"/>
    <col min="14083" max="14083" width="14.44140625" style="28" customWidth="1"/>
    <col min="14084" max="14084" width="15" style="28" customWidth="1"/>
    <col min="14085" max="14086" width="11.44140625" style="28"/>
    <col min="14087" max="14087" width="5" style="28" customWidth="1"/>
    <col min="14088" max="14088" width="6.77734375" style="28" customWidth="1"/>
    <col min="14089" max="14089" width="2.44140625" style="28" bestFit="1" customWidth="1"/>
    <col min="14090" max="14097" width="2.44140625" style="28" customWidth="1"/>
    <col min="14098" max="14098" width="11.21875" style="28" customWidth="1"/>
    <col min="14099" max="14102" width="11.77734375" style="28" bestFit="1" customWidth="1"/>
    <col min="14103" max="14103" width="8.77734375" style="28" bestFit="1" customWidth="1"/>
    <col min="14104" max="14335" width="9.21875" style="28" customWidth="1"/>
    <col min="14336" max="14336" width="22" style="28" customWidth="1"/>
    <col min="14337" max="14337" width="14.77734375" style="28" customWidth="1"/>
    <col min="14338" max="14338" width="13.77734375" style="28" customWidth="1"/>
    <col min="14339" max="14339" width="14.44140625" style="28" customWidth="1"/>
    <col min="14340" max="14340" width="15" style="28" customWidth="1"/>
    <col min="14341" max="14342" width="11.44140625" style="28"/>
    <col min="14343" max="14343" width="5" style="28" customWidth="1"/>
    <col min="14344" max="14344" width="6.77734375" style="28" customWidth="1"/>
    <col min="14345" max="14345" width="2.44140625" style="28" bestFit="1" customWidth="1"/>
    <col min="14346" max="14353" width="2.44140625" style="28" customWidth="1"/>
    <col min="14354" max="14354" width="11.21875" style="28" customWidth="1"/>
    <col min="14355" max="14358" width="11.77734375" style="28" bestFit="1" customWidth="1"/>
    <col min="14359" max="14359" width="8.77734375" style="28" bestFit="1" customWidth="1"/>
    <col min="14360" max="14591" width="9.21875" style="28" customWidth="1"/>
    <col min="14592" max="14592" width="22" style="28" customWidth="1"/>
    <col min="14593" max="14593" width="14.77734375" style="28" customWidth="1"/>
    <col min="14594" max="14594" width="13.77734375" style="28" customWidth="1"/>
    <col min="14595" max="14595" width="14.44140625" style="28" customWidth="1"/>
    <col min="14596" max="14596" width="15" style="28" customWidth="1"/>
    <col min="14597" max="14598" width="11.44140625" style="28"/>
    <col min="14599" max="14599" width="5" style="28" customWidth="1"/>
    <col min="14600" max="14600" width="6.77734375" style="28" customWidth="1"/>
    <col min="14601" max="14601" width="2.44140625" style="28" bestFit="1" customWidth="1"/>
    <col min="14602" max="14609" width="2.44140625" style="28" customWidth="1"/>
    <col min="14610" max="14610" width="11.21875" style="28" customWidth="1"/>
    <col min="14611" max="14614" width="11.77734375" style="28" bestFit="1" customWidth="1"/>
    <col min="14615" max="14615" width="8.77734375" style="28" bestFit="1" customWidth="1"/>
    <col min="14616" max="14847" width="9.21875" style="28" customWidth="1"/>
    <col min="14848" max="14848" width="22" style="28" customWidth="1"/>
    <col min="14849" max="14849" width="14.77734375" style="28" customWidth="1"/>
    <col min="14850" max="14850" width="13.77734375" style="28" customWidth="1"/>
    <col min="14851" max="14851" width="14.44140625" style="28" customWidth="1"/>
    <col min="14852" max="14852" width="15" style="28" customWidth="1"/>
    <col min="14853" max="14854" width="11.44140625" style="28"/>
    <col min="14855" max="14855" width="5" style="28" customWidth="1"/>
    <col min="14856" max="14856" width="6.77734375" style="28" customWidth="1"/>
    <col min="14857" max="14857" width="2.44140625" style="28" bestFit="1" customWidth="1"/>
    <col min="14858" max="14865" width="2.44140625" style="28" customWidth="1"/>
    <col min="14866" max="14866" width="11.21875" style="28" customWidth="1"/>
    <col min="14867" max="14870" width="11.77734375" style="28" bestFit="1" customWidth="1"/>
    <col min="14871" max="14871" width="8.77734375" style="28" bestFit="1" customWidth="1"/>
    <col min="14872" max="15103" width="9.21875" style="28" customWidth="1"/>
    <col min="15104" max="15104" width="22" style="28" customWidth="1"/>
    <col min="15105" max="15105" width="14.77734375" style="28" customWidth="1"/>
    <col min="15106" max="15106" width="13.77734375" style="28" customWidth="1"/>
    <col min="15107" max="15107" width="14.44140625" style="28" customWidth="1"/>
    <col min="15108" max="15108" width="15" style="28" customWidth="1"/>
    <col min="15109" max="15110" width="11.44140625" style="28"/>
    <col min="15111" max="15111" width="5" style="28" customWidth="1"/>
    <col min="15112" max="15112" width="6.77734375" style="28" customWidth="1"/>
    <col min="15113" max="15113" width="2.44140625" style="28" bestFit="1" customWidth="1"/>
    <col min="15114" max="15121" width="2.44140625" style="28" customWidth="1"/>
    <col min="15122" max="15122" width="11.21875" style="28" customWidth="1"/>
    <col min="15123" max="15126" width="11.77734375" style="28" bestFit="1" customWidth="1"/>
    <col min="15127" max="15127" width="8.77734375" style="28" bestFit="1" customWidth="1"/>
    <col min="15128" max="15359" width="9.21875" style="28" customWidth="1"/>
    <col min="15360" max="15360" width="22" style="28" customWidth="1"/>
    <col min="15361" max="15361" width="14.77734375" style="28" customWidth="1"/>
    <col min="15362" max="15362" width="13.77734375" style="28" customWidth="1"/>
    <col min="15363" max="15363" width="14.44140625" style="28" customWidth="1"/>
    <col min="15364" max="15364" width="15" style="28" customWidth="1"/>
    <col min="15365" max="15366" width="11.44140625" style="28"/>
    <col min="15367" max="15367" width="5" style="28" customWidth="1"/>
    <col min="15368" max="15368" width="6.77734375" style="28" customWidth="1"/>
    <col min="15369" max="15369" width="2.44140625" style="28" bestFit="1" customWidth="1"/>
    <col min="15370" max="15377" width="2.44140625" style="28" customWidth="1"/>
    <col min="15378" max="15378" width="11.21875" style="28" customWidth="1"/>
    <col min="15379" max="15382" width="11.77734375" style="28" bestFit="1" customWidth="1"/>
    <col min="15383" max="15383" width="8.77734375" style="28" bestFit="1" customWidth="1"/>
    <col min="15384" max="15615" width="9.21875" style="28" customWidth="1"/>
    <col min="15616" max="15616" width="22" style="28" customWidth="1"/>
    <col min="15617" max="15617" width="14.77734375" style="28" customWidth="1"/>
    <col min="15618" max="15618" width="13.77734375" style="28" customWidth="1"/>
    <col min="15619" max="15619" width="14.44140625" style="28" customWidth="1"/>
    <col min="15620" max="15620" width="15" style="28" customWidth="1"/>
    <col min="15621" max="15622" width="11.44140625" style="28"/>
    <col min="15623" max="15623" width="5" style="28" customWidth="1"/>
    <col min="15624" max="15624" width="6.77734375" style="28" customWidth="1"/>
    <col min="15625" max="15625" width="2.44140625" style="28" bestFit="1" customWidth="1"/>
    <col min="15626" max="15633" width="2.44140625" style="28" customWidth="1"/>
    <col min="15634" max="15634" width="11.21875" style="28" customWidth="1"/>
    <col min="15635" max="15638" width="11.77734375" style="28" bestFit="1" customWidth="1"/>
    <col min="15639" max="15639" width="8.77734375" style="28" bestFit="1" customWidth="1"/>
    <col min="15640" max="15871" width="9.21875" style="28" customWidth="1"/>
    <col min="15872" max="15872" width="22" style="28" customWidth="1"/>
    <col min="15873" max="15873" width="14.77734375" style="28" customWidth="1"/>
    <col min="15874" max="15874" width="13.77734375" style="28" customWidth="1"/>
    <col min="15875" max="15875" width="14.44140625" style="28" customWidth="1"/>
    <col min="15876" max="15876" width="15" style="28" customWidth="1"/>
    <col min="15877" max="15878" width="11.44140625" style="28"/>
    <col min="15879" max="15879" width="5" style="28" customWidth="1"/>
    <col min="15880" max="15880" width="6.77734375" style="28" customWidth="1"/>
    <col min="15881" max="15881" width="2.44140625" style="28" bestFit="1" customWidth="1"/>
    <col min="15882" max="15889" width="2.44140625" style="28" customWidth="1"/>
    <col min="15890" max="15890" width="11.21875" style="28" customWidth="1"/>
    <col min="15891" max="15894" width="11.77734375" style="28" bestFit="1" customWidth="1"/>
    <col min="15895" max="15895" width="8.77734375" style="28" bestFit="1" customWidth="1"/>
    <col min="15896" max="16127" width="9.21875" style="28" customWidth="1"/>
    <col min="16128" max="16128" width="22" style="28" customWidth="1"/>
    <col min="16129" max="16129" width="14.77734375" style="28" customWidth="1"/>
    <col min="16130" max="16130" width="13.77734375" style="28" customWidth="1"/>
    <col min="16131" max="16131" width="14.44140625" style="28" customWidth="1"/>
    <col min="16132" max="16132" width="15" style="28" customWidth="1"/>
    <col min="16133" max="16134" width="11.44140625" style="28"/>
    <col min="16135" max="16135" width="5" style="28" customWidth="1"/>
    <col min="16136" max="16136" width="6.77734375" style="28" customWidth="1"/>
    <col min="16137" max="16137" width="2.44140625" style="28" bestFit="1" customWidth="1"/>
    <col min="16138" max="16145" width="2.44140625" style="28" customWidth="1"/>
    <col min="16146" max="16146" width="11.21875" style="28" customWidth="1"/>
    <col min="16147" max="16150" width="11.77734375" style="28" bestFit="1" customWidth="1"/>
    <col min="16151" max="16151" width="8.77734375" style="28" bestFit="1" customWidth="1"/>
    <col min="16152" max="16384" width="9.21875" style="28" customWidth="1"/>
  </cols>
  <sheetData>
    <row r="1" spans="1:22" s="62" customFormat="1" x14ac:dyDescent="0.25"/>
    <row r="2" spans="1:22" s="62" customFormat="1" x14ac:dyDescent="0.25"/>
    <row r="3" spans="1:22" s="62" customFormat="1" ht="17.399999999999999" x14ac:dyDescent="0.3">
      <c r="A3" s="63"/>
    </row>
    <row r="4" spans="1:22" s="62" customFormat="1" x14ac:dyDescent="0.25">
      <c r="A4" s="64"/>
      <c r="R4" s="62" t="s">
        <v>34</v>
      </c>
      <c r="S4" s="99" t="e">
        <f>#REF!*0.6</f>
        <v>#REF!</v>
      </c>
      <c r="T4" s="99" t="e">
        <f>#REF!*0.8</f>
        <v>#REF!</v>
      </c>
      <c r="U4" s="99" t="e">
        <f>#REF!*1.2</f>
        <v>#REF!</v>
      </c>
      <c r="V4" s="99" t="e">
        <f>#REF!*1.4</f>
        <v>#REF!</v>
      </c>
    </row>
    <row r="5" spans="1:22" s="62" customFormat="1" x14ac:dyDescent="0.25">
      <c r="A5" s="64"/>
      <c r="S5" s="99" t="e">
        <f>#REF!</f>
        <v>#REF!</v>
      </c>
      <c r="T5" s="99" t="e">
        <f t="shared" ref="T5:V10" si="0">S5</f>
        <v>#REF!</v>
      </c>
      <c r="U5" s="99" t="e">
        <f t="shared" si="0"/>
        <v>#REF!</v>
      </c>
      <c r="V5" s="99" t="e">
        <f t="shared" si="0"/>
        <v>#REF!</v>
      </c>
    </row>
    <row r="6" spans="1:22" s="62" customFormat="1" x14ac:dyDescent="0.25">
      <c r="A6" s="64"/>
      <c r="S6" s="99" t="e">
        <f>#REF!</f>
        <v>#REF!</v>
      </c>
      <c r="T6" s="99" t="e">
        <f t="shared" si="0"/>
        <v>#REF!</v>
      </c>
      <c r="U6" s="99" t="e">
        <f t="shared" si="0"/>
        <v>#REF!</v>
      </c>
      <c r="V6" s="99" t="e">
        <f t="shared" si="0"/>
        <v>#REF!</v>
      </c>
    </row>
    <row r="7" spans="1:22" s="62" customFormat="1" x14ac:dyDescent="0.25">
      <c r="A7" s="64"/>
      <c r="S7" s="99" t="e">
        <f>#REF!</f>
        <v>#REF!</v>
      </c>
      <c r="T7" s="99" t="e">
        <f t="shared" si="0"/>
        <v>#REF!</v>
      </c>
      <c r="U7" s="99" t="e">
        <f t="shared" si="0"/>
        <v>#REF!</v>
      </c>
      <c r="V7" s="99" t="e">
        <f t="shared" si="0"/>
        <v>#REF!</v>
      </c>
    </row>
    <row r="8" spans="1:22" s="62" customFormat="1" x14ac:dyDescent="0.25">
      <c r="A8" s="65"/>
      <c r="S8" s="100" t="e">
        <f>#REF!</f>
        <v>#REF!</v>
      </c>
      <c r="T8" s="100" t="e">
        <f t="shared" si="0"/>
        <v>#REF!</v>
      </c>
      <c r="U8" s="100" t="e">
        <f t="shared" si="0"/>
        <v>#REF!</v>
      </c>
      <c r="V8" s="100" t="e">
        <f t="shared" si="0"/>
        <v>#REF!</v>
      </c>
    </row>
    <row r="9" spans="1:22" s="62" customFormat="1" x14ac:dyDescent="0.25">
      <c r="A9" s="66"/>
      <c r="S9" s="99" t="e">
        <f>#REF!</f>
        <v>#REF!</v>
      </c>
      <c r="T9" s="99" t="e">
        <f t="shared" si="0"/>
        <v>#REF!</v>
      </c>
      <c r="U9" s="99" t="e">
        <f t="shared" si="0"/>
        <v>#REF!</v>
      </c>
      <c r="V9" s="99" t="e">
        <f t="shared" si="0"/>
        <v>#REF!</v>
      </c>
    </row>
    <row r="10" spans="1:22" s="62" customFormat="1" x14ac:dyDescent="0.25">
      <c r="A10" s="64"/>
      <c r="S10" s="99" t="e">
        <f>#REF!</f>
        <v>#REF!</v>
      </c>
      <c r="T10" s="99" t="e">
        <f t="shared" si="0"/>
        <v>#REF!</v>
      </c>
      <c r="U10" s="99" t="e">
        <f t="shared" si="0"/>
        <v>#REF!</v>
      </c>
      <c r="V10" s="99" t="e">
        <f t="shared" si="0"/>
        <v>#REF!</v>
      </c>
    </row>
    <row r="11" spans="1:22" s="62" customFormat="1" x14ac:dyDescent="0.25">
      <c r="N11" s="68"/>
    </row>
    <row r="12" spans="1:22" s="62" customFormat="1" x14ac:dyDescent="0.25"/>
    <row r="13" spans="1:22" s="62" customFormat="1" x14ac:dyDescent="0.25"/>
    <row r="14" spans="1:22" s="62" customFormat="1" x14ac:dyDescent="0.25"/>
    <row r="15" spans="1:22" s="62" customFormat="1" x14ac:dyDescent="0.25"/>
    <row r="16" spans="1:22" s="62" customFormat="1" x14ac:dyDescent="0.25"/>
    <row r="17" spans="12:15" s="62" customFormat="1" x14ac:dyDescent="0.25"/>
    <row r="18" spans="12:15" s="62" customFormat="1" ht="16.05" customHeight="1" x14ac:dyDescent="0.25">
      <c r="L18" s="108" t="s">
        <v>75</v>
      </c>
      <c r="M18" s="108"/>
      <c r="N18" s="108"/>
      <c r="O18" s="108"/>
    </row>
    <row r="19" spans="12:15" s="62" customFormat="1" ht="28.5" customHeight="1" x14ac:dyDescent="0.25">
      <c r="L19" s="109" t="s">
        <v>76</v>
      </c>
      <c r="M19" s="109"/>
      <c r="N19" s="109"/>
      <c r="O19" s="109"/>
    </row>
    <row r="20" spans="12:15" s="62" customFormat="1" ht="27" customHeight="1" x14ac:dyDescent="0.25">
      <c r="L20" s="109" t="s">
        <v>77</v>
      </c>
      <c r="M20" s="109"/>
      <c r="N20" s="109"/>
      <c r="O20" s="109"/>
    </row>
    <row r="21" spans="12:15" s="62" customFormat="1" ht="32.549999999999997" customHeight="1" x14ac:dyDescent="0.25">
      <c r="L21" s="109" t="s">
        <v>71</v>
      </c>
      <c r="M21" s="109"/>
      <c r="N21" s="109"/>
      <c r="O21" s="109"/>
    </row>
    <row r="22" spans="12:15" s="62" customFormat="1" ht="32.549999999999997" customHeight="1" x14ac:dyDescent="0.25">
      <c r="L22" s="109" t="s">
        <v>78</v>
      </c>
      <c r="M22" s="109"/>
      <c r="N22" s="109"/>
      <c r="O22" s="109"/>
    </row>
    <row r="23" spans="12:15" s="62" customFormat="1" x14ac:dyDescent="0.25"/>
  </sheetData>
  <mergeCells count="5">
    <mergeCell ref="L19:O19"/>
    <mergeCell ref="L20:O20"/>
    <mergeCell ref="L18:O18"/>
    <mergeCell ref="L21:O21"/>
    <mergeCell ref="L22:O22"/>
  </mergeCells>
  <pageMargins left="0.51" right="0.45" top="0.17" bottom="0.51" header="0" footer="0"/>
  <pageSetup paperSize="9" scale="85" orientation="portrait" horizontalDpi="120" verticalDpi="144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5CC9-C359-4AD0-A0DC-71C9B59FF79E}">
  <dimension ref="C10:P44"/>
  <sheetViews>
    <sheetView topLeftCell="A6" zoomScale="52" zoomScaleNormal="52" workbookViewId="0">
      <selection activeCell="P33" sqref="P33"/>
    </sheetView>
  </sheetViews>
  <sheetFormatPr baseColWidth="10" defaultColWidth="11.44140625" defaultRowHeight="14.4" x14ac:dyDescent="0.3"/>
  <cols>
    <col min="1" max="16384" width="11.44140625" style="13"/>
  </cols>
  <sheetData>
    <row r="10" spans="14:16" ht="15" thickBot="1" x14ac:dyDescent="0.35"/>
    <row r="11" spans="14:16" x14ac:dyDescent="0.3">
      <c r="O11" s="91" t="s">
        <v>45</v>
      </c>
      <c r="P11" s="92" t="s">
        <v>0</v>
      </c>
    </row>
    <row r="12" spans="14:16" x14ac:dyDescent="0.3">
      <c r="N12" s="93">
        <v>0</v>
      </c>
      <c r="O12" s="97">
        <v>0</v>
      </c>
      <c r="P12" s="95">
        <v>38.147211385868786</v>
      </c>
    </row>
    <row r="13" spans="14:16" x14ac:dyDescent="0.3">
      <c r="N13" s="93"/>
      <c r="O13" s="97">
        <v>4.743515423299999</v>
      </c>
      <c r="P13" s="95">
        <v>38.700000000000003</v>
      </c>
    </row>
    <row r="14" spans="14:16" x14ac:dyDescent="0.3">
      <c r="N14" s="93">
        <v>1</v>
      </c>
      <c r="O14" s="97">
        <v>7.85</v>
      </c>
      <c r="P14" s="95">
        <v>39.5</v>
      </c>
    </row>
    <row r="15" spans="14:16" x14ac:dyDescent="0.3">
      <c r="N15" s="93"/>
      <c r="O15" s="97">
        <v>14.230546269899996</v>
      </c>
      <c r="P15" s="95">
        <v>39</v>
      </c>
    </row>
    <row r="16" spans="14:16" x14ac:dyDescent="0.3">
      <c r="N16" s="93"/>
      <c r="O16" s="97">
        <v>18.974061693199996</v>
      </c>
      <c r="P16" s="95">
        <v>37</v>
      </c>
    </row>
    <row r="17" spans="14:16" x14ac:dyDescent="0.3">
      <c r="N17" s="93"/>
      <c r="O17" s="97">
        <v>23.717577116499996</v>
      </c>
      <c r="P17" s="95">
        <v>36</v>
      </c>
    </row>
    <row r="18" spans="14:16" x14ac:dyDescent="0.3">
      <c r="N18" s="93"/>
      <c r="O18" s="97">
        <v>28.461092539799992</v>
      </c>
      <c r="P18" s="95">
        <v>34</v>
      </c>
    </row>
    <row r="19" spans="14:16" x14ac:dyDescent="0.3">
      <c r="N19" s="93">
        <v>2</v>
      </c>
      <c r="O19" s="97">
        <v>33.204607963099996</v>
      </c>
      <c r="P19" s="95">
        <v>32</v>
      </c>
    </row>
    <row r="20" spans="14:16" x14ac:dyDescent="0.3">
      <c r="N20" s="93"/>
      <c r="O20" s="97">
        <v>37.948123386399992</v>
      </c>
      <c r="P20" s="95">
        <v>30.5</v>
      </c>
    </row>
    <row r="21" spans="14:16" x14ac:dyDescent="0.3">
      <c r="N21" s="93"/>
      <c r="O21" s="97">
        <v>42.691638809699988</v>
      </c>
      <c r="P21" s="95">
        <v>28</v>
      </c>
    </row>
    <row r="22" spans="14:16" ht="15" thickBot="1" x14ac:dyDescent="0.35">
      <c r="N22" s="94" t="s">
        <v>46</v>
      </c>
      <c r="O22" s="98">
        <v>47.435154232999992</v>
      </c>
      <c r="P22" s="96">
        <v>26</v>
      </c>
    </row>
    <row r="37" spans="3:12" ht="19.05" customHeight="1" x14ac:dyDescent="0.35">
      <c r="C37" s="101"/>
      <c r="D37" s="102" t="s">
        <v>75</v>
      </c>
      <c r="E37" s="101"/>
      <c r="F37" s="101"/>
      <c r="G37" s="101"/>
      <c r="H37" s="101"/>
      <c r="I37" s="101"/>
      <c r="J37" s="101"/>
      <c r="K37" s="101"/>
      <c r="L37" s="101"/>
    </row>
    <row r="38" spans="3:12" ht="60.45" customHeight="1" x14ac:dyDescent="0.3">
      <c r="C38" s="103" t="s">
        <v>65</v>
      </c>
      <c r="D38" s="138" t="s">
        <v>61</v>
      </c>
      <c r="E38" s="138"/>
      <c r="F38" s="138"/>
      <c r="G38" s="138"/>
      <c r="H38" s="138"/>
      <c r="I38" s="138"/>
      <c r="J38" s="138"/>
      <c r="K38" s="138"/>
      <c r="L38" s="138"/>
    </row>
    <row r="39" spans="3:12" ht="58.95" customHeight="1" x14ac:dyDescent="0.3">
      <c r="C39" s="103" t="s">
        <v>64</v>
      </c>
      <c r="D39" s="138" t="s">
        <v>72</v>
      </c>
      <c r="E39" s="138"/>
      <c r="F39" s="138"/>
      <c r="G39" s="138"/>
      <c r="H39" s="138"/>
      <c r="I39" s="138"/>
      <c r="J39" s="138"/>
      <c r="K39" s="138"/>
      <c r="L39" s="138"/>
    </row>
    <row r="40" spans="3:12" ht="46.95" customHeight="1" x14ac:dyDescent="0.3">
      <c r="C40" s="103" t="s">
        <v>66</v>
      </c>
      <c r="D40" s="138" t="s">
        <v>62</v>
      </c>
      <c r="E40" s="138"/>
      <c r="F40" s="138"/>
      <c r="G40" s="138"/>
      <c r="H40" s="138"/>
      <c r="I40" s="138"/>
      <c r="J40" s="138"/>
      <c r="K40" s="138"/>
      <c r="L40" s="138"/>
    </row>
    <row r="41" spans="3:12" ht="42" customHeight="1" x14ac:dyDescent="0.3">
      <c r="C41" s="103" t="s">
        <v>67</v>
      </c>
      <c r="D41" s="138" t="s">
        <v>60</v>
      </c>
      <c r="E41" s="138"/>
      <c r="F41" s="138"/>
      <c r="G41" s="138"/>
      <c r="H41" s="138"/>
      <c r="I41" s="138"/>
      <c r="J41" s="138"/>
      <c r="K41" s="138"/>
      <c r="L41" s="138"/>
    </row>
    <row r="42" spans="3:12" ht="70.5" customHeight="1" x14ac:dyDescent="0.3">
      <c r="C42" s="103" t="s">
        <v>68</v>
      </c>
      <c r="D42" s="138" t="s">
        <v>73</v>
      </c>
      <c r="E42" s="138"/>
      <c r="F42" s="138"/>
      <c r="G42" s="138"/>
      <c r="H42" s="138"/>
      <c r="I42" s="138"/>
      <c r="J42" s="138"/>
      <c r="K42" s="138"/>
      <c r="L42" s="138"/>
    </row>
    <row r="43" spans="3:12" ht="44.55" customHeight="1" x14ac:dyDescent="0.3">
      <c r="C43" s="103" t="s">
        <v>69</v>
      </c>
      <c r="D43" s="138" t="s">
        <v>63</v>
      </c>
      <c r="E43" s="138"/>
      <c r="F43" s="138"/>
      <c r="G43" s="138"/>
      <c r="H43" s="138"/>
      <c r="I43" s="138"/>
      <c r="J43" s="138"/>
      <c r="K43" s="138"/>
      <c r="L43" s="138"/>
    </row>
    <row r="44" spans="3:12" ht="68.55" customHeight="1" x14ac:dyDescent="0.3">
      <c r="C44" s="103" t="s">
        <v>70</v>
      </c>
      <c r="D44" s="138" t="s">
        <v>74</v>
      </c>
      <c r="E44" s="138"/>
      <c r="F44" s="138"/>
      <c r="G44" s="138"/>
      <c r="H44" s="138"/>
      <c r="I44" s="138"/>
      <c r="J44" s="138"/>
      <c r="K44" s="138"/>
      <c r="L44" s="138"/>
    </row>
  </sheetData>
  <mergeCells count="7">
    <mergeCell ref="D38:L38"/>
    <mergeCell ref="D40:L40"/>
    <mergeCell ref="D41:L41"/>
    <mergeCell ref="D44:L44"/>
    <mergeCell ref="D42:L42"/>
    <mergeCell ref="D39:L39"/>
    <mergeCell ref="D43:L43"/>
  </mergeCells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2429-3597-40B3-879C-6300F9489EDE}">
  <dimension ref="A1"/>
  <sheetViews>
    <sheetView topLeftCell="D7" zoomScale="70" zoomScaleNormal="70" workbookViewId="0">
      <selection activeCell="AW45" sqref="AW45"/>
    </sheetView>
  </sheetViews>
  <sheetFormatPr baseColWidth="10" defaultColWidth="8.88671875" defaultRowHeight="13.2" x14ac:dyDescent="0.25"/>
  <cols>
    <col min="1" max="16384" width="8.88671875" style="68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Web Propuesta Mejorada</vt:lpstr>
      <vt:lpstr>Sistem v2 (2)</vt:lpstr>
      <vt:lpstr>Sistem v2</vt:lpstr>
      <vt:lpstr>Point Q,H</vt:lpstr>
      <vt:lpstr>head loss</vt:lpstr>
      <vt:lpstr>Formulas</vt:lpstr>
      <vt:lpstr>Main</vt:lpstr>
      <vt:lpstr>Sistem</vt:lpstr>
      <vt:lpstr>Pump</vt:lpstr>
      <vt:lpstr>Web Propuesta</vt:lpstr>
      <vt:lpstr>Formulas!Área_de_impresión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Carlos</dc:creator>
  <cp:lastModifiedBy>José Carlos Castañeda</cp:lastModifiedBy>
  <dcterms:created xsi:type="dcterms:W3CDTF">2021-07-29T00:34:48Z</dcterms:created>
  <dcterms:modified xsi:type="dcterms:W3CDTF">2024-01-11T23:44:58Z</dcterms:modified>
</cp:coreProperties>
</file>