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rech\UofA\SPRING2024\ACCT3543\Final\"/>
    </mc:Choice>
  </mc:AlternateContent>
  <xr:revisionPtr revIDLastSave="0" documentId="13_ncr:1_{CA8C813F-CE45-4E70-9541-C26628ABDC35}" xr6:coauthVersionLast="47" xr6:coauthVersionMax="47" xr10:uidLastSave="{00000000-0000-0000-0000-000000000000}"/>
  <bookViews>
    <workbookView xWindow="-13137" yWindow="0" windowWidth="13232" windowHeight="14047" firstSheet="2" activeTab="4" xr2:uid="{00000000-000D-0000-FFFF-FFFF00000000}"/>
  </bookViews>
  <sheets>
    <sheet name="Stock Performance by Region" sheetId="2" r:id="rId1"/>
    <sheet name="Frequency Distribution" sheetId="1" r:id="rId2"/>
    <sheet name="Examine Outliers" sheetId="3" r:id="rId3"/>
    <sheet name="ANOVA" sheetId="4" r:id="rId4"/>
    <sheet name="Kruskal-Wallis" sheetId="5" r:id="rId5"/>
    <sheet name="Regression With Location" sheetId="6" r:id="rId6"/>
    <sheet name="Regression Without Location" sheetId="7" r:id="rId7"/>
    <sheet name="Regression Only Loc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" l="1"/>
  <c r="B15" i="5"/>
  <c r="C17" i="4"/>
  <c r="C15" i="4"/>
  <c r="B15" i="4"/>
  <c r="D15" i="4" s="1"/>
  <c r="D14" i="4"/>
  <c r="C5" i="2" l="1"/>
</calcChain>
</file>

<file path=xl/sharedStrings.xml><?xml version="1.0" encoding="utf-8"?>
<sst xmlns="http://schemas.openxmlformats.org/spreadsheetml/2006/main" count="144" uniqueCount="48">
  <si>
    <t>MW</t>
  </si>
  <si>
    <t>NE</t>
  </si>
  <si>
    <t>SE</t>
  </si>
  <si>
    <t>SW</t>
  </si>
  <si>
    <t>W</t>
  </si>
  <si>
    <t>Region</t>
  </si>
  <si>
    <t>Mean Return</t>
  </si>
  <si>
    <t>Median Return</t>
  </si>
  <si>
    <t>Std. Dev. Return</t>
  </si>
  <si>
    <t>Sharpe Ratio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</si>
  <si>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</si>
  <si>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</si>
  <si>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</si>
  <si>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</si>
  <si>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</si>
  <si>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</si>
  <si>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</si>
  <si>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</si>
  <si>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</si>
  <si>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</si>
  <si>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</si>
  <si>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</si>
  <si>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</si>
  <si>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</si>
  <si>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</si>
  <si>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</si>
  <si>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</si>
  <si>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</si>
  <si>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Median</t>
  </si>
  <si>
    <t>Kruskal-Wallis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</si>
  <si>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</si>
  <si>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</si>
  <si>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</si>
  <si>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</si>
  <si>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</si>
  <si>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</si>
  <si>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</si>
  <si>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Significance F</t>
  </si>
  <si>
    <t>Regression</t>
  </si>
  <si>
    <t>Residual</t>
  </si>
  <si>
    <t>Coefficients</t>
  </si>
  <si>
    <t>t Stat</t>
  </si>
  <si>
    <t>Lower 95%</t>
  </si>
  <si>
    <t>Upper 95%</t>
  </si>
  <si>
    <t>Lower 95.0%</t>
  </si>
  <si>
    <t>Upper 95.0%</t>
  </si>
  <si>
    <t>Location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</si>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</sst>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6" fontId="0" fillId="0" borderId="0" xfId="1" applyNumberFormat="1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11" fontId="0" fillId="0" borderId="0" xfId="0" applyNumberFormat="1"/>
    <xf numFmtId="0" fontId="2" fillId="0" borderId="1" xfId="0" applyFont="1" applyBorder="1" applyAlignment="1">
      <alignment horizontal="centerContinuous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Number of Companies</a:t>
            </a:r>
            <a:r>
              <a:rPr lang="en-US" sz="1100" baseline="0"/>
              <a:t> Per Region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'Frequency Distribution'!$A$1:$A$5</c:f>
              <c:strCache>
                <c:ptCount val="5"/>
                <c:pt idx="0">
                  <c:v>SW</c:v>
                </c:pt>
                <c:pt idx="1">
                  <c:v>MW</c:v>
                </c:pt>
                <c:pt idx="2">
                  <c:v>SE</c:v>
                </c:pt>
                <c:pt idx="3">
                  <c:v>W</c:v>
                </c:pt>
                <c:pt idx="4">
                  <c:v>NE</c:v>
                </c:pt>
              </c:strCache>
            </c:strRef>
          </c:cat>
          <c:val>
            <c:numRef>
              <c:f>'Frequency Distribution'!$B$1:$B$5</c:f>
              <c:numCache>
                <c:formatCode>General</c:formatCode>
                <c:ptCount val="5"/>
                <c:pt idx="0">
                  <c:v>447</c:v>
                </c:pt>
                <c:pt idx="1">
                  <c:v>533</c:v>
                </c:pt>
                <c:pt idx="2">
                  <c:v>552</c:v>
                </c:pt>
                <c:pt idx="3">
                  <c:v>844</c:v>
                </c:pt>
                <c:pt idx="4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9-4707-9E52-C7B7ED39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3266911"/>
        <c:axId val="1233271711"/>
      </c:barChart>
      <c:catAx>
        <c:axId val="123326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71711"/>
        <c:crosses val="autoZero"/>
        <c:auto val="1"/>
        <c:lblAlgn val="ctr"/>
        <c:lblOffset val="100"/>
        <c:noMultiLvlLbl val="0"/>
      </c:catAx>
      <c:valAx>
        <c:axId val="12332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66911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125082</xdr:colOff>
      <xdr:row>0</xdr:row>
      <xdr:rowOff>51759</xdr:rowOff>
    </xdr:from>
    <xdr:to>
      <xdr:col>12</xdr:col>
      <xdr:colOff>478765</xdr:colOff>
      <xdr:row>20</xdr:row>
      <xdr:rowOff>86265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4AB5E-9083-34C8-F24D-BED883C76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2BC07F-91D1-477B-A9F2-213CB4CD8F01}" name="Table2" displayName="Table2" ref="A1:E6" totalsRowShown="0" dataDxfId="5" dataCellStyle="Percent">
  <autoFilter ref="A1:E6" xr:uid="{F62BC07F-91D1-477B-A9F2-213CB4CD8F01}"/>
  <tableColumns count="5">
    <tableColumn id="1" xr3:uid="{096C9F63-92A9-492C-AE01-EE3FB195434B}" name="Region"/>
    <tableColumn id="2" xr3:uid="{B76A1D91-77BA-416B-8473-C0B30A4B575A}" name="Mean Return" dataDxfId="9" dataCellStyle="Percent"/>
    <tableColumn id="3" xr3:uid="{E6EA801D-7BAA-441E-B8B9-296CA2E95A37}" name="Median Return" dataDxfId="8" dataCellStyle="Percent"/>
    <tableColumn id="4" xr3:uid="{0246C0B5-3888-4E49-8DF7-DBB7DE8F1556}" name="Std. Dev. Return" dataDxfId="7" dataCellStyle="Percent"/>
    <tableColumn id="5" xr3:uid="{2627E420-6567-4BCF-9982-B0D11429CF15}" name="Sharpe Ratio" dataDxfId="6" dataCellStyle="Percent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6A631E-7EE1-4B62-8D32-E71C5EB10EB3}" name="Table24" displayName="Table24" ref="A1:E6" totalsRowShown="0" dataDxfId="4" dataCellStyle="Percent">
  <autoFilter ref="A1:E6" xr:uid="{F62BC07F-91D1-477B-A9F2-213CB4CD8F01}"/>
  <tableColumns count="5">
    <tableColumn id="1" xr3:uid="{D8BE396C-86D1-46AB-92C3-D387D3BFB20B}" name="Region"/>
    <tableColumn id="2" xr3:uid="{C1B875F7-3A50-4267-BE59-AC397E733694}" name="Mean Return" dataDxfId="3" dataCellStyle="Percent"/>
    <tableColumn id="3" xr3:uid="{67693535-97F3-49E2-A1E8-247979633139}" name="Median Return" dataDxfId="2" dataCellStyle="Percent"/>
    <tableColumn id="4" xr3:uid="{FE6A15AE-7674-4C5D-9B29-486A6B9C3CBF}" name="Std. Dev. Return" dataDxfId="1" dataCellStyle="Percent"/>
    <tableColumn id="5" xr3:uid="{899C5329-2146-46FB-9BDA-F97CC5D19B2E}" name="Sharpe Ratio" dataDxfId="0" dataCellStyle="Percen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CC66-91B1-4472-AC74-03AA9FC6F6B0}">
  <dimension ref="A1:E6"/>
  <sheetViews>
    <sheetView workbookViewId="0">
      <selection activeCell="D4" sqref="D4"/>
    </sheetView>
  </sheetViews>
  <sheetFormatPr defaultRowHeight="14.3" x14ac:dyDescent="0.25"/>
  <cols>
    <col min="1" max="1" width="9" bestFit="1" customWidth="1"/>
    <col min="2" max="2" width="14.375" bestFit="1" customWidth="1"/>
    <col min="3" max="3" width="16.125" bestFit="1" customWidth="1"/>
    <col min="4" max="4" width="17.25" bestFit="1" customWidth="1"/>
    <col min="5" max="5" width="14.1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 s="1">
        <v>1.6969999999999999E-3</v>
      </c>
      <c r="C2" s="1">
        <v>1.0759999999999999E-3</v>
      </c>
      <c r="D2" s="1">
        <v>0.114671</v>
      </c>
      <c r="E2" s="1">
        <v>-2.7820000000000002E-3</v>
      </c>
    </row>
    <row r="3" spans="1:5" x14ac:dyDescent="0.25">
      <c r="A3" t="s">
        <v>1</v>
      </c>
      <c r="B3" s="1">
        <v>1.874E-2</v>
      </c>
      <c r="C3" s="1">
        <v>0</v>
      </c>
      <c r="D3" s="1">
        <v>6.6882830000000002</v>
      </c>
      <c r="E3" s="1">
        <v>2.5010000000000002E-3</v>
      </c>
    </row>
    <row r="4" spans="1:5" x14ac:dyDescent="0.25">
      <c r="A4" t="s">
        <v>2</v>
      </c>
      <c r="B4" s="1">
        <v>3.3660000000000001E-3</v>
      </c>
      <c r="C4" s="1">
        <v>5.04E-4</v>
      </c>
      <c r="D4" s="1">
        <v>0.15413499999999999</v>
      </c>
      <c r="E4" s="1">
        <v>8.7580000000000002E-3</v>
      </c>
    </row>
    <row r="5" spans="1:5" x14ac:dyDescent="0.25">
      <c r="A5" t="s">
        <v>3</v>
      </c>
      <c r="B5" s="1">
        <v>8.3739999999999995E-3</v>
      </c>
      <c r="C5" s="1">
        <f>99.9298%-100%</f>
        <v>-7.0199999999998042E-4</v>
      </c>
      <c r="D5" s="1">
        <v>1.3548340000000001</v>
      </c>
      <c r="E5" s="1">
        <v>4.6930000000000001E-3</v>
      </c>
    </row>
    <row r="6" spans="1:5" x14ac:dyDescent="0.25">
      <c r="A6" t="s">
        <v>4</v>
      </c>
      <c r="B6" s="1">
        <v>3.4682999999999999E-2</v>
      </c>
      <c r="C6" s="1">
        <v>0</v>
      </c>
      <c r="D6" s="1">
        <v>11.098917999999999</v>
      </c>
      <c r="E6" s="1">
        <v>2.9429999999999999E-3</v>
      </c>
    </row>
  </sheetData>
  <conditionalFormatting sqref="B2:B6">
    <cfRule type="colorScale" priority="3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C2:C6">
    <cfRule type="colorScale" priority="5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:D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:E6">
    <cfRule type="colorScale" priority="1">
      <colorScale>
        <cfvo type="min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P15" sqref="P15"/>
    </sheetView>
  </sheetViews>
  <sheetFormatPr defaultRowHeight="14.3" x14ac:dyDescent="0.25"/>
  <sheetData>
    <row r="1" spans="1:2" x14ac:dyDescent="0.25">
      <c r="A1" t="s">
        <v>3</v>
      </c>
      <c r="B1">
        <v>447</v>
      </c>
    </row>
    <row r="2" spans="1:2" x14ac:dyDescent="0.25">
      <c r="A2" t="s">
        <v>0</v>
      </c>
      <c r="B2">
        <v>533</v>
      </c>
    </row>
    <row r="3" spans="1:2" x14ac:dyDescent="0.25">
      <c r="A3" t="s">
        <v>2</v>
      </c>
      <c r="B3">
        <v>552</v>
      </c>
    </row>
    <row r="4" spans="1:2" x14ac:dyDescent="0.25">
      <c r="A4" t="s">
        <v>4</v>
      </c>
      <c r="B4">
        <v>844</v>
      </c>
    </row>
    <row r="5" spans="1:2" x14ac:dyDescent="0.25">
      <c r="A5" t="s">
        <v>1</v>
      </c>
      <c r="B5">
        <v>1014</v>
      </c>
    </row>
  </sheetData>
  <sortState xmlns:xlrd2="http://schemas.microsoft.com/office/spreadsheetml/2017/richdata2" ref="A1:B5">
    <sortCondition ref="B1:B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4786-1E40-4726-BD03-F2DDF420F3F8}">
  <dimension ref="A1:E6"/>
  <sheetViews>
    <sheetView workbookViewId="0">
      <selection activeCell="B17" sqref="B17"/>
    </sheetView>
  </sheetViews>
  <sheetFormatPr defaultRowHeight="14.3" x14ac:dyDescent="0.25"/>
  <cols>
    <col min="1" max="1" width="9" bestFit="1" customWidth="1"/>
    <col min="2" max="2" width="14.375" bestFit="1" customWidth="1"/>
    <col min="3" max="3" width="16.125" bestFit="1" customWidth="1"/>
    <col min="4" max="4" width="17.25" bestFit="1" customWidth="1"/>
    <col min="5" max="5" width="14.1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 s="1">
        <v>1.9889999999999963E-2</v>
      </c>
      <c r="C2" s="1">
        <v>-0.15813500000000003</v>
      </c>
      <c r="D2" s="1">
        <v>0.42590600000000001</v>
      </c>
      <c r="E2" s="1">
        <v>4.1966000000000003E-2</v>
      </c>
    </row>
    <row r="3" spans="1:5" x14ac:dyDescent="0.25">
      <c r="A3" t="s">
        <v>1</v>
      </c>
      <c r="B3" s="1">
        <v>0.21671400000000007</v>
      </c>
      <c r="C3" s="1">
        <v>-0.15784799999999999</v>
      </c>
      <c r="D3" s="1">
        <v>21.899429000000001</v>
      </c>
      <c r="E3" s="1">
        <v>9.8040000000000002E-3</v>
      </c>
    </row>
    <row r="4" spans="1:5" x14ac:dyDescent="0.25">
      <c r="A4" t="s">
        <v>2</v>
      </c>
      <c r="B4" s="1">
        <v>4.0459000000000023E-2</v>
      </c>
      <c r="C4" s="1">
        <v>0.15722299999999989</v>
      </c>
      <c r="D4" s="1">
        <v>0.51837</v>
      </c>
      <c r="E4" s="1">
        <v>7.4160000000000004E-2</v>
      </c>
    </row>
    <row r="5" spans="1:5" x14ac:dyDescent="0.25">
      <c r="A5" t="s">
        <v>3</v>
      </c>
      <c r="B5" s="1">
        <v>0.1007039999999999</v>
      </c>
      <c r="C5" s="1">
        <v>0.15625</v>
      </c>
      <c r="D5" s="1">
        <v>4.1906990000000004</v>
      </c>
      <c r="E5" s="1">
        <v>2.3549E-2</v>
      </c>
    </row>
    <row r="6" spans="1:5" x14ac:dyDescent="0.25">
      <c r="A6" t="s">
        <v>4</v>
      </c>
      <c r="B6" s="1">
        <v>0.32133900000000004</v>
      </c>
      <c r="C6" s="1">
        <v>0.16024900000000009</v>
      </c>
      <c r="D6" s="1">
        <v>33.422891999999997</v>
      </c>
      <c r="E6" s="1">
        <v>9.554E-3</v>
      </c>
    </row>
  </sheetData>
  <conditionalFormatting sqref="B2:C6"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C2:C6">
    <cfRule type="colorScale" priority="5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:D6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:E6">
    <cfRule type="colorScale" priority="1">
      <colorScale>
        <cfvo type="min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F5E3-6BE3-4947-BE72-F911313E5FA3}">
  <dimension ref="A1:G17"/>
  <sheetViews>
    <sheetView workbookViewId="0">
      <selection sqref="A1:G17"/>
    </sheetView>
  </sheetViews>
  <sheetFormatPr defaultRowHeight="14.3" x14ac:dyDescent="0.25"/>
  <cols>
    <col min="1" max="1" width="17.5" bestFit="1" customWidth="1"/>
    <col min="2" max="5" width="11.875" bestFit="1" customWidth="1"/>
    <col min="6" max="6" width="10.875" bestFit="1" customWidth="1"/>
    <col min="7" max="7" width="11.875" bestFit="1" customWidth="1"/>
  </cols>
  <sheetData>
    <row r="1" spans="1:7" x14ac:dyDescent="0.25">
      <c r="A1" t="s">
        <v>10</v>
      </c>
    </row>
    <row r="3" spans="1:7" ht="14.95" thickBot="1" x14ac:dyDescent="0.3">
      <c r="A3" t="s">
        <v>11</v>
      </c>
    </row>
    <row r="4" spans="1:7" x14ac:dyDescent="0.25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</row>
    <row r="5" spans="1:7" x14ac:dyDescent="0.25">
      <c r="A5" t="s">
        <v>0</v>
      </c>
      <c r="B5">
        <v>101306</v>
      </c>
      <c r="C5">
        <v>101477.925185</v>
      </c>
      <c r="D5">
        <v>1.0016970000000001</v>
      </c>
      <c r="E5">
        <v>1.315E-2</v>
      </c>
    </row>
    <row r="6" spans="1:7" x14ac:dyDescent="0.25">
      <c r="A6" t="s">
        <v>1</v>
      </c>
      <c r="B6">
        <v>179510</v>
      </c>
      <c r="C6">
        <v>182874.10271000001</v>
      </c>
      <c r="D6">
        <v>1.01874</v>
      </c>
      <c r="E6">
        <v>44.733123999999997</v>
      </c>
    </row>
    <row r="7" spans="1:7" x14ac:dyDescent="0.25">
      <c r="A7" t="s">
        <v>2</v>
      </c>
      <c r="B7">
        <v>101756</v>
      </c>
      <c r="C7">
        <v>102098.510755</v>
      </c>
      <c r="D7">
        <v>1.003366</v>
      </c>
      <c r="E7">
        <v>2.3758000000000001E-2</v>
      </c>
    </row>
    <row r="8" spans="1:7" x14ac:dyDescent="0.25">
      <c r="A8" t="s">
        <v>3</v>
      </c>
      <c r="B8">
        <v>81317</v>
      </c>
      <c r="C8">
        <v>81997.963082000002</v>
      </c>
      <c r="D8">
        <v>1.0083740000000001</v>
      </c>
      <c r="E8">
        <v>1.835575</v>
      </c>
    </row>
    <row r="9" spans="1:7" ht="14.95" thickBot="1" x14ac:dyDescent="0.3">
      <c r="A9" s="3" t="s">
        <v>4</v>
      </c>
      <c r="B9" s="3">
        <v>140911</v>
      </c>
      <c r="C9" s="3">
        <v>145798.18006899999</v>
      </c>
      <c r="D9" s="3">
        <v>1.034683</v>
      </c>
      <c r="E9" s="3">
        <v>123.185975</v>
      </c>
    </row>
    <row r="12" spans="1:7" ht="14.95" thickBot="1" x14ac:dyDescent="0.3">
      <c r="A12" t="s">
        <v>17</v>
      </c>
    </row>
    <row r="13" spans="1:7" x14ac:dyDescent="0.25">
      <c r="A13" s="2" t="s">
        <v>18</v>
      </c>
      <c r="B13" s="2" t="s">
        <v>19</v>
      </c>
      <c r="C13" s="2" t="s">
        <v>20</v>
      </c>
      <c r="D13" s="2" t="s">
        <v>21</v>
      </c>
      <c r="E13" s="2" t="s">
        <v>22</v>
      </c>
      <c r="F13" s="2" t="s">
        <v>23</v>
      </c>
      <c r="G13" s="2" t="s">
        <v>24</v>
      </c>
    </row>
    <row r="14" spans="1:7" x14ac:dyDescent="0.25">
      <c r="A14" t="s">
        <v>25</v>
      </c>
      <c r="B14">
        <v>92.1402918155827</v>
      </c>
      <c r="C14">
        <v>4</v>
      </c>
      <c r="D14">
        <f>B14/C14</f>
        <v>23.035072953895675</v>
      </c>
      <c r="E14">
        <v>0.54545310441292105</v>
      </c>
      <c r="F14">
        <v>0.70236044037938095</v>
      </c>
      <c r="G14">
        <v>2.4387392184459427</v>
      </c>
    </row>
    <row r="15" spans="1:7" x14ac:dyDescent="0.25">
      <c r="A15" t="s">
        <v>26</v>
      </c>
      <c r="B15">
        <f>B17-B14</f>
        <v>25541145.213841986</v>
      </c>
      <c r="C15">
        <f>SUM(B5:B9)-COUNT(B5:B9)</f>
        <v>604795</v>
      </c>
      <c r="D15">
        <f>B15/C15</f>
        <v>42.231078652836061</v>
      </c>
    </row>
    <row r="17" spans="1:7" ht="14.95" thickBot="1" x14ac:dyDescent="0.3">
      <c r="A17" s="3" t="s">
        <v>27</v>
      </c>
      <c r="B17" s="3">
        <v>25541237.3541338</v>
      </c>
      <c r="C17" s="3">
        <f>SUM(B5:B9)-1</f>
        <v>604799</v>
      </c>
      <c r="D17" s="3"/>
      <c r="E17" s="3"/>
      <c r="F17" s="3"/>
      <c r="G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0F80-F08A-49F3-9483-905F1B60C35B}">
  <dimension ref="A1:E17"/>
  <sheetViews>
    <sheetView tabSelected="1" topLeftCell="A4" workbookViewId="0">
      <selection activeCell="E24" sqref="E24"/>
    </sheetView>
  </sheetViews>
  <sheetFormatPr defaultRowHeight="14.3" x14ac:dyDescent="0.25"/>
  <cols>
    <col min="1" max="1" width="17.5" bestFit="1" customWidth="1"/>
    <col min="2" max="5" width="11.875" bestFit="1" customWidth="1"/>
    <col min="6" max="6" width="10.875" bestFit="1" customWidth="1"/>
    <col min="7" max="7" width="11.875" bestFit="1" customWidth="1"/>
  </cols>
  <sheetData>
    <row r="1" spans="1:5" x14ac:dyDescent="0.25">
      <c r="A1" t="s">
        <v>29</v>
      </c>
    </row>
    <row r="3" spans="1:5" ht="14.95" thickBot="1" x14ac:dyDescent="0.3">
      <c r="A3" t="s">
        <v>11</v>
      </c>
    </row>
    <row r="4" spans="1:5" x14ac:dyDescent="0.25">
      <c r="A4" s="2" t="s">
        <v>12</v>
      </c>
      <c r="B4" s="2" t="s">
        <v>13</v>
      </c>
      <c r="C4" s="2" t="s">
        <v>14</v>
      </c>
      <c r="D4" s="2" t="s">
        <v>28</v>
      </c>
      <c r="E4" s="2" t="s">
        <v>16</v>
      </c>
    </row>
    <row r="5" spans="1:5" x14ac:dyDescent="0.25">
      <c r="A5" t="s">
        <v>0</v>
      </c>
      <c r="B5">
        <v>101306</v>
      </c>
      <c r="C5">
        <v>101477.925185</v>
      </c>
      <c r="D5">
        <v>1.0010760000000001</v>
      </c>
      <c r="E5">
        <v>1.315E-2</v>
      </c>
    </row>
    <row r="6" spans="1:5" x14ac:dyDescent="0.25">
      <c r="A6" t="s">
        <v>1</v>
      </c>
      <c r="B6">
        <v>179510</v>
      </c>
      <c r="C6">
        <v>182874.10271000001</v>
      </c>
      <c r="D6">
        <v>1</v>
      </c>
      <c r="E6">
        <v>44.733123999999997</v>
      </c>
    </row>
    <row r="7" spans="1:5" x14ac:dyDescent="0.25">
      <c r="A7" t="s">
        <v>2</v>
      </c>
      <c r="B7">
        <v>101756</v>
      </c>
      <c r="C7">
        <v>102098.510755</v>
      </c>
      <c r="D7">
        <v>1.0005040000000001</v>
      </c>
      <c r="E7">
        <v>2.3758000000000001E-2</v>
      </c>
    </row>
    <row r="8" spans="1:5" x14ac:dyDescent="0.25">
      <c r="A8" t="s">
        <v>3</v>
      </c>
      <c r="B8">
        <v>81317</v>
      </c>
      <c r="C8">
        <v>81997.963082000002</v>
      </c>
      <c r="D8">
        <v>0.99929800000000002</v>
      </c>
      <c r="E8">
        <v>1.835575</v>
      </c>
    </row>
    <row r="9" spans="1:5" ht="14.95" thickBot="1" x14ac:dyDescent="0.3">
      <c r="A9" s="3" t="s">
        <v>4</v>
      </c>
      <c r="B9" s="3">
        <v>140911</v>
      </c>
      <c r="C9" s="3">
        <v>145798.18006899999</v>
      </c>
      <c r="D9" s="3">
        <v>1</v>
      </c>
      <c r="E9" s="3">
        <v>123.185975</v>
      </c>
    </row>
    <row r="12" spans="1:5" ht="14.95" thickBot="1" x14ac:dyDescent="0.3">
      <c r="A12" t="s">
        <v>29</v>
      </c>
    </row>
    <row r="13" spans="1:5" x14ac:dyDescent="0.25">
      <c r="A13" s="2" t="s">
        <v>18</v>
      </c>
      <c r="B13" s="2" t="s">
        <v>20</v>
      </c>
      <c r="C13" s="2" t="s">
        <v>22</v>
      </c>
      <c r="D13" s="2" t="s">
        <v>23</v>
      </c>
      <c r="E13" s="2" t="s">
        <v>24</v>
      </c>
    </row>
    <row r="14" spans="1:5" x14ac:dyDescent="0.25">
      <c r="A14" t="s">
        <v>25</v>
      </c>
      <c r="B14">
        <v>4</v>
      </c>
      <c r="C14">
        <v>158.761483794112</v>
      </c>
      <c r="D14" s="4">
        <v>2.69484527434772E-33</v>
      </c>
      <c r="E14">
        <v>2.4387392184459427</v>
      </c>
    </row>
    <row r="15" spans="1:5" x14ac:dyDescent="0.25">
      <c r="A15" t="s">
        <v>26</v>
      </c>
      <c r="B15">
        <f>SUM(B5:B9)-COUNT(B5:B9)</f>
        <v>604795</v>
      </c>
    </row>
    <row r="17" spans="1:5" ht="14.95" thickBot="1" x14ac:dyDescent="0.3">
      <c r="A17" s="3" t="s">
        <v>27</v>
      </c>
      <c r="B17" s="3">
        <f>SUM(B5:B9)-1</f>
        <v>604799</v>
      </c>
      <c r="C17" s="3"/>
      <c r="D17" s="3"/>
      <c r="E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53D5-622A-4CB4-8548-13EFDB443D8A}">
  <dimension ref="A1:I26"/>
  <sheetViews>
    <sheetView workbookViewId="0">
      <selection sqref="A1:I26"/>
    </sheetView>
  </sheetViews>
  <sheetFormatPr defaultRowHeight="14.3" x14ac:dyDescent="0.25"/>
  <cols>
    <col min="1" max="1" width="17.125" bestFit="1" customWidth="1"/>
    <col min="2" max="2" width="12.5" bestFit="1" customWidth="1"/>
    <col min="3" max="3" width="13.125" bestFit="1" customWidth="1"/>
    <col min="4" max="4" width="12.5" bestFit="1" customWidth="1"/>
    <col min="5" max="5" width="11.875" bestFit="1" customWidth="1"/>
    <col min="6" max="6" width="12.75" bestFit="1" customWidth="1"/>
    <col min="7" max="9" width="12.5" bestFit="1" customWidth="1"/>
  </cols>
  <sheetData>
    <row r="1" spans="1:9" x14ac:dyDescent="0.25">
      <c r="A1" t="s">
        <v>30</v>
      </c>
    </row>
    <row r="2" spans="1:9" ht="14.95" thickBot="1" x14ac:dyDescent="0.3"/>
    <row r="3" spans="1:9" x14ac:dyDescent="0.25">
      <c r="A3" s="5" t="s">
        <v>31</v>
      </c>
      <c r="B3" s="5"/>
    </row>
    <row r="4" spans="1:9" x14ac:dyDescent="0.25">
      <c r="A4" t="s">
        <v>32</v>
      </c>
      <c r="B4">
        <v>0.99998075590760083</v>
      </c>
    </row>
    <row r="5" spans="1:9" x14ac:dyDescent="0.25">
      <c r="A5" t="s">
        <v>33</v>
      </c>
      <c r="B5">
        <v>0.99996151218553664</v>
      </c>
    </row>
    <row r="6" spans="1:9" x14ac:dyDescent="0.25">
      <c r="A6" t="s">
        <v>34</v>
      </c>
      <c r="B6">
        <v>0.9999598581462994</v>
      </c>
    </row>
    <row r="7" spans="1:9" x14ac:dyDescent="0.25">
      <c r="A7" t="s">
        <v>35</v>
      </c>
      <c r="B7">
        <v>152.58773148340313</v>
      </c>
    </row>
    <row r="8" spans="1:9" ht="14.95" thickBot="1" x14ac:dyDescent="0.3">
      <c r="A8" s="3" t="s">
        <v>36</v>
      </c>
      <c r="B8" s="3">
        <v>604800</v>
      </c>
    </row>
    <row r="10" spans="1:9" ht="14.95" thickBot="1" x14ac:dyDescent="0.3">
      <c r="A10" t="s">
        <v>17</v>
      </c>
    </row>
    <row r="11" spans="1:9" x14ac:dyDescent="0.25">
      <c r="A11" s="2"/>
      <c r="B11" s="2" t="s">
        <v>20</v>
      </c>
      <c r="C11" s="2" t="s">
        <v>19</v>
      </c>
      <c r="D11" s="2" t="s">
        <v>21</v>
      </c>
      <c r="E11" s="2" t="s">
        <v>22</v>
      </c>
      <c r="F11" s="2" t="s">
        <v>37</v>
      </c>
    </row>
    <row r="12" spans="1:9" x14ac:dyDescent="0.25">
      <c r="A12" t="s">
        <v>38</v>
      </c>
      <c r="B12">
        <v>10</v>
      </c>
      <c r="C12">
        <v>365850681879010.88</v>
      </c>
      <c r="D12">
        <v>36585068187901.086</v>
      </c>
      <c r="E12">
        <v>1571319991.5054727</v>
      </c>
      <c r="F12">
        <v>0</v>
      </c>
    </row>
    <row r="13" spans="1:9" x14ac:dyDescent="0.25">
      <c r="A13" t="s">
        <v>39</v>
      </c>
      <c r="B13">
        <v>604790</v>
      </c>
      <c r="C13">
        <v>14081335125.229095</v>
      </c>
      <c r="D13">
        <v>23283.015799251138</v>
      </c>
    </row>
    <row r="14" spans="1:9" ht="14.95" thickBot="1" x14ac:dyDescent="0.3">
      <c r="A14" s="3" t="s">
        <v>27</v>
      </c>
      <c r="B14" s="3">
        <v>604800</v>
      </c>
      <c r="C14" s="3">
        <v>365864763214136.13</v>
      </c>
      <c r="D14" s="3"/>
      <c r="E14" s="3"/>
      <c r="F14" s="3"/>
    </row>
    <row r="15" spans="1:9" ht="14.95" thickBot="1" x14ac:dyDescent="0.3"/>
    <row r="16" spans="1:9" x14ac:dyDescent="0.25">
      <c r="A16" s="2"/>
      <c r="B16" s="2" t="s">
        <v>40</v>
      </c>
      <c r="C16" s="2" t="s">
        <v>35</v>
      </c>
      <c r="D16" s="2" t="s">
        <v>41</v>
      </c>
      <c r="E16" s="2" t="s">
        <v>23</v>
      </c>
      <c r="F16" s="2" t="s">
        <v>42</v>
      </c>
      <c r="G16" s="2" t="s">
        <v>43</v>
      </c>
      <c r="H16" s="2" t="s">
        <v>44</v>
      </c>
      <c r="I16" s="2" t="s">
        <v>45</v>
      </c>
    </row>
    <row r="17" spans="1:9" x14ac:dyDescent="0.25">
      <c r="A17" t="s">
        <v>46</v>
      </c>
      <c r="B17">
        <v>-1.5666129606905688</v>
      </c>
      <c r="C17">
        <v>3.3740476525960839</v>
      </c>
      <c r="D17">
        <v>-0.46431263633315145</v>
      </c>
      <c r="E17">
        <v>0.64242393903885853</v>
      </c>
      <c r="F17">
        <v>-8.1796380765146441</v>
      </c>
      <c r="G17">
        <v>5.0464121551335062</v>
      </c>
      <c r="H17">
        <v>-8.1796380765146441</v>
      </c>
      <c r="I17">
        <v>5.0464121551335062</v>
      </c>
    </row>
    <row r="18" spans="1:9" x14ac:dyDescent="0.25">
      <c r="A18">
        <v>0</v>
      </c>
      <c r="B18">
        <v>1.8516739314302464</v>
      </c>
      <c r="C18">
        <v>3.4897877301316913</v>
      </c>
      <c r="D18">
        <v>0.53059786858737434</v>
      </c>
      <c r="E18">
        <v>0.59569766782232336</v>
      </c>
      <c r="F18">
        <v>-4.988198021918925</v>
      </c>
      <c r="G18">
        <v>8.6915458847794174</v>
      </c>
      <c r="H18">
        <v>-4.988198021918925</v>
      </c>
      <c r="I18">
        <v>8.6915458847794174</v>
      </c>
    </row>
    <row r="19" spans="1:9" x14ac:dyDescent="0.25">
      <c r="A19">
        <v>1</v>
      </c>
      <c r="B19">
        <v>-0.24762979881091349</v>
      </c>
      <c r="C19">
        <v>0.11041004373472052</v>
      </c>
      <c r="D19">
        <v>-2.2428194975258546</v>
      </c>
      <c r="E19">
        <v>2.4908817305717118E-2</v>
      </c>
      <c r="F19">
        <v>-0.46402994114297225</v>
      </c>
      <c r="G19">
        <v>-3.12296564788547E-2</v>
      </c>
      <c r="H19">
        <v>-0.46402994114297225</v>
      </c>
      <c r="I19">
        <v>-3.12296564788547E-2</v>
      </c>
    </row>
    <row r="20" spans="1:9" x14ac:dyDescent="0.25">
      <c r="A20">
        <v>2</v>
      </c>
      <c r="B20">
        <v>0.21758870829908297</v>
      </c>
      <c r="C20">
        <v>2.1552911768540052E-2</v>
      </c>
      <c r="D20">
        <v>10.095559738554154</v>
      </c>
      <c r="E20">
        <v>5.8053940109060011E-24</v>
      </c>
      <c r="F20">
        <v>0.17534569293004121</v>
      </c>
      <c r="G20">
        <v>0.25983172366812474</v>
      </c>
      <c r="H20">
        <v>0.17534569293004121</v>
      </c>
      <c r="I20">
        <v>0.25983172366812474</v>
      </c>
    </row>
    <row r="21" spans="1:9" x14ac:dyDescent="0.25">
      <c r="A21">
        <v>3</v>
      </c>
      <c r="B21">
        <v>9.9891546383433907E-2</v>
      </c>
      <c r="C21">
        <v>8.6999613532638576E-2</v>
      </c>
      <c r="D21">
        <v>1.1481837944712114</v>
      </c>
      <c r="E21">
        <v>0.25089315192401485</v>
      </c>
      <c r="F21">
        <v>-7.0624904063154179E-2</v>
      </c>
      <c r="G21">
        <v>0.27040799683002198</v>
      </c>
      <c r="H21">
        <v>-7.0624904063154179E-2</v>
      </c>
      <c r="I21">
        <v>0.27040799683002198</v>
      </c>
    </row>
    <row r="22" spans="1:9" x14ac:dyDescent="0.25">
      <c r="A22">
        <v>4</v>
      </c>
      <c r="B22">
        <v>-4.0595482961313767E-2</v>
      </c>
      <c r="C22">
        <v>6.8867335996992476E-2</v>
      </c>
      <c r="D22">
        <v>-0.58947369422111262</v>
      </c>
      <c r="E22">
        <v>0.55554377376298369</v>
      </c>
      <c r="F22">
        <v>-0.17557325135696553</v>
      </c>
      <c r="G22">
        <v>9.4382285434337992E-2</v>
      </c>
      <c r="H22">
        <v>-0.17557325135696553</v>
      </c>
      <c r="I22">
        <v>9.4382285434337992E-2</v>
      </c>
    </row>
    <row r="23" spans="1:9" x14ac:dyDescent="0.25">
      <c r="A23">
        <v>5</v>
      </c>
      <c r="B23">
        <v>0.1806921875236506</v>
      </c>
      <c r="C23">
        <v>0.13787906929274801</v>
      </c>
      <c r="D23">
        <v>1.3105120918679889</v>
      </c>
      <c r="E23">
        <v>0.19002315399781075</v>
      </c>
      <c r="F23">
        <v>-8.9546363339088025E-2</v>
      </c>
      <c r="G23">
        <v>0.4509307383863892</v>
      </c>
      <c r="H23">
        <v>-8.9546363339088025E-2</v>
      </c>
      <c r="I23">
        <v>0.4509307383863892</v>
      </c>
    </row>
    <row r="24" spans="1:9" x14ac:dyDescent="0.25">
      <c r="A24">
        <v>6</v>
      </c>
      <c r="B24">
        <v>-4.2873733883854237E-2</v>
      </c>
      <c r="C24">
        <v>6.9928835351352234E-2</v>
      </c>
      <c r="D24">
        <v>-0.61310521859027611</v>
      </c>
      <c r="E24">
        <v>0.53980700038243623</v>
      </c>
      <c r="F24">
        <v>-0.17993200694736713</v>
      </c>
      <c r="G24">
        <v>9.4184539179658661E-2</v>
      </c>
      <c r="H24">
        <v>-0.17993200694736713</v>
      </c>
      <c r="I24">
        <v>9.4184539179658661E-2</v>
      </c>
    </row>
    <row r="25" spans="1:9" x14ac:dyDescent="0.25">
      <c r="A25">
        <v>7</v>
      </c>
      <c r="B25">
        <v>-0.17593237793634645</v>
      </c>
      <c r="C25">
        <v>0.16202719046616823</v>
      </c>
      <c r="D25">
        <v>-1.0858200863087957</v>
      </c>
      <c r="E25">
        <v>0.27755903072244692</v>
      </c>
      <c r="F25">
        <v>-0.4935004713136727</v>
      </c>
      <c r="G25">
        <v>0.14163571544097983</v>
      </c>
      <c r="H25">
        <v>-0.4935004713136727</v>
      </c>
      <c r="I25">
        <v>0.14163571544097983</v>
      </c>
    </row>
    <row r="26" spans="1:9" ht="14.95" thickBot="1" x14ac:dyDescent="0.3">
      <c r="A26" s="3">
        <v>8</v>
      </c>
      <c r="B26" s="3">
        <v>0.97881784642477698</v>
      </c>
      <c r="C26" s="3">
        <v>7.0762986413058795E-2</v>
      </c>
      <c r="D26" s="3">
        <v>13.832342246145554</v>
      </c>
      <c r="E26" s="3">
        <v>1.6514267376513327E-43</v>
      </c>
      <c r="F26" s="3">
        <v>0.84012466405071762</v>
      </c>
      <c r="G26" s="3">
        <v>1.1175110287988363</v>
      </c>
      <c r="H26" s="3">
        <v>0.84012466405071762</v>
      </c>
      <c r="I26" s="3">
        <v>1.1175110287988363</v>
      </c>
    </row>
  </sheetData>
  <conditionalFormatting sqref="E17:E26">
    <cfRule type="colorScale" priority="1">
      <colorScale>
        <cfvo type="min"/>
        <cfvo type="num" val="0.05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C5C0-59B2-4F34-9087-1F6F239AFCD7}">
  <dimension ref="A1:I25"/>
  <sheetViews>
    <sheetView workbookViewId="0">
      <selection sqref="A1:I25"/>
    </sheetView>
  </sheetViews>
  <sheetFormatPr defaultRowHeight="14.3" x14ac:dyDescent="0.25"/>
  <cols>
    <col min="1" max="1" width="17.125" bestFit="1" customWidth="1"/>
    <col min="2" max="2" width="12.5" bestFit="1" customWidth="1"/>
    <col min="3" max="3" width="13.125" bestFit="1" customWidth="1"/>
    <col min="4" max="4" width="12.5" bestFit="1" customWidth="1"/>
    <col min="5" max="5" width="11.875" bestFit="1" customWidth="1"/>
    <col min="6" max="6" width="12.75" bestFit="1" customWidth="1"/>
    <col min="7" max="9" width="12.5" bestFit="1" customWidth="1"/>
  </cols>
  <sheetData>
    <row r="1" spans="1:9" x14ac:dyDescent="0.25">
      <c r="A1" t="s">
        <v>30</v>
      </c>
    </row>
    <row r="2" spans="1:9" ht="14.95" thickBot="1" x14ac:dyDescent="0.3"/>
    <row r="3" spans="1:9" x14ac:dyDescent="0.25">
      <c r="A3" s="5" t="s">
        <v>31</v>
      </c>
      <c r="B3" s="5"/>
    </row>
    <row r="4" spans="1:9" x14ac:dyDescent="0.25">
      <c r="A4" t="s">
        <v>32</v>
      </c>
      <c r="B4">
        <v>0.99998075590074087</v>
      </c>
    </row>
    <row r="5" spans="1:9" x14ac:dyDescent="0.25">
      <c r="A5" t="s">
        <v>33</v>
      </c>
      <c r="B5">
        <v>0.99996151217181717</v>
      </c>
    </row>
    <row r="6" spans="1:9" x14ac:dyDescent="0.25">
      <c r="A6" t="s">
        <v>34</v>
      </c>
      <c r="B6">
        <v>0.99995985819895283</v>
      </c>
    </row>
    <row r="7" spans="1:9" x14ac:dyDescent="0.25">
      <c r="A7" t="s">
        <v>35</v>
      </c>
      <c r="B7">
        <v>152.58763253025546</v>
      </c>
    </row>
    <row r="8" spans="1:9" ht="14.95" thickBot="1" x14ac:dyDescent="0.3">
      <c r="A8" s="3" t="s">
        <v>36</v>
      </c>
      <c r="B8" s="3">
        <v>604800</v>
      </c>
    </row>
    <row r="10" spans="1:9" ht="14.95" thickBot="1" x14ac:dyDescent="0.3">
      <c r="A10" t="s">
        <v>17</v>
      </c>
    </row>
    <row r="11" spans="1:9" x14ac:dyDescent="0.25">
      <c r="A11" s="2"/>
      <c r="B11" s="2" t="s">
        <v>20</v>
      </c>
      <c r="C11" s="2" t="s">
        <v>19</v>
      </c>
      <c r="D11" s="2" t="s">
        <v>21</v>
      </c>
      <c r="E11" s="2" t="s">
        <v>22</v>
      </c>
      <c r="F11" s="2" t="s">
        <v>37</v>
      </c>
    </row>
    <row r="12" spans="1:9" x14ac:dyDescent="0.25">
      <c r="A12" t="s">
        <v>38</v>
      </c>
      <c r="B12">
        <v>9</v>
      </c>
      <c r="C12">
        <v>365850681873991.38</v>
      </c>
      <c r="D12">
        <v>40650075763776.82</v>
      </c>
      <c r="E12">
        <v>1745913366.0977826</v>
      </c>
      <c r="F12">
        <v>0</v>
      </c>
    </row>
    <row r="13" spans="1:9" x14ac:dyDescent="0.25">
      <c r="A13" t="s">
        <v>39</v>
      </c>
      <c r="B13">
        <v>604791</v>
      </c>
      <c r="C13">
        <v>14081340144.728256</v>
      </c>
      <c r="D13">
        <v>23282.985601188273</v>
      </c>
    </row>
    <row r="14" spans="1:9" ht="14.95" thickBot="1" x14ac:dyDescent="0.3">
      <c r="A14" s="3" t="s">
        <v>27</v>
      </c>
      <c r="B14" s="3">
        <v>604800</v>
      </c>
      <c r="C14" s="3">
        <v>365864763214136.13</v>
      </c>
      <c r="D14" s="3"/>
      <c r="E14" s="3"/>
      <c r="F14" s="3"/>
    </row>
    <row r="15" spans="1:9" ht="14.95" thickBot="1" x14ac:dyDescent="0.3"/>
    <row r="16" spans="1:9" x14ac:dyDescent="0.25">
      <c r="A16" s="2"/>
      <c r="B16" s="2" t="s">
        <v>40</v>
      </c>
      <c r="C16" s="2" t="s">
        <v>35</v>
      </c>
      <c r="D16" s="2" t="s">
        <v>41</v>
      </c>
      <c r="E16" s="2" t="s">
        <v>23</v>
      </c>
      <c r="F16" s="2" t="s">
        <v>42</v>
      </c>
      <c r="G16" s="2" t="s">
        <v>43</v>
      </c>
      <c r="H16" s="2" t="s">
        <v>44</v>
      </c>
      <c r="I16" s="2" t="s">
        <v>45</v>
      </c>
    </row>
    <row r="17" spans="1:9" x14ac:dyDescent="0.25">
      <c r="A17">
        <v>0</v>
      </c>
      <c r="B17">
        <v>0.23456339126117828</v>
      </c>
      <c r="C17">
        <v>0.22064708949443443</v>
      </c>
      <c r="D17">
        <v>1.0630704071312704</v>
      </c>
      <c r="E17">
        <v>0.28775044786537901</v>
      </c>
      <c r="F17">
        <v>-0.19789782292050231</v>
      </c>
      <c r="G17">
        <v>0.66702460544285891</v>
      </c>
      <c r="H17">
        <v>-0.19789782292050231</v>
      </c>
      <c r="I17">
        <v>0.66702460544285891</v>
      </c>
    </row>
    <row r="18" spans="1:9" x14ac:dyDescent="0.25">
      <c r="A18">
        <v>1</v>
      </c>
      <c r="B18">
        <v>-0.24759893009583156</v>
      </c>
      <c r="C18">
        <v>0.1104099521178038</v>
      </c>
      <c r="D18">
        <v>-2.2425417758686428</v>
      </c>
      <c r="E18">
        <v>2.4926739245927892E-2</v>
      </c>
      <c r="F18">
        <v>-0.46399889285994966</v>
      </c>
      <c r="G18">
        <v>-3.1198967331713456E-2</v>
      </c>
      <c r="H18">
        <v>-0.46399889285994966</v>
      </c>
      <c r="I18">
        <v>-3.1198967331713456E-2</v>
      </c>
    </row>
    <row r="19" spans="1:9" x14ac:dyDescent="0.25">
      <c r="A19">
        <v>2</v>
      </c>
      <c r="B19">
        <v>0.2175922896581314</v>
      </c>
      <c r="C19">
        <v>2.155289641128736E-2</v>
      </c>
      <c r="D19">
        <v>10.095733098043251</v>
      </c>
      <c r="E19">
        <v>5.7951464688769818E-24</v>
      </c>
      <c r="F19">
        <v>0.17534930438914864</v>
      </c>
      <c r="G19">
        <v>0.25983527492711417</v>
      </c>
      <c r="H19">
        <v>0.17534930438914864</v>
      </c>
      <c r="I19">
        <v>0.25983527492711417</v>
      </c>
    </row>
    <row r="20" spans="1:9" x14ac:dyDescent="0.25">
      <c r="A20">
        <v>3</v>
      </c>
      <c r="B20">
        <v>9.9892496400194986E-2</v>
      </c>
      <c r="C20">
        <v>8.6999557089327023E-2</v>
      </c>
      <c r="D20">
        <v>1.1481954591749255</v>
      </c>
      <c r="E20">
        <v>0.25088833755103501</v>
      </c>
      <c r="F20">
        <v>-7.0623843417955301E-2</v>
      </c>
      <c r="G20">
        <v>0.27040883621834527</v>
      </c>
      <c r="H20">
        <v>-7.0623843417955301E-2</v>
      </c>
      <c r="I20">
        <v>0.27040883621834527</v>
      </c>
    </row>
    <row r="21" spans="1:9" x14ac:dyDescent="0.25">
      <c r="A21">
        <v>4</v>
      </c>
      <c r="B21">
        <v>-4.0592674444428642E-2</v>
      </c>
      <c r="C21">
        <v>6.8867291070885739E-2</v>
      </c>
      <c r="D21">
        <v>-0.58943329718960813</v>
      </c>
      <c r="E21">
        <v>0.55557086571136494</v>
      </c>
      <c r="F21">
        <v>-0.17557035478527755</v>
      </c>
      <c r="G21">
        <v>9.4385005896420279E-2</v>
      </c>
      <c r="H21">
        <v>-0.17557035478527755</v>
      </c>
      <c r="I21">
        <v>9.4385005896420279E-2</v>
      </c>
    </row>
    <row r="22" spans="1:9" x14ac:dyDescent="0.25">
      <c r="A22">
        <v>5</v>
      </c>
      <c r="B22">
        <v>0.18071497181354609</v>
      </c>
      <c r="C22">
        <v>0.13787897114601394</v>
      </c>
      <c r="D22">
        <v>1.3106782732093989</v>
      </c>
      <c r="E22">
        <v>0.18996697978566451</v>
      </c>
      <c r="F22">
        <v>-8.9523386682590439E-2</v>
      </c>
      <c r="G22">
        <v>0.45095333030968265</v>
      </c>
      <c r="H22">
        <v>-8.9523386682590439E-2</v>
      </c>
      <c r="I22">
        <v>0.45095333030968265</v>
      </c>
    </row>
    <row r="23" spans="1:9" x14ac:dyDescent="0.25">
      <c r="A23">
        <v>6</v>
      </c>
      <c r="B23">
        <v>-4.2862220119138851E-2</v>
      </c>
      <c r="C23">
        <v>6.9928785605797669E-2</v>
      </c>
      <c r="D23">
        <v>-0.61294100487832903</v>
      </c>
      <c r="E23">
        <v>0.53991557938158974</v>
      </c>
      <c r="F23">
        <v>-0.17992039568186929</v>
      </c>
      <c r="G23">
        <v>9.4195955443591606E-2</v>
      </c>
      <c r="H23">
        <v>-0.17992039568186929</v>
      </c>
      <c r="I23">
        <v>9.4195955443591606E-2</v>
      </c>
    </row>
    <row r="24" spans="1:9" x14ac:dyDescent="0.25">
      <c r="A24">
        <v>7</v>
      </c>
      <c r="B24">
        <v>-0.17598596318288637</v>
      </c>
      <c r="C24">
        <v>0.16202704429063042</v>
      </c>
      <c r="D24">
        <v>-1.0861517838171362</v>
      </c>
      <c r="E24">
        <v>0.27741227806779245</v>
      </c>
      <c r="F24">
        <v>-0.49355377005831957</v>
      </c>
      <c r="G24">
        <v>0.14158184369254681</v>
      </c>
      <c r="H24">
        <v>-0.49355377005831957</v>
      </c>
      <c r="I24">
        <v>0.14158184369254681</v>
      </c>
    </row>
    <row r="25" spans="1:9" ht="14.95" thickBot="1" x14ac:dyDescent="0.3">
      <c r="A25" s="3">
        <v>8</v>
      </c>
      <c r="B25" s="3">
        <v>0.978833377027439</v>
      </c>
      <c r="C25" s="3">
        <v>7.0762932617944835E-2</v>
      </c>
      <c r="D25" s="3">
        <v>13.832572235413767</v>
      </c>
      <c r="E25" s="3">
        <v>1.646155905921602E-43</v>
      </c>
      <c r="F25" s="3">
        <v>0.84014030009118157</v>
      </c>
      <c r="G25" s="3">
        <v>1.1175264539636964</v>
      </c>
      <c r="H25" s="3">
        <v>0.84014030009118157</v>
      </c>
      <c r="I25" s="3">
        <v>1.1175264539636964</v>
      </c>
    </row>
  </sheetData>
  <conditionalFormatting sqref="E17:E25">
    <cfRule type="colorScale" priority="1">
      <colorScale>
        <cfvo type="min"/>
        <cfvo type="num" val="0.05"/>
        <cfvo type="max"/>
        <color rgb="FF00B050"/>
        <color rgb="FFFFEB84"/>
        <color rgb="FFFF0000"/>
      </colorScale>
    </cfRule>
    <cfRule type="colorScale" priority="2">
      <colorScale>
        <cfvo type="min"/>
        <cfvo type="num" val="0.05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2954-5A20-4DF5-958F-7B3143F48DAD}">
  <dimension ref="A1:I18"/>
  <sheetViews>
    <sheetView workbookViewId="0">
      <selection activeCell="N19" sqref="N19"/>
    </sheetView>
  </sheetViews>
  <sheetFormatPr defaultRowHeight="14.3" x14ac:dyDescent="0.25"/>
  <cols>
    <col min="1" max="1" width="17.125" bestFit="1" customWidth="1"/>
    <col min="2" max="2" width="12.5" bestFit="1" customWidth="1"/>
    <col min="3" max="3" width="13.125" bestFit="1" customWidth="1"/>
    <col min="4" max="4" width="12.5" bestFit="1" customWidth="1"/>
    <col min="5" max="5" width="11.875" bestFit="1" customWidth="1"/>
    <col min="6" max="6" width="12.75" bestFit="1" customWidth="1"/>
    <col min="7" max="7" width="11.875" bestFit="1" customWidth="1"/>
    <col min="8" max="8" width="12.5" bestFit="1" customWidth="1"/>
    <col min="9" max="9" width="11.875" bestFit="1" customWidth="1"/>
  </cols>
  <sheetData>
    <row r="1" spans="1:9" x14ac:dyDescent="0.25">
      <c r="A1" t="s">
        <v>30</v>
      </c>
    </row>
    <row r="2" spans="1:9" ht="14.95" thickBot="1" x14ac:dyDescent="0.3"/>
    <row r="3" spans="1:9" x14ac:dyDescent="0.25">
      <c r="A3" s="5" t="s">
        <v>31</v>
      </c>
      <c r="B3" s="5"/>
    </row>
    <row r="4" spans="1:9" x14ac:dyDescent="0.25">
      <c r="A4" t="s">
        <v>32</v>
      </c>
      <c r="B4">
        <v>6.8182371546764251E-4</v>
      </c>
    </row>
    <row r="5" spans="1:9" x14ac:dyDescent="0.25">
      <c r="A5" t="s">
        <v>33</v>
      </c>
      <c r="B5">
        <v>4.6488357897410073E-7</v>
      </c>
    </row>
    <row r="6" spans="1:9" x14ac:dyDescent="0.25">
      <c r="A6" t="s">
        <v>34</v>
      </c>
      <c r="B6">
        <v>-1.1885602735459489E-6</v>
      </c>
    </row>
    <row r="7" spans="1:9" x14ac:dyDescent="0.25">
      <c r="A7" t="s">
        <v>35</v>
      </c>
      <c r="B7">
        <v>24595.425833941015</v>
      </c>
    </row>
    <row r="8" spans="1:9" ht="14.95" thickBot="1" x14ac:dyDescent="0.3">
      <c r="A8" s="3" t="s">
        <v>36</v>
      </c>
      <c r="B8" s="3">
        <v>604800</v>
      </c>
    </row>
    <row r="10" spans="1:9" ht="14.95" thickBot="1" x14ac:dyDescent="0.3">
      <c r="A10" t="s">
        <v>17</v>
      </c>
    </row>
    <row r="11" spans="1:9" x14ac:dyDescent="0.25">
      <c r="A11" s="2"/>
      <c r="B11" s="2" t="s">
        <v>20</v>
      </c>
      <c r="C11" s="2" t="s">
        <v>19</v>
      </c>
      <c r="D11" s="2" t="s">
        <v>21</v>
      </c>
      <c r="E11" s="2" t="s">
        <v>22</v>
      </c>
      <c r="F11" s="2" t="s">
        <v>37</v>
      </c>
    </row>
    <row r="12" spans="1:9" x14ac:dyDescent="0.25">
      <c r="A12" t="s">
        <v>38</v>
      </c>
      <c r="B12">
        <v>1</v>
      </c>
      <c r="C12">
        <v>170083994.3125</v>
      </c>
      <c r="D12">
        <v>170083994.3125</v>
      </c>
      <c r="E12">
        <v>0.28116078950341228</v>
      </c>
      <c r="F12">
        <v>0.59594159633314403</v>
      </c>
    </row>
    <row r="13" spans="1:9" x14ac:dyDescent="0.25">
      <c r="A13" t="s">
        <v>39</v>
      </c>
      <c r="B13">
        <v>604798</v>
      </c>
      <c r="C13">
        <v>365863461167165.88</v>
      </c>
      <c r="D13">
        <v>604934971.95289314</v>
      </c>
    </row>
    <row r="14" spans="1:9" ht="14.95" thickBot="1" x14ac:dyDescent="0.3">
      <c r="A14" s="3" t="s">
        <v>27</v>
      </c>
      <c r="B14" s="3">
        <v>604799</v>
      </c>
      <c r="C14" s="3">
        <v>365863631251160.19</v>
      </c>
      <c r="D14" s="3"/>
      <c r="E14" s="3"/>
      <c r="F14" s="3"/>
    </row>
    <row r="15" spans="1:9" ht="14.95" thickBot="1" x14ac:dyDescent="0.3"/>
    <row r="16" spans="1:9" x14ac:dyDescent="0.25">
      <c r="A16" s="2"/>
      <c r="B16" s="2" t="s">
        <v>40</v>
      </c>
      <c r="C16" s="2" t="s">
        <v>35</v>
      </c>
      <c r="D16" s="2" t="s">
        <v>41</v>
      </c>
      <c r="E16" s="2" t="s">
        <v>23</v>
      </c>
      <c r="F16" s="2" t="s">
        <v>42</v>
      </c>
      <c r="G16" s="2" t="s">
        <v>43</v>
      </c>
      <c r="H16" s="2" t="s">
        <v>44</v>
      </c>
      <c r="I16" s="2" t="s">
        <v>45</v>
      </c>
    </row>
    <row r="17" spans="1:9" x14ac:dyDescent="0.25">
      <c r="A17" t="s">
        <v>47</v>
      </c>
      <c r="B17">
        <v>340.92953880237957</v>
      </c>
      <c r="C17">
        <v>562.26613928802044</v>
      </c>
      <c r="D17">
        <v>0.60634904892919161</v>
      </c>
      <c r="E17">
        <v>0.54428322204064417</v>
      </c>
      <c r="F17">
        <v>-761.09404936374631</v>
      </c>
      <c r="G17">
        <v>1442.9531269685053</v>
      </c>
      <c r="H17">
        <v>-761.09404936374631</v>
      </c>
      <c r="I17">
        <v>1442.9531269685053</v>
      </c>
    </row>
    <row r="18" spans="1:9" ht="14.95" thickBot="1" x14ac:dyDescent="0.3">
      <c r="A18" s="3" t="s">
        <v>46</v>
      </c>
      <c r="B18" s="3">
        <v>-288.37816876007696</v>
      </c>
      <c r="C18" s="3">
        <v>543.85767252572475</v>
      </c>
      <c r="D18" s="3">
        <v>-0.53024565677417468</v>
      </c>
      <c r="E18" s="3">
        <v>0.59594181399965962</v>
      </c>
      <c r="F18" s="3">
        <v>-1354.3217528560481</v>
      </c>
      <c r="G18" s="3">
        <v>777.56541533589416</v>
      </c>
      <c r="H18" s="3">
        <v>-1354.3217528560481</v>
      </c>
      <c r="I18" s="3">
        <v>777.56541533589416</v>
      </c>
    </row>
  </sheetData>
  <conditionalFormatting sqref="E17:E18">
    <cfRule type="colorScale" priority="1">
      <colorScale>
        <cfvo type="min"/>
        <cfvo type="num" val="0.05"/>
        <cfvo type="max"/>
        <color rgb="FF00B050"/>
        <color rgb="FFFFEB84"/>
        <color rgb="FFFF0000"/>
      </colorScale>
    </cfRule>
    <cfRule type="colorScale" priority="2">
      <colorScale>
        <cfvo type="min"/>
        <cfvo type="num" val="0.05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Performance by Region</vt:lpstr>
      <vt:lpstr>Frequency Distribution</vt:lpstr>
      <vt:lpstr>Examine Outliers</vt:lpstr>
      <vt:lpstr>ANOVA</vt:lpstr>
      <vt:lpstr>Kruskal-Wallis</vt:lpstr>
      <vt:lpstr>Regression With Location</vt:lpstr>
      <vt:lpstr>Regression Without Location</vt:lpstr>
      <vt:lpstr>Regression Only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Brecheisen</dc:creator>
  <cp:lastModifiedBy>Jacob Brecheisen</cp:lastModifiedBy>
  <dcterms:created xsi:type="dcterms:W3CDTF">2015-06-05T18:17:20Z</dcterms:created>
  <dcterms:modified xsi:type="dcterms:W3CDTF">2024-05-03T18:16:57Z</dcterms:modified>
</cp:coreProperties>
</file>