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m\Desktop\IO\Assignment1\"/>
    </mc:Choice>
  </mc:AlternateContent>
  <xr:revisionPtr revIDLastSave="0" documentId="13_ncr:1_{54C4BC13-E7D3-422D-888E-9EF7CA5C9385}" xr6:coauthVersionLast="44" xr6:coauthVersionMax="44" xr10:uidLastSave="{00000000-0000-0000-0000-000000000000}"/>
  <bookViews>
    <workbookView xWindow="-108" yWindow="-108" windowWidth="23256" windowHeight="12576" xr2:uid="{6CD6F08C-3E3F-4513-9B83-8AD1350839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1" l="1"/>
  <c r="H18" i="1"/>
  <c r="C25" i="1" l="1"/>
  <c r="C15" i="1"/>
  <c r="C16" i="1" s="1"/>
  <c r="C7" i="1"/>
  <c r="C5" i="1"/>
  <c r="C8" i="1" l="1"/>
  <c r="H3" i="1" l="1"/>
  <c r="H6" i="1"/>
  <c r="H14" i="1" s="1"/>
  <c r="H20" i="1"/>
  <c r="H4" i="1"/>
  <c r="H15" i="1"/>
  <c r="H9" i="1" l="1"/>
  <c r="H10" i="1" s="1"/>
  <c r="H12" i="1"/>
</calcChain>
</file>

<file path=xl/sharedStrings.xml><?xml version="1.0" encoding="utf-8"?>
<sst xmlns="http://schemas.openxmlformats.org/spreadsheetml/2006/main" count="37" uniqueCount="35">
  <si>
    <t>Circulation</t>
  </si>
  <si>
    <t>Circulation revenue</t>
  </si>
  <si>
    <t>p</t>
  </si>
  <si>
    <t>Advertising revenue</t>
  </si>
  <si>
    <t>Variable cost</t>
  </si>
  <si>
    <t>Fixed cost</t>
  </si>
  <si>
    <t>News-Editorial</t>
  </si>
  <si>
    <t>Circulation and distribution</t>
  </si>
  <si>
    <t>Chem. Engraving</t>
  </si>
  <si>
    <t>Building</t>
  </si>
  <si>
    <t>Business Office</t>
  </si>
  <si>
    <t>Ready Print Color Comic</t>
  </si>
  <si>
    <t>Newsprint ink and handling</t>
  </si>
  <si>
    <t>Admin</t>
  </si>
  <si>
    <t>c</t>
  </si>
  <si>
    <t>Total variable cost</t>
  </si>
  <si>
    <t>slope</t>
  </si>
  <si>
    <t>elasticity</t>
  </si>
  <si>
    <t>Profits</t>
  </si>
  <si>
    <t>Advertising</t>
  </si>
  <si>
    <t>Total Fixed Cost</t>
  </si>
  <si>
    <t>Mechanical</t>
  </si>
  <si>
    <t>Delta W</t>
  </si>
  <si>
    <t>a</t>
  </si>
  <si>
    <t>p+a</t>
  </si>
  <si>
    <t>Profits with 1% lower prices</t>
  </si>
  <si>
    <t>Difference</t>
  </si>
  <si>
    <t>Profits with 1% profit tax</t>
  </si>
  <si>
    <t>Quantity with 1% emigration</t>
  </si>
  <si>
    <t>Profits with 1% emigration</t>
  </si>
  <si>
    <t>A)</t>
  </si>
  <si>
    <t>B)</t>
  </si>
  <si>
    <t>C)</t>
  </si>
  <si>
    <t>D)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</si>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</sst>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5D83-502F-4550-9E68-DCA80BD6EC0D}">
  <dimension ref="B2:H25"/>
  <sheetViews>
    <sheetView tabSelected="1" workbookViewId="0">
      <selection activeCell="H21" sqref="H21"/>
    </sheetView>
  </sheetViews>
  <sheetFormatPr defaultRowHeight="14.4" x14ac:dyDescent="0.3"/>
  <cols>
    <col min="2" max="2" width="23.21875" bestFit="1" customWidth="1"/>
    <col min="7" max="7" width="23.88671875" bestFit="1" customWidth="1"/>
  </cols>
  <sheetData>
    <row r="2" spans="2:8" x14ac:dyDescent="0.3">
      <c r="B2" s="2" t="s">
        <v>0</v>
      </c>
      <c r="C2">
        <v>50000</v>
      </c>
    </row>
    <row r="3" spans="2:8" x14ac:dyDescent="0.3">
      <c r="F3" s="2" t="s">
        <v>30</v>
      </c>
      <c r="G3" s="2" t="s">
        <v>16</v>
      </c>
      <c r="H3">
        <f>C2/(C16-C8)</f>
        <v>-1664.1848123831328</v>
      </c>
    </row>
    <row r="4" spans="2:8" x14ac:dyDescent="0.3">
      <c r="B4" t="s">
        <v>1</v>
      </c>
      <c r="C4">
        <v>687921</v>
      </c>
      <c r="G4" s="2" t="s">
        <v>17</v>
      </c>
      <c r="H4">
        <f>H3*C5/C2</f>
        <v>-0.45793107212776685</v>
      </c>
    </row>
    <row r="5" spans="2:8" x14ac:dyDescent="0.3">
      <c r="B5" s="2" t="s">
        <v>2</v>
      </c>
      <c r="C5">
        <f>C4/C2</f>
        <v>13.758419999999999</v>
      </c>
      <c r="F5" s="2"/>
    </row>
    <row r="6" spans="2:8" x14ac:dyDescent="0.3">
      <c r="B6" t="s">
        <v>3</v>
      </c>
      <c r="C6">
        <v>1565562</v>
      </c>
      <c r="F6" s="2"/>
      <c r="G6" t="s">
        <v>18</v>
      </c>
      <c r="H6">
        <f>($C$8-$C$16)*$C$2-$C$25</f>
        <v>186485.99999999977</v>
      </c>
    </row>
    <row r="7" spans="2:8" x14ac:dyDescent="0.3">
      <c r="B7" s="2" t="s">
        <v>23</v>
      </c>
      <c r="C7">
        <f>C6/C2</f>
        <v>31.311240000000002</v>
      </c>
      <c r="F7" s="2"/>
    </row>
    <row r="8" spans="2:8" x14ac:dyDescent="0.3">
      <c r="B8" s="2" t="s">
        <v>24</v>
      </c>
      <c r="C8">
        <f>C7+C5</f>
        <v>45.069659999999999</v>
      </c>
      <c r="F8" s="2"/>
    </row>
    <row r="9" spans="2:8" x14ac:dyDescent="0.3">
      <c r="F9" s="2"/>
      <c r="G9" t="s">
        <v>25</v>
      </c>
      <c r="H9">
        <f>(C5*0.99+C7-$C$16)*$C$2*(1-0.01*H4)-C25</f>
        <v>186454.49795989296</v>
      </c>
    </row>
    <row r="10" spans="2:8" x14ac:dyDescent="0.3">
      <c r="B10" s="3" t="s">
        <v>4</v>
      </c>
      <c r="C10" s="1"/>
      <c r="F10" s="2" t="s">
        <v>31</v>
      </c>
      <c r="G10" t="s">
        <v>26</v>
      </c>
      <c r="H10">
        <f>H9-H6</f>
        <v>-31.502040106803179</v>
      </c>
    </row>
    <row r="11" spans="2:8" x14ac:dyDescent="0.3">
      <c r="B11" t="s">
        <v>7</v>
      </c>
      <c r="C11">
        <v>277835</v>
      </c>
      <c r="F11" s="2"/>
    </row>
    <row r="12" spans="2:8" x14ac:dyDescent="0.3">
      <c r="B12" t="s">
        <v>8</v>
      </c>
      <c r="C12">
        <v>20724</v>
      </c>
      <c r="F12" s="2" t="s">
        <v>32</v>
      </c>
      <c r="G12" t="s">
        <v>22</v>
      </c>
      <c r="H12">
        <f>(AVERAGE(C5,0.99*C5)+C7-C16) * (C2*(1-0.01*H4) - C2)</f>
        <v>6863.4589799466257</v>
      </c>
    </row>
    <row r="13" spans="2:8" x14ac:dyDescent="0.3">
      <c r="B13" t="s">
        <v>11</v>
      </c>
      <c r="C13">
        <v>56149</v>
      </c>
      <c r="F13" s="2"/>
    </row>
    <row r="14" spans="2:8" x14ac:dyDescent="0.3">
      <c r="B14" s="1" t="s">
        <v>12</v>
      </c>
      <c r="C14" s="1">
        <v>396538</v>
      </c>
      <c r="F14" s="2" t="s">
        <v>33</v>
      </c>
      <c r="G14" t="s">
        <v>27</v>
      </c>
      <c r="H14">
        <f>H6*0.99</f>
        <v>184621.13999999978</v>
      </c>
    </row>
    <row r="15" spans="2:8" x14ac:dyDescent="0.3">
      <c r="B15" s="2" t="s">
        <v>15</v>
      </c>
      <c r="C15">
        <f>SUM(C11:C14)</f>
        <v>751246</v>
      </c>
      <c r="F15" s="2"/>
      <c r="G15" t="s">
        <v>26</v>
      </c>
      <c r="H15">
        <f>-1%*H6</f>
        <v>-1864.8599999999976</v>
      </c>
    </row>
    <row r="16" spans="2:8" x14ac:dyDescent="0.3">
      <c r="B16" s="2" t="s">
        <v>14</v>
      </c>
      <c r="C16">
        <f>C15/C2</f>
        <v>15.02492</v>
      </c>
      <c r="F16" s="2"/>
    </row>
    <row r="17" spans="2:8" x14ac:dyDescent="0.3">
      <c r="F17" s="2"/>
    </row>
    <row r="18" spans="2:8" x14ac:dyDescent="0.3">
      <c r="B18" s="3" t="s">
        <v>5</v>
      </c>
      <c r="C18" s="1"/>
      <c r="F18" s="2" t="s">
        <v>34</v>
      </c>
      <c r="G18" t="s">
        <v>28</v>
      </c>
      <c r="H18">
        <f>C2*0.99</f>
        <v>49500</v>
      </c>
    </row>
    <row r="19" spans="2:8" x14ac:dyDescent="0.3">
      <c r="B19" t="s">
        <v>6</v>
      </c>
      <c r="C19">
        <v>257067</v>
      </c>
      <c r="G19" t="s">
        <v>29</v>
      </c>
      <c r="H19">
        <f>($C$8-$C$16)*$H$18-$C$25</f>
        <v>171463.62999999989</v>
      </c>
    </row>
    <row r="20" spans="2:8" x14ac:dyDescent="0.3">
      <c r="B20" t="s">
        <v>19</v>
      </c>
      <c r="C20">
        <v>240255</v>
      </c>
      <c r="G20" t="s">
        <v>26</v>
      </c>
      <c r="H20">
        <f>H19-H6</f>
        <v>-15022.369999999879</v>
      </c>
    </row>
    <row r="21" spans="2:8" x14ac:dyDescent="0.3">
      <c r="B21" t="s">
        <v>21</v>
      </c>
      <c r="C21">
        <v>453689</v>
      </c>
    </row>
    <row r="22" spans="2:8" x14ac:dyDescent="0.3">
      <c r="B22" t="s">
        <v>9</v>
      </c>
      <c r="C22">
        <v>81943</v>
      </c>
    </row>
    <row r="23" spans="2:8" x14ac:dyDescent="0.3">
      <c r="B23" t="s">
        <v>10</v>
      </c>
      <c r="C23">
        <v>60542</v>
      </c>
    </row>
    <row r="24" spans="2:8" x14ac:dyDescent="0.3">
      <c r="B24" s="1" t="s">
        <v>13</v>
      </c>
      <c r="C24" s="1">
        <v>222255</v>
      </c>
    </row>
    <row r="25" spans="2:8" x14ac:dyDescent="0.3">
      <c r="B25" s="2" t="s">
        <v>20</v>
      </c>
      <c r="C25">
        <f>SUM(C19:C24)</f>
        <v>1315751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Marcos Garcia</dc:creator>
  <cp:lastModifiedBy>Joao Marcos Garcia</cp:lastModifiedBy>
  <dcterms:created xsi:type="dcterms:W3CDTF">2019-09-20T01:27:44Z</dcterms:created>
  <dcterms:modified xsi:type="dcterms:W3CDTF">2019-09-23T14:57:16Z</dcterms:modified>
</cp:coreProperties>
</file>