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colon1/Desktop/"/>
    </mc:Choice>
  </mc:AlternateContent>
  <xr:revisionPtr revIDLastSave="0" documentId="13_ncr:1_{8D259386-EB52-B848-98D2-C19A8159D79E}" xr6:coauthVersionLast="45" xr6:coauthVersionMax="45" xr10:uidLastSave="{00000000-0000-0000-0000-000000000000}"/>
  <bookViews>
    <workbookView xWindow="4680" yWindow="480" windowWidth="32880" windowHeight="27820" tabRatio="711" activeTab="5" xr2:uid="{00000000-000D-0000-FFFF-FFFF00000000}"/>
  </bookViews>
  <sheets>
    <sheet name="Problems" sheetId="1" r:id="rId1"/>
    <sheet name="Problem 1" sheetId="3" r:id="rId2"/>
    <sheet name="Problem 2" sheetId="4" r:id="rId3"/>
    <sheet name="Problem 3" sheetId="5" r:id="rId4"/>
    <sheet name="Problem 4" sheetId="2" r:id="rId5"/>
    <sheet name="Problem 5" sheetId="7" r:id="rId6"/>
    <sheet name="Problem 6" sheetId="8" r:id="rId7"/>
    <sheet name="Problem 7" sheetId="6" r:id="rId8"/>
    <sheet name="Problem 8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7" l="1"/>
  <c r="C12" i="8"/>
  <c r="D12" i="8"/>
  <c r="E12" i="8"/>
  <c r="F12" i="8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C5" i="3"/>
  <c r="D5" i="3"/>
  <c r="E5" i="3"/>
  <c r="D12" i="3"/>
  <c r="E12" i="3"/>
  <c r="G12" i="3" s="1"/>
  <c r="C13" i="3" s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C5" i="4"/>
  <c r="D5" i="4"/>
  <c r="E5" i="4"/>
  <c r="D12" i="4"/>
  <c r="E12" i="4" s="1"/>
  <c r="G12" i="4" s="1"/>
  <c r="C13" i="4" s="1"/>
  <c r="F12" i="4"/>
  <c r="C2" i="5"/>
  <c r="D12" i="5"/>
  <c r="E12" i="5" s="1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C2" i="2"/>
  <c r="D12" i="2"/>
  <c r="E12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C3" i="7"/>
  <c r="D12" i="7"/>
  <c r="E12" i="7" s="1"/>
  <c r="G12" i="7" s="1"/>
  <c r="C13" i="7" s="1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C3" i="8"/>
  <c r="C4" i="8"/>
  <c r="C4" i="6"/>
  <c r="D13" i="6" s="1"/>
  <c r="F13" i="6" s="1"/>
  <c r="C14" i="6" s="1"/>
  <c r="C3" i="6"/>
  <c r="C13" i="6"/>
  <c r="E13" i="6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C3" i="9"/>
  <c r="C12" i="9"/>
  <c r="D12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3" i="8" l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D14" i="6"/>
  <c r="F14" i="6"/>
  <c r="C15" i="6" s="1"/>
  <c r="F12" i="9"/>
  <c r="C13" i="9" s="1"/>
  <c r="E13" i="7"/>
  <c r="G13" i="7" s="1"/>
  <c r="C14" i="7" s="1"/>
  <c r="D13" i="4"/>
  <c r="E13" i="4"/>
  <c r="G13" i="4" s="1"/>
  <c r="C14" i="4" s="1"/>
  <c r="C13" i="8"/>
  <c r="G12" i="2"/>
  <c r="C13" i="2" s="1"/>
  <c r="G12" i="5"/>
  <c r="C13" i="5" s="1"/>
  <c r="E46" i="7"/>
  <c r="G46" i="7" s="1"/>
  <c r="C47" i="7" s="1"/>
  <c r="D13" i="7"/>
  <c r="D13" i="3"/>
  <c r="E13" i="3" s="1"/>
  <c r="G13" i="3" s="1"/>
  <c r="C14" i="3" s="1"/>
  <c r="D14" i="3" l="1"/>
  <c r="E14" i="3"/>
  <c r="G14" i="3" s="1"/>
  <c r="C15" i="3" s="1"/>
  <c r="D13" i="2"/>
  <c r="E13" i="2" s="1"/>
  <c r="G13" i="2" s="1"/>
  <c r="C14" i="2" s="1"/>
  <c r="D14" i="7"/>
  <c r="E14" i="7" s="1"/>
  <c r="G14" i="7" s="1"/>
  <c r="C15" i="7" s="1"/>
  <c r="D13" i="8"/>
  <c r="F13" i="8" s="1"/>
  <c r="C14" i="8" s="1"/>
  <c r="D13" i="9"/>
  <c r="F13" i="9" s="1"/>
  <c r="C14" i="9" s="1"/>
  <c r="D47" i="7"/>
  <c r="E47" i="7" s="1"/>
  <c r="G47" i="7" s="1"/>
  <c r="C48" i="7" s="1"/>
  <c r="D14" i="4"/>
  <c r="E14" i="4"/>
  <c r="G14" i="4" s="1"/>
  <c r="C15" i="4" s="1"/>
  <c r="D15" i="6"/>
  <c r="F15" i="6" s="1"/>
  <c r="C16" i="6" s="1"/>
  <c r="D13" i="5"/>
  <c r="E13" i="5"/>
  <c r="G13" i="5" s="1"/>
  <c r="C14" i="5" s="1"/>
  <c r="D14" i="9" l="1"/>
  <c r="F14" i="9" s="1"/>
  <c r="C15" i="9" s="1"/>
  <c r="D14" i="2"/>
  <c r="E14" i="2" s="1"/>
  <c r="G14" i="2" s="1"/>
  <c r="C15" i="2" s="1"/>
  <c r="D16" i="6"/>
  <c r="F16" i="6" s="1"/>
  <c r="C17" i="6" s="1"/>
  <c r="D48" i="7"/>
  <c r="E48" i="7" s="1"/>
  <c r="G48" i="7" s="1"/>
  <c r="C49" i="7" s="1"/>
  <c r="D15" i="4"/>
  <c r="E15" i="4"/>
  <c r="G15" i="4" s="1"/>
  <c r="C16" i="4" s="1"/>
  <c r="D15" i="3"/>
  <c r="E15" i="3"/>
  <c r="G15" i="3" s="1"/>
  <c r="C16" i="3" s="1"/>
  <c r="D14" i="8"/>
  <c r="F14" i="8"/>
  <c r="C15" i="8" s="1"/>
  <c r="D14" i="5"/>
  <c r="E14" i="5" s="1"/>
  <c r="G14" i="5" s="1"/>
  <c r="C15" i="5" s="1"/>
  <c r="D15" i="7"/>
  <c r="E15" i="7"/>
  <c r="G15" i="7" s="1"/>
  <c r="C16" i="7" s="1"/>
  <c r="D15" i="5" l="1"/>
  <c r="E15" i="5" s="1"/>
  <c r="G15" i="5" s="1"/>
  <c r="C16" i="5" s="1"/>
  <c r="D17" i="6"/>
  <c r="F17" i="6"/>
  <c r="C18" i="6" s="1"/>
  <c r="D15" i="2"/>
  <c r="E15" i="2" s="1"/>
  <c r="G15" i="2" s="1"/>
  <c r="C16" i="2" s="1"/>
  <c r="D15" i="9"/>
  <c r="F15" i="9" s="1"/>
  <c r="C16" i="9" s="1"/>
  <c r="D49" i="7"/>
  <c r="E49" i="7" s="1"/>
  <c r="G49" i="7" s="1"/>
  <c r="C50" i="7" s="1"/>
  <c r="D16" i="3"/>
  <c r="E16" i="3"/>
  <c r="G16" i="3" s="1"/>
  <c r="C17" i="3" s="1"/>
  <c r="D16" i="7"/>
  <c r="E16" i="7" s="1"/>
  <c r="G16" i="7" s="1"/>
  <c r="C17" i="7" s="1"/>
  <c r="D15" i="8"/>
  <c r="F15" i="8"/>
  <c r="C16" i="8" s="1"/>
  <c r="D16" i="4"/>
  <c r="E16" i="4" s="1"/>
  <c r="G16" i="4" s="1"/>
  <c r="C17" i="4" s="1"/>
  <c r="D17" i="7" l="1"/>
  <c r="E17" i="7" s="1"/>
  <c r="G17" i="7" s="1"/>
  <c r="C18" i="7" s="1"/>
  <c r="D16" i="9"/>
  <c r="F16" i="9" s="1"/>
  <c r="C17" i="9" s="1"/>
  <c r="D16" i="5"/>
  <c r="E16" i="5" s="1"/>
  <c r="G16" i="5" s="1"/>
  <c r="C17" i="5" s="1"/>
  <c r="D16" i="8"/>
  <c r="F16" i="8" s="1"/>
  <c r="C17" i="8" s="1"/>
  <c r="E17" i="3"/>
  <c r="G17" i="3" s="1"/>
  <c r="C18" i="3" s="1"/>
  <c r="D17" i="3"/>
  <c r="D18" i="6"/>
  <c r="F18" i="6"/>
  <c r="C19" i="6" s="1"/>
  <c r="D17" i="4"/>
  <c r="E17" i="4" s="1"/>
  <c r="G17" i="4" s="1"/>
  <c r="C18" i="4" s="1"/>
  <c r="D50" i="7"/>
  <c r="E50" i="7" s="1"/>
  <c r="G50" i="7" s="1"/>
  <c r="C51" i="7" s="1"/>
  <c r="D16" i="2"/>
  <c r="E16" i="2" s="1"/>
  <c r="G16" i="2" s="1"/>
  <c r="C17" i="2" s="1"/>
  <c r="D17" i="5" l="1"/>
  <c r="E17" i="5" s="1"/>
  <c r="G17" i="5" s="1"/>
  <c r="C18" i="5" s="1"/>
  <c r="D17" i="9"/>
  <c r="F17" i="9" s="1"/>
  <c r="C18" i="9" s="1"/>
  <c r="D18" i="4"/>
  <c r="E18" i="4" s="1"/>
  <c r="G18" i="4" s="1"/>
  <c r="C19" i="4" s="1"/>
  <c r="D17" i="2"/>
  <c r="E17" i="2" s="1"/>
  <c r="G17" i="2" s="1"/>
  <c r="C18" i="2" s="1"/>
  <c r="D17" i="8"/>
  <c r="F17" i="8" s="1"/>
  <c r="C18" i="8" s="1"/>
  <c r="D19" i="6"/>
  <c r="F19" i="6" s="1"/>
  <c r="C20" i="6" s="1"/>
  <c r="D51" i="7"/>
  <c r="E51" i="7" s="1"/>
  <c r="G51" i="7" s="1"/>
  <c r="C52" i="7" s="1"/>
  <c r="D18" i="3"/>
  <c r="E18" i="3"/>
  <c r="G18" i="3" s="1"/>
  <c r="C19" i="3" s="1"/>
  <c r="D18" i="7"/>
  <c r="E18" i="7" s="1"/>
  <c r="G18" i="7" s="1"/>
  <c r="C19" i="7" s="1"/>
  <c r="D18" i="9" l="1"/>
  <c r="F18" i="9" s="1"/>
  <c r="C19" i="9" s="1"/>
  <c r="D18" i="2"/>
  <c r="E18" i="2" s="1"/>
  <c r="G18" i="2" s="1"/>
  <c r="C19" i="2" s="1"/>
  <c r="D20" i="6"/>
  <c r="F20" i="6" s="1"/>
  <c r="C21" i="6" s="1"/>
  <c r="D19" i="7"/>
  <c r="E19" i="7" s="1"/>
  <c r="G19" i="7" s="1"/>
  <c r="C20" i="7" s="1"/>
  <c r="D18" i="8"/>
  <c r="F18" i="8" s="1"/>
  <c r="C19" i="8" s="1"/>
  <c r="D19" i="4"/>
  <c r="E19" i="4" s="1"/>
  <c r="G19" i="4" s="1"/>
  <c r="C20" i="4" s="1"/>
  <c r="D18" i="5"/>
  <c r="E18" i="5" s="1"/>
  <c r="G18" i="5" s="1"/>
  <c r="C19" i="5" s="1"/>
  <c r="D19" i="3"/>
  <c r="E19" i="3"/>
  <c r="G19" i="3" s="1"/>
  <c r="C20" i="3" s="1"/>
  <c r="D52" i="7"/>
  <c r="E52" i="7" s="1"/>
  <c r="G52" i="7" s="1"/>
  <c r="C53" i="7" s="1"/>
  <c r="D19" i="2" l="1"/>
  <c r="E19" i="2"/>
  <c r="G19" i="2" s="1"/>
  <c r="C20" i="2" s="1"/>
  <c r="D21" i="6"/>
  <c r="F21" i="6"/>
  <c r="C22" i="6" s="1"/>
  <c r="D19" i="5"/>
  <c r="E19" i="5" s="1"/>
  <c r="G19" i="5" s="1"/>
  <c r="C20" i="5" s="1"/>
  <c r="D19" i="9"/>
  <c r="F19" i="9" s="1"/>
  <c r="C20" i="9" s="1"/>
  <c r="D20" i="4"/>
  <c r="E20" i="4"/>
  <c r="G20" i="4" s="1"/>
  <c r="C21" i="4" s="1"/>
  <c r="D20" i="3"/>
  <c r="E20" i="3"/>
  <c r="G20" i="3" s="1"/>
  <c r="C21" i="3" s="1"/>
  <c r="D20" i="7"/>
  <c r="E20" i="7" s="1"/>
  <c r="G20" i="7" s="1"/>
  <c r="C21" i="7" s="1"/>
  <c r="D53" i="7"/>
  <c r="E53" i="7" s="1"/>
  <c r="G53" i="7" s="1"/>
  <c r="C54" i="7" s="1"/>
  <c r="D19" i="8"/>
  <c r="F19" i="8" s="1"/>
  <c r="C20" i="8" s="1"/>
  <c r="D21" i="7" l="1"/>
  <c r="E21" i="7" s="1"/>
  <c r="G21" i="7" s="1"/>
  <c r="C22" i="7" s="1"/>
  <c r="D20" i="9"/>
  <c r="F20" i="9" s="1"/>
  <c r="C21" i="9" s="1"/>
  <c r="D20" i="5"/>
  <c r="E20" i="5"/>
  <c r="G20" i="5" s="1"/>
  <c r="C21" i="5" s="1"/>
  <c r="D21" i="3"/>
  <c r="E21" i="3" s="1"/>
  <c r="G21" i="3" s="1"/>
  <c r="C22" i="3" s="1"/>
  <c r="D22" i="6"/>
  <c r="F22" i="6"/>
  <c r="C23" i="6" s="1"/>
  <c r="D54" i="7"/>
  <c r="E54" i="7" s="1"/>
  <c r="G54" i="7" s="1"/>
  <c r="C55" i="7" s="1"/>
  <c r="D20" i="8"/>
  <c r="F20" i="8" s="1"/>
  <c r="C21" i="8" s="1"/>
  <c r="D21" i="4"/>
  <c r="E21" i="4"/>
  <c r="G21" i="4" s="1"/>
  <c r="C22" i="4" s="1"/>
  <c r="D20" i="2"/>
  <c r="E20" i="2"/>
  <c r="G20" i="2" s="1"/>
  <c r="C21" i="2" s="1"/>
  <c r="D21" i="8" l="1"/>
  <c r="F21" i="8" s="1"/>
  <c r="C22" i="8" s="1"/>
  <c r="D21" i="9"/>
  <c r="F21" i="9" s="1"/>
  <c r="C22" i="9" s="1"/>
  <c r="D22" i="3"/>
  <c r="E22" i="3"/>
  <c r="G22" i="3" s="1"/>
  <c r="C23" i="3" s="1"/>
  <c r="D22" i="7"/>
  <c r="E22" i="7"/>
  <c r="G22" i="7" s="1"/>
  <c r="C23" i="7" s="1"/>
  <c r="D22" i="4"/>
  <c r="E22" i="4" s="1"/>
  <c r="G22" i="4" s="1"/>
  <c r="C23" i="4" s="1"/>
  <c r="D55" i="7"/>
  <c r="E55" i="7" s="1"/>
  <c r="G55" i="7" s="1"/>
  <c r="C56" i="7" s="1"/>
  <c r="D21" i="2"/>
  <c r="E21" i="2" s="1"/>
  <c r="G21" i="2" s="1"/>
  <c r="C22" i="2" s="1"/>
  <c r="D23" i="6"/>
  <c r="F23" i="6" s="1"/>
  <c r="C24" i="6" s="1"/>
  <c r="D21" i="5"/>
  <c r="E21" i="5" s="1"/>
  <c r="G21" i="5" s="1"/>
  <c r="C22" i="5" s="1"/>
  <c r="D22" i="2" l="1"/>
  <c r="E22" i="2" s="1"/>
  <c r="G22" i="2" s="1"/>
  <c r="C23" i="2" s="1"/>
  <c r="D22" i="9"/>
  <c r="F22" i="9" s="1"/>
  <c r="C23" i="9" s="1"/>
  <c r="F24" i="6"/>
  <c r="C25" i="6" s="1"/>
  <c r="D24" i="6"/>
  <c r="D23" i="7"/>
  <c r="E23" i="7"/>
  <c r="G23" i="7" s="1"/>
  <c r="C24" i="7" s="1"/>
  <c r="D23" i="4"/>
  <c r="E23" i="4" s="1"/>
  <c r="G23" i="4" s="1"/>
  <c r="C24" i="4" s="1"/>
  <c r="D23" i="3"/>
  <c r="E23" i="3"/>
  <c r="G23" i="3" s="1"/>
  <c r="C24" i="3" s="1"/>
  <c r="D22" i="8"/>
  <c r="F22" i="8" s="1"/>
  <c r="C23" i="8" s="1"/>
  <c r="D56" i="7"/>
  <c r="E56" i="7" s="1"/>
  <c r="G56" i="7" s="1"/>
  <c r="C57" i="7" s="1"/>
  <c r="E22" i="5"/>
  <c r="G22" i="5" s="1"/>
  <c r="C23" i="5" s="1"/>
  <c r="D22" i="5"/>
  <c r="D24" i="4" l="1"/>
  <c r="E24" i="4" s="1"/>
  <c r="G24" i="4" s="1"/>
  <c r="C25" i="4" s="1"/>
  <c r="D23" i="8"/>
  <c r="F23" i="8"/>
  <c r="C24" i="8" s="1"/>
  <c r="D23" i="9"/>
  <c r="F23" i="9" s="1"/>
  <c r="C24" i="9" s="1"/>
  <c r="D23" i="2"/>
  <c r="E23" i="2"/>
  <c r="G23" i="2" s="1"/>
  <c r="C24" i="2" s="1"/>
  <c r="D24" i="3"/>
  <c r="E24" i="3"/>
  <c r="G24" i="3" s="1"/>
  <c r="C25" i="3" s="1"/>
  <c r="D57" i="7"/>
  <c r="E57" i="7" s="1"/>
  <c r="G57" i="7" s="1"/>
  <c r="C58" i="7" s="1"/>
  <c r="D24" i="7"/>
  <c r="E24" i="7" s="1"/>
  <c r="G24" i="7" s="1"/>
  <c r="C25" i="7" s="1"/>
  <c r="D23" i="5"/>
  <c r="E23" i="5" s="1"/>
  <c r="G23" i="5" s="1"/>
  <c r="C24" i="5" s="1"/>
  <c r="D25" i="6"/>
  <c r="F25" i="6"/>
  <c r="C26" i="6" s="1"/>
  <c r="D25" i="7" l="1"/>
  <c r="E25" i="7" s="1"/>
  <c r="G25" i="7" s="1"/>
  <c r="C26" i="7" s="1"/>
  <c r="D24" i="5"/>
  <c r="E24" i="5"/>
  <c r="G24" i="5" s="1"/>
  <c r="C25" i="5" s="1"/>
  <c r="D24" i="9"/>
  <c r="F24" i="9" s="1"/>
  <c r="C25" i="9" s="1"/>
  <c r="D24" i="8"/>
  <c r="F24" i="8" s="1"/>
  <c r="C25" i="8" s="1"/>
  <c r="D25" i="4"/>
  <c r="E25" i="4"/>
  <c r="G25" i="4" s="1"/>
  <c r="C26" i="4" s="1"/>
  <c r="D58" i="7"/>
  <c r="E58" i="7" s="1"/>
  <c r="G58" i="7" s="1"/>
  <c r="C59" i="7" s="1"/>
  <c r="D24" i="2"/>
  <c r="E24" i="2"/>
  <c r="G24" i="2" s="1"/>
  <c r="C25" i="2" s="1"/>
  <c r="D26" i="6"/>
  <c r="F26" i="6"/>
  <c r="C27" i="6" s="1"/>
  <c r="D25" i="3"/>
  <c r="E25" i="3" s="1"/>
  <c r="G25" i="3" s="1"/>
  <c r="C26" i="3" s="1"/>
  <c r="D25" i="9" l="1"/>
  <c r="F25" i="9" s="1"/>
  <c r="C26" i="9" s="1"/>
  <c r="D26" i="3"/>
  <c r="E26" i="3"/>
  <c r="G26" i="3" s="1"/>
  <c r="C27" i="3" s="1"/>
  <c r="D25" i="8"/>
  <c r="F25" i="8" s="1"/>
  <c r="C26" i="8" s="1"/>
  <c r="D26" i="7"/>
  <c r="E26" i="7"/>
  <c r="G26" i="7" s="1"/>
  <c r="C27" i="7" s="1"/>
  <c r="D59" i="7"/>
  <c r="E59" i="7" s="1"/>
  <c r="G59" i="7" s="1"/>
  <c r="C60" i="7" s="1"/>
  <c r="D27" i="6"/>
  <c r="F27" i="6" s="1"/>
  <c r="C28" i="6" s="1"/>
  <c r="D25" i="5"/>
  <c r="E25" i="5"/>
  <c r="G25" i="5" s="1"/>
  <c r="C26" i="5" s="1"/>
  <c r="D25" i="2"/>
  <c r="E25" i="2" s="1"/>
  <c r="G25" i="2" s="1"/>
  <c r="C26" i="2" s="1"/>
  <c r="D26" i="4"/>
  <c r="E26" i="4"/>
  <c r="G26" i="4" s="1"/>
  <c r="C27" i="4" s="1"/>
  <c r="D28" i="6" l="1"/>
  <c r="F28" i="6" s="1"/>
  <c r="C29" i="6" s="1"/>
  <c r="D26" i="2"/>
  <c r="E26" i="2" s="1"/>
  <c r="G26" i="2" s="1"/>
  <c r="C27" i="2" s="1"/>
  <c r="D26" i="9"/>
  <c r="F26" i="9" s="1"/>
  <c r="C27" i="9" s="1"/>
  <c r="D27" i="7"/>
  <c r="E27" i="7" s="1"/>
  <c r="G27" i="7" s="1"/>
  <c r="C28" i="7" s="1"/>
  <c r="D27" i="3"/>
  <c r="E27" i="3"/>
  <c r="G27" i="3" s="1"/>
  <c r="C28" i="3" s="1"/>
  <c r="D27" i="4"/>
  <c r="E27" i="4" s="1"/>
  <c r="G27" i="4" s="1"/>
  <c r="C28" i="4" s="1"/>
  <c r="D26" i="5"/>
  <c r="E26" i="5" s="1"/>
  <c r="G26" i="5" s="1"/>
  <c r="C27" i="5" s="1"/>
  <c r="D60" i="7"/>
  <c r="E60" i="7" s="1"/>
  <c r="G60" i="7" s="1"/>
  <c r="C61" i="7" s="1"/>
  <c r="D26" i="8"/>
  <c r="F26" i="8" s="1"/>
  <c r="C27" i="8" s="1"/>
  <c r="D27" i="9" l="1"/>
  <c r="F27" i="9" s="1"/>
  <c r="C28" i="9" s="1"/>
  <c r="D27" i="5"/>
  <c r="E27" i="5" s="1"/>
  <c r="G27" i="5" s="1"/>
  <c r="C28" i="5" s="1"/>
  <c r="D27" i="2"/>
  <c r="E27" i="2"/>
  <c r="G27" i="2" s="1"/>
  <c r="C28" i="2" s="1"/>
  <c r="D29" i="6"/>
  <c r="F29" i="6"/>
  <c r="C30" i="6" s="1"/>
  <c r="D61" i="7"/>
  <c r="E61" i="7" s="1"/>
  <c r="G61" i="7" s="1"/>
  <c r="C62" i="7" s="1"/>
  <c r="D28" i="7"/>
  <c r="E28" i="7" s="1"/>
  <c r="G28" i="7" s="1"/>
  <c r="C29" i="7" s="1"/>
  <c r="D28" i="4"/>
  <c r="E28" i="4"/>
  <c r="G28" i="4" s="1"/>
  <c r="C29" i="4" s="1"/>
  <c r="D27" i="8"/>
  <c r="F27" i="8" s="1"/>
  <c r="C28" i="8" s="1"/>
  <c r="D28" i="3"/>
  <c r="E28" i="3"/>
  <c r="G28" i="3" s="1"/>
  <c r="C29" i="3" s="1"/>
  <c r="D28" i="5" l="1"/>
  <c r="E28" i="5" s="1"/>
  <c r="G28" i="5" s="1"/>
  <c r="C29" i="5" s="1"/>
  <c r="D29" i="7"/>
  <c r="E29" i="7" s="1"/>
  <c r="G29" i="7" s="1"/>
  <c r="C30" i="7" s="1"/>
  <c r="D28" i="9"/>
  <c r="F28" i="9" s="1"/>
  <c r="C29" i="9" s="1"/>
  <c r="D30" i="6"/>
  <c r="F30" i="6"/>
  <c r="C31" i="6" s="1"/>
  <c r="D29" i="3"/>
  <c r="E29" i="3" s="1"/>
  <c r="G29" i="3" s="1"/>
  <c r="C30" i="3" s="1"/>
  <c r="D28" i="8"/>
  <c r="F28" i="8" s="1"/>
  <c r="C29" i="8" s="1"/>
  <c r="D29" i="4"/>
  <c r="E29" i="4"/>
  <c r="G29" i="4" s="1"/>
  <c r="C30" i="4" s="1"/>
  <c r="D62" i="7"/>
  <c r="E62" i="7" s="1"/>
  <c r="G62" i="7" s="1"/>
  <c r="C63" i="7" s="1"/>
  <c r="D28" i="2"/>
  <c r="E28" i="2" s="1"/>
  <c r="G28" i="2" s="1"/>
  <c r="C29" i="2" s="1"/>
  <c r="D29" i="8" l="1"/>
  <c r="F29" i="8"/>
  <c r="C30" i="8" s="1"/>
  <c r="D29" i="9"/>
  <c r="F29" i="9" s="1"/>
  <c r="C30" i="9" s="1"/>
  <c r="D30" i="3"/>
  <c r="E30" i="3"/>
  <c r="G30" i="3" s="1"/>
  <c r="C31" i="3" s="1"/>
  <c r="D30" i="7"/>
  <c r="E30" i="7"/>
  <c r="G30" i="7" s="1"/>
  <c r="C31" i="7" s="1"/>
  <c r="D63" i="7"/>
  <c r="E63" i="7" s="1"/>
  <c r="G63" i="7" s="1"/>
  <c r="C64" i="7" s="1"/>
  <c r="D31" i="6"/>
  <c r="F31" i="6" s="1"/>
  <c r="C32" i="6" s="1"/>
  <c r="D29" i="2"/>
  <c r="E29" i="2" s="1"/>
  <c r="G29" i="2" s="1"/>
  <c r="C30" i="2" s="1"/>
  <c r="D30" i="4"/>
  <c r="E30" i="4" s="1"/>
  <c r="G30" i="4" s="1"/>
  <c r="C31" i="4" s="1"/>
  <c r="D29" i="5"/>
  <c r="E29" i="5" s="1"/>
  <c r="G29" i="5" s="1"/>
  <c r="C30" i="5" s="1"/>
  <c r="D30" i="2" l="1"/>
  <c r="E30" i="2" s="1"/>
  <c r="G30" i="2" s="1"/>
  <c r="C31" i="2" s="1"/>
  <c r="D30" i="9"/>
  <c r="F30" i="9" s="1"/>
  <c r="C31" i="9" s="1"/>
  <c r="D32" i="6"/>
  <c r="F32" i="6" s="1"/>
  <c r="C33" i="6" s="1"/>
  <c r="D31" i="3"/>
  <c r="E31" i="3"/>
  <c r="G31" i="3" s="1"/>
  <c r="C32" i="3" s="1"/>
  <c r="D30" i="8"/>
  <c r="F30" i="8"/>
  <c r="C31" i="8" s="1"/>
  <c r="D31" i="4"/>
  <c r="E31" i="4" s="1"/>
  <c r="G31" i="4" s="1"/>
  <c r="C32" i="4" s="1"/>
  <c r="D31" i="7"/>
  <c r="E31" i="7"/>
  <c r="G31" i="7" s="1"/>
  <c r="C32" i="7" s="1"/>
  <c r="D30" i="5"/>
  <c r="E30" i="5" s="1"/>
  <c r="G30" i="5" s="1"/>
  <c r="C31" i="5" s="1"/>
  <c r="D64" i="7"/>
  <c r="E64" i="7" s="1"/>
  <c r="G64" i="7" s="1"/>
  <c r="C65" i="7" s="1"/>
  <c r="D31" i="5" l="1"/>
  <c r="E31" i="5" s="1"/>
  <c r="G31" i="5" s="1"/>
  <c r="C32" i="5" s="1"/>
  <c r="D33" i="6"/>
  <c r="F33" i="6"/>
  <c r="C34" i="6" s="1"/>
  <c r="D31" i="9"/>
  <c r="F31" i="9" s="1"/>
  <c r="C32" i="9" s="1"/>
  <c r="D31" i="2"/>
  <c r="E31" i="2"/>
  <c r="G31" i="2" s="1"/>
  <c r="C32" i="2" s="1"/>
  <c r="D32" i="3"/>
  <c r="E32" i="3"/>
  <c r="G32" i="3" s="1"/>
  <c r="C33" i="3" s="1"/>
  <c r="D32" i="4"/>
  <c r="E32" i="4" s="1"/>
  <c r="G32" i="4" s="1"/>
  <c r="C33" i="4" s="1"/>
  <c r="D65" i="7"/>
  <c r="E65" i="7"/>
  <c r="G65" i="7" s="1"/>
  <c r="C66" i="7" s="1"/>
  <c r="D32" i="7"/>
  <c r="E32" i="7" s="1"/>
  <c r="G32" i="7" s="1"/>
  <c r="C33" i="7" s="1"/>
  <c r="D31" i="8"/>
  <c r="F31" i="8" s="1"/>
  <c r="C32" i="8" s="1"/>
  <c r="D33" i="7" l="1"/>
  <c r="E33" i="7" s="1"/>
  <c r="G33" i="7" s="1"/>
  <c r="C34" i="7" s="1"/>
  <c r="D32" i="9"/>
  <c r="F32" i="9" s="1"/>
  <c r="C33" i="9" s="1"/>
  <c r="D32" i="5"/>
  <c r="E32" i="5" s="1"/>
  <c r="G32" i="5" s="1"/>
  <c r="C33" i="5" s="1"/>
  <c r="D34" i="6"/>
  <c r="F34" i="6"/>
  <c r="C35" i="6" s="1"/>
  <c r="D33" i="4"/>
  <c r="E33" i="4" s="1"/>
  <c r="G33" i="4" s="1"/>
  <c r="C34" i="4" s="1"/>
  <c r="D32" i="2"/>
  <c r="E32" i="2" s="1"/>
  <c r="G32" i="2" s="1"/>
  <c r="C33" i="2" s="1"/>
  <c r="D32" i="8"/>
  <c r="F32" i="8" s="1"/>
  <c r="C33" i="8" s="1"/>
  <c r="D66" i="7"/>
  <c r="E66" i="7" s="1"/>
  <c r="G66" i="7" s="1"/>
  <c r="C67" i="7" s="1"/>
  <c r="E33" i="3"/>
  <c r="G33" i="3" s="1"/>
  <c r="C34" i="3" s="1"/>
  <c r="D33" i="3"/>
  <c r="D33" i="5" l="1"/>
  <c r="E33" i="5" s="1"/>
  <c r="G33" i="5" s="1"/>
  <c r="C34" i="5" s="1"/>
  <c r="D33" i="9"/>
  <c r="F33" i="9" s="1"/>
  <c r="C34" i="9" s="1"/>
  <c r="D34" i="4"/>
  <c r="E34" i="4" s="1"/>
  <c r="G34" i="4" s="1"/>
  <c r="C35" i="4" s="1"/>
  <c r="D33" i="2"/>
  <c r="E33" i="2" s="1"/>
  <c r="G33" i="2" s="1"/>
  <c r="C34" i="2" s="1"/>
  <c r="D67" i="7"/>
  <c r="E67" i="7" s="1"/>
  <c r="G67" i="7" s="1"/>
  <c r="C68" i="7" s="1"/>
  <c r="D35" i="6"/>
  <c r="F35" i="6" s="1"/>
  <c r="C36" i="6" s="1"/>
  <c r="D34" i="3"/>
  <c r="E34" i="3" s="1"/>
  <c r="G34" i="3" s="1"/>
  <c r="C35" i="3" s="1"/>
  <c r="D33" i="8"/>
  <c r="F33" i="8" s="1"/>
  <c r="C34" i="8" s="1"/>
  <c r="D34" i="7"/>
  <c r="E34" i="7" s="1"/>
  <c r="G34" i="7" s="1"/>
  <c r="C35" i="7" s="1"/>
  <c r="D34" i="2" l="1"/>
  <c r="E34" i="2" s="1"/>
  <c r="G34" i="2" s="1"/>
  <c r="C35" i="2" s="1"/>
  <c r="D35" i="3"/>
  <c r="E35" i="3"/>
  <c r="G35" i="3" s="1"/>
  <c r="C36" i="3" s="1"/>
  <c r="D35" i="4"/>
  <c r="E35" i="4" s="1"/>
  <c r="G35" i="4" s="1"/>
  <c r="C36" i="4" s="1"/>
  <c r="D35" i="7"/>
  <c r="E35" i="7"/>
  <c r="G35" i="7" s="1"/>
  <c r="C36" i="7" s="1"/>
  <c r="F36" i="6"/>
  <c r="C37" i="6" s="1"/>
  <c r="D36" i="6"/>
  <c r="D34" i="9"/>
  <c r="F34" i="9" s="1"/>
  <c r="C35" i="9" s="1"/>
  <c r="D68" i="7"/>
  <c r="E68" i="7" s="1"/>
  <c r="G68" i="7" s="1"/>
  <c r="C69" i="7" s="1"/>
  <c r="D34" i="5"/>
  <c r="E34" i="5" s="1"/>
  <c r="G34" i="5" s="1"/>
  <c r="C35" i="5" s="1"/>
  <c r="D34" i="8"/>
  <c r="F34" i="8" s="1"/>
  <c r="C35" i="8" s="1"/>
  <c r="D35" i="8" l="1"/>
  <c r="F35" i="8" s="1"/>
  <c r="C36" i="8" s="1"/>
  <c r="D36" i="4"/>
  <c r="E36" i="4"/>
  <c r="G36" i="4" s="1"/>
  <c r="C37" i="4" s="1"/>
  <c r="D35" i="5"/>
  <c r="E35" i="5" s="1"/>
  <c r="G35" i="5" s="1"/>
  <c r="C36" i="5" s="1"/>
  <c r="D69" i="7"/>
  <c r="E69" i="7"/>
  <c r="G69" i="7" s="1"/>
  <c r="C70" i="7" s="1"/>
  <c r="D35" i="9"/>
  <c r="F35" i="9" s="1"/>
  <c r="C36" i="9" s="1"/>
  <c r="D35" i="2"/>
  <c r="E35" i="2"/>
  <c r="G35" i="2" s="1"/>
  <c r="C36" i="2" s="1"/>
  <c r="D36" i="3"/>
  <c r="E36" i="3"/>
  <c r="G36" i="3" s="1"/>
  <c r="C37" i="3" s="1"/>
  <c r="D36" i="7"/>
  <c r="E36" i="7" s="1"/>
  <c r="G36" i="7" s="1"/>
  <c r="C37" i="7" s="1"/>
  <c r="D37" i="6"/>
  <c r="F37" i="6"/>
  <c r="C38" i="6" s="1"/>
  <c r="D36" i="9" l="1"/>
  <c r="F36" i="9" s="1"/>
  <c r="C37" i="9" s="1"/>
  <c r="D37" i="7"/>
  <c r="E37" i="7" s="1"/>
  <c r="G37" i="7" s="1"/>
  <c r="C38" i="7" s="1"/>
  <c r="D36" i="5"/>
  <c r="E36" i="5" s="1"/>
  <c r="G36" i="5" s="1"/>
  <c r="C37" i="5" s="1"/>
  <c r="D37" i="4"/>
  <c r="E37" i="4" s="1"/>
  <c r="G37" i="4" s="1"/>
  <c r="C38" i="4" s="1"/>
  <c r="D36" i="8"/>
  <c r="F36" i="8" s="1"/>
  <c r="C37" i="8" s="1"/>
  <c r="D36" i="2"/>
  <c r="E36" i="2"/>
  <c r="G36" i="2" s="1"/>
  <c r="C37" i="2" s="1"/>
  <c r="D70" i="7"/>
  <c r="E70" i="7" s="1"/>
  <c r="G70" i="7" s="1"/>
  <c r="C71" i="7" s="1"/>
  <c r="D38" i="6"/>
  <c r="F38" i="6"/>
  <c r="C39" i="6" s="1"/>
  <c r="D37" i="3"/>
  <c r="E37" i="3" s="1"/>
  <c r="G37" i="3" s="1"/>
  <c r="C38" i="3" s="1"/>
  <c r="D37" i="8" l="1"/>
  <c r="F37" i="8" s="1"/>
  <c r="C38" i="8" s="1"/>
  <c r="D38" i="3"/>
  <c r="E38" i="3"/>
  <c r="G38" i="3" s="1"/>
  <c r="C39" i="3" s="1"/>
  <c r="D38" i="7"/>
  <c r="E38" i="7"/>
  <c r="G38" i="7" s="1"/>
  <c r="C39" i="7" s="1"/>
  <c r="D37" i="9"/>
  <c r="F37" i="9" s="1"/>
  <c r="C38" i="9" s="1"/>
  <c r="D37" i="2"/>
  <c r="E37" i="2" s="1"/>
  <c r="G37" i="2" s="1"/>
  <c r="C38" i="2" s="1"/>
  <c r="D71" i="7"/>
  <c r="E71" i="7" s="1"/>
  <c r="G71" i="7" s="1"/>
  <c r="C72" i="7" s="1"/>
  <c r="D37" i="5"/>
  <c r="E37" i="5"/>
  <c r="G37" i="5" s="1"/>
  <c r="C38" i="5" s="1"/>
  <c r="D39" i="6"/>
  <c r="F39" i="6" s="1"/>
  <c r="C40" i="6" s="1"/>
  <c r="D38" i="4"/>
  <c r="E38" i="4"/>
  <c r="G38" i="4" s="1"/>
  <c r="C39" i="4" s="1"/>
  <c r="D38" i="9" l="1"/>
  <c r="F38" i="9" s="1"/>
  <c r="C39" i="9" s="1"/>
  <c r="D38" i="2"/>
  <c r="E38" i="2" s="1"/>
  <c r="G38" i="2" s="1"/>
  <c r="C39" i="2" s="1"/>
  <c r="D40" i="6"/>
  <c r="F40" i="6" s="1"/>
  <c r="C41" i="6" s="1"/>
  <c r="D38" i="8"/>
  <c r="F38" i="8" s="1"/>
  <c r="C39" i="8" s="1"/>
  <c r="D72" i="7"/>
  <c r="E72" i="7"/>
  <c r="G72" i="7" s="1"/>
  <c r="C73" i="7" s="1"/>
  <c r="D39" i="3"/>
  <c r="E39" i="3"/>
  <c r="G39" i="3" s="1"/>
  <c r="C40" i="3" s="1"/>
  <c r="D39" i="4"/>
  <c r="E39" i="4"/>
  <c r="G39" i="4" s="1"/>
  <c r="C40" i="4" s="1"/>
  <c r="D38" i="5"/>
  <c r="E38" i="5" s="1"/>
  <c r="G38" i="5" s="1"/>
  <c r="C39" i="5" s="1"/>
  <c r="D39" i="7"/>
  <c r="E39" i="7"/>
  <c r="G39" i="7" s="1"/>
  <c r="C40" i="7" s="1"/>
  <c r="D39" i="2" l="1"/>
  <c r="E39" i="2"/>
  <c r="G39" i="2" s="1"/>
  <c r="C40" i="2" s="1"/>
  <c r="D39" i="5"/>
  <c r="E39" i="5" s="1"/>
  <c r="G39" i="5" s="1"/>
  <c r="C40" i="5" s="1"/>
  <c r="D41" i="6"/>
  <c r="F41" i="6"/>
  <c r="C42" i="6" s="1"/>
  <c r="D39" i="9"/>
  <c r="F39" i="9" s="1"/>
  <c r="C40" i="9" s="1"/>
  <c r="D40" i="3"/>
  <c r="E40" i="3"/>
  <c r="G40" i="3" s="1"/>
  <c r="C41" i="3" s="1"/>
  <c r="D39" i="8"/>
  <c r="F39" i="8" s="1"/>
  <c r="C40" i="8" s="1"/>
  <c r="D40" i="7"/>
  <c r="E40" i="7" s="1"/>
  <c r="G40" i="7" s="1"/>
  <c r="C41" i="7" s="1"/>
  <c r="D40" i="4"/>
  <c r="E40" i="4" s="1"/>
  <c r="G40" i="4" s="1"/>
  <c r="C41" i="4" s="1"/>
  <c r="D73" i="7"/>
  <c r="E73" i="7" s="1"/>
  <c r="G73" i="7" s="1"/>
  <c r="C74" i="7" s="1"/>
  <c r="D40" i="5" l="1"/>
  <c r="E40" i="5" s="1"/>
  <c r="G40" i="5" s="1"/>
  <c r="C41" i="5" s="1"/>
  <c r="D41" i="7"/>
  <c r="E41" i="7" s="1"/>
  <c r="G41" i="7" s="1"/>
  <c r="D40" i="9"/>
  <c r="F40" i="9" s="1"/>
  <c r="C41" i="9" s="1"/>
  <c r="D41" i="4"/>
  <c r="E41" i="4" s="1"/>
  <c r="G41" i="4" s="1"/>
  <c r="C42" i="4" s="1"/>
  <c r="D74" i="7"/>
  <c r="E74" i="7" s="1"/>
  <c r="G74" i="7" s="1"/>
  <c r="C75" i="7" s="1"/>
  <c r="D42" i="6"/>
  <c r="F42" i="6"/>
  <c r="C43" i="6" s="1"/>
  <c r="D40" i="8"/>
  <c r="F40" i="8" s="1"/>
  <c r="C41" i="8" s="1"/>
  <c r="D41" i="3"/>
  <c r="E41" i="3" s="1"/>
  <c r="G41" i="3" s="1"/>
  <c r="C42" i="3" s="1"/>
  <c r="D40" i="2"/>
  <c r="E40" i="2" s="1"/>
  <c r="G40" i="2" s="1"/>
  <c r="C41" i="2" s="1"/>
  <c r="D41" i="2" l="1"/>
  <c r="E41" i="2" s="1"/>
  <c r="G41" i="2" s="1"/>
  <c r="C42" i="2" s="1"/>
  <c r="D42" i="3"/>
  <c r="E42" i="3"/>
  <c r="G42" i="3" s="1"/>
  <c r="C43" i="3" s="1"/>
  <c r="D75" i="7"/>
  <c r="E75" i="7" s="1"/>
  <c r="G75" i="7" s="1"/>
  <c r="D41" i="5"/>
  <c r="E41" i="5" s="1"/>
  <c r="G41" i="5" s="1"/>
  <c r="C42" i="5" s="1"/>
  <c r="D41" i="8"/>
  <c r="F41" i="8" s="1"/>
  <c r="C42" i="8" s="1"/>
  <c r="D43" i="6"/>
  <c r="F43" i="6" s="1"/>
  <c r="C44" i="6" s="1"/>
  <c r="D42" i="4"/>
  <c r="E42" i="4" s="1"/>
  <c r="G42" i="4" s="1"/>
  <c r="C43" i="4" s="1"/>
  <c r="D41" i="9"/>
  <c r="F41" i="9" s="1"/>
  <c r="D44" i="6" l="1"/>
  <c r="F44" i="6" s="1"/>
  <c r="C45" i="6" s="1"/>
  <c r="D42" i="2"/>
  <c r="E42" i="2" s="1"/>
  <c r="G42" i="2" s="1"/>
  <c r="C43" i="2" s="1"/>
  <c r="D42" i="5"/>
  <c r="E42" i="5"/>
  <c r="G42" i="5" s="1"/>
  <c r="C43" i="5" s="1"/>
  <c r="D43" i="3"/>
  <c r="E43" i="3"/>
  <c r="G43" i="3" s="1"/>
  <c r="C44" i="3" s="1"/>
  <c r="D43" i="4"/>
  <c r="E43" i="4"/>
  <c r="G43" i="4" s="1"/>
  <c r="C44" i="4" s="1"/>
  <c r="D42" i="8"/>
  <c r="F42" i="8" s="1"/>
  <c r="C43" i="8" s="1"/>
  <c r="D43" i="2" l="1"/>
  <c r="E43" i="2"/>
  <c r="G43" i="2" s="1"/>
  <c r="C44" i="2" s="1"/>
  <c r="D45" i="6"/>
  <c r="F45" i="6"/>
  <c r="C46" i="6" s="1"/>
  <c r="D44" i="4"/>
  <c r="E44" i="4"/>
  <c r="G44" i="4" s="1"/>
  <c r="C45" i="4" s="1"/>
  <c r="D43" i="5"/>
  <c r="E43" i="5" s="1"/>
  <c r="G43" i="5" s="1"/>
  <c r="C44" i="5" s="1"/>
  <c r="D43" i="8"/>
  <c r="F43" i="8" s="1"/>
  <c r="C44" i="8" s="1"/>
  <c r="D44" i="3"/>
  <c r="E44" i="3"/>
  <c r="G44" i="3" s="1"/>
  <c r="C45" i="3" s="1"/>
  <c r="D44" i="5" l="1"/>
  <c r="E44" i="5"/>
  <c r="G44" i="5" s="1"/>
  <c r="C45" i="5" s="1"/>
  <c r="D44" i="8"/>
  <c r="F44" i="8" s="1"/>
  <c r="C45" i="8" s="1"/>
  <c r="D45" i="4"/>
  <c r="E45" i="4" s="1"/>
  <c r="G45" i="4" s="1"/>
  <c r="C46" i="4" s="1"/>
  <c r="D44" i="2"/>
  <c r="E44" i="2" s="1"/>
  <c r="G44" i="2" s="1"/>
  <c r="C45" i="2" s="1"/>
  <c r="D45" i="3"/>
  <c r="E45" i="3" s="1"/>
  <c r="G45" i="3" s="1"/>
  <c r="C46" i="3" s="1"/>
  <c r="D46" i="6"/>
  <c r="F46" i="6"/>
  <c r="C47" i="6" s="1"/>
  <c r="D46" i="3" l="1"/>
  <c r="E46" i="3"/>
  <c r="G46" i="3" s="1"/>
  <c r="D45" i="8"/>
  <c r="F45" i="8"/>
  <c r="C46" i="8" s="1"/>
  <c r="D46" i="4"/>
  <c r="E46" i="4"/>
  <c r="G46" i="4" s="1"/>
  <c r="D45" i="5"/>
  <c r="E45" i="5" s="1"/>
  <c r="G45" i="5" s="1"/>
  <c r="C46" i="5" s="1"/>
  <c r="D47" i="6"/>
  <c r="F47" i="6" s="1"/>
  <c r="C48" i="6" s="1"/>
  <c r="D45" i="2"/>
  <c r="E45" i="2" s="1"/>
  <c r="G45" i="2" s="1"/>
  <c r="C46" i="2" s="1"/>
  <c r="D46" i="2" l="1"/>
  <c r="E46" i="2" s="1"/>
  <c r="G46" i="2" s="1"/>
  <c r="C47" i="2" s="1"/>
  <c r="D48" i="6"/>
  <c r="F48" i="6" s="1"/>
  <c r="C49" i="6" s="1"/>
  <c r="D46" i="5"/>
  <c r="E46" i="5"/>
  <c r="G46" i="5" s="1"/>
  <c r="C47" i="5" s="1"/>
  <c r="D46" i="8"/>
  <c r="F46" i="8"/>
  <c r="C47" i="8" s="1"/>
  <c r="D49" i="6" l="1"/>
  <c r="F49" i="6"/>
  <c r="C50" i="6" s="1"/>
  <c r="D47" i="2"/>
  <c r="E47" i="2"/>
  <c r="G47" i="2" s="1"/>
  <c r="C48" i="2" s="1"/>
  <c r="D47" i="8"/>
  <c r="F47" i="8"/>
  <c r="C48" i="8" s="1"/>
  <c r="D47" i="5"/>
  <c r="E47" i="5" s="1"/>
  <c r="G47" i="5" s="1"/>
  <c r="C48" i="5" s="1"/>
  <c r="D48" i="5" l="1"/>
  <c r="E48" i="5" s="1"/>
  <c r="G48" i="5" s="1"/>
  <c r="D48" i="2"/>
  <c r="E48" i="2"/>
  <c r="G48" i="2" s="1"/>
  <c r="C49" i="2" s="1"/>
  <c r="F48" i="8"/>
  <c r="C49" i="8" s="1"/>
  <c r="D48" i="8"/>
  <c r="D50" i="6"/>
  <c r="F50" i="6"/>
  <c r="C51" i="6" s="1"/>
  <c r="D51" i="6" l="1"/>
  <c r="F51" i="6" s="1"/>
  <c r="C52" i="6" s="1"/>
  <c r="D49" i="2"/>
  <c r="E49" i="2" s="1"/>
  <c r="G49" i="2" s="1"/>
  <c r="C50" i="2" s="1"/>
  <c r="D49" i="8"/>
  <c r="F49" i="8"/>
  <c r="C50" i="8" s="1"/>
  <c r="F52" i="6" l="1"/>
  <c r="C53" i="6" s="1"/>
  <c r="D52" i="6"/>
  <c r="D50" i="2"/>
  <c r="E50" i="2" s="1"/>
  <c r="G50" i="2" s="1"/>
  <c r="C51" i="2" s="1"/>
  <c r="D50" i="8"/>
  <c r="F50" i="8" s="1"/>
  <c r="C51" i="8" s="1"/>
  <c r="D51" i="8" l="1"/>
  <c r="F51" i="8" s="1"/>
  <c r="C52" i="8" s="1"/>
  <c r="D51" i="2"/>
  <c r="E51" i="2"/>
  <c r="G51" i="2" s="1"/>
  <c r="C52" i="2" s="1"/>
  <c r="D53" i="6"/>
  <c r="F53" i="6" s="1"/>
  <c r="C54" i="6" s="1"/>
  <c r="D54" i="6" l="1"/>
  <c r="F54" i="6"/>
  <c r="C55" i="6" s="1"/>
  <c r="D52" i="8"/>
  <c r="F52" i="8" s="1"/>
  <c r="C53" i="8" s="1"/>
  <c r="D52" i="2"/>
  <c r="E52" i="2" s="1"/>
  <c r="G52" i="2" s="1"/>
  <c r="C53" i="2" s="1"/>
  <c r="D53" i="8" l="1"/>
  <c r="F53" i="8"/>
  <c r="C54" i="8" s="1"/>
  <c r="D53" i="2"/>
  <c r="E53" i="2"/>
  <c r="G53" i="2" s="1"/>
  <c r="C54" i="2" s="1"/>
  <c r="D55" i="6"/>
  <c r="F55" i="6" s="1"/>
  <c r="C56" i="6" s="1"/>
  <c r="D56" i="6" l="1"/>
  <c r="F56" i="6" s="1"/>
  <c r="C57" i="6" s="1"/>
  <c r="D54" i="8"/>
  <c r="F54" i="8" s="1"/>
  <c r="C55" i="8" s="1"/>
  <c r="D54" i="2"/>
  <c r="E54" i="2" s="1"/>
  <c r="G54" i="2" s="1"/>
  <c r="C55" i="2" s="1"/>
  <c r="D55" i="8" l="1"/>
  <c r="F55" i="8"/>
  <c r="C56" i="8" s="1"/>
  <c r="D57" i="6"/>
  <c r="F57" i="6" s="1"/>
  <c r="C58" i="6" s="1"/>
  <c r="D55" i="2"/>
  <c r="E55" i="2" s="1"/>
  <c r="G55" i="2" s="1"/>
  <c r="C56" i="2" s="1"/>
  <c r="D58" i="6" l="1"/>
  <c r="F58" i="6"/>
  <c r="C59" i="6" s="1"/>
  <c r="D56" i="2"/>
  <c r="E56" i="2" s="1"/>
  <c r="G56" i="2" s="1"/>
  <c r="C57" i="2" s="1"/>
  <c r="D56" i="8"/>
  <c r="F56" i="8" s="1"/>
  <c r="C57" i="8" s="1"/>
  <c r="D57" i="8" l="1"/>
  <c r="F57" i="8" s="1"/>
  <c r="C58" i="8" s="1"/>
  <c r="D57" i="2"/>
  <c r="E57" i="2" s="1"/>
  <c r="G57" i="2" s="1"/>
  <c r="D59" i="6"/>
  <c r="F59" i="6" s="1"/>
  <c r="C60" i="6" s="1"/>
  <c r="D60" i="6" l="1"/>
  <c r="F60" i="6" s="1"/>
  <c r="C61" i="6" s="1"/>
  <c r="D58" i="8"/>
  <c r="F58" i="8" s="1"/>
  <c r="C59" i="8" s="1"/>
  <c r="D61" i="6" l="1"/>
  <c r="F61" i="6"/>
  <c r="C62" i="6" s="1"/>
  <c r="D59" i="8"/>
  <c r="F59" i="8" s="1"/>
  <c r="C60" i="8" s="1"/>
  <c r="D60" i="8" l="1"/>
  <c r="F60" i="8" s="1"/>
  <c r="C61" i="8" s="1"/>
  <c r="D62" i="6"/>
  <c r="F62" i="6" s="1"/>
  <c r="C63" i="6" s="1"/>
  <c r="D63" i="6" l="1"/>
  <c r="F63" i="6" s="1"/>
  <c r="C64" i="6" s="1"/>
  <c r="D61" i="8"/>
  <c r="F61" i="8" s="1"/>
  <c r="C62" i="8" s="1"/>
  <c r="D62" i="8" l="1"/>
  <c r="F62" i="8" s="1"/>
  <c r="C63" i="8" s="1"/>
  <c r="D64" i="6"/>
  <c r="F64" i="6" s="1"/>
  <c r="C65" i="6" s="1"/>
  <c r="D65" i="6" l="1"/>
  <c r="F65" i="6"/>
  <c r="C66" i="6" s="1"/>
  <c r="D63" i="8"/>
  <c r="F63" i="8" s="1"/>
  <c r="C64" i="8" s="1"/>
  <c r="D64" i="8" l="1"/>
  <c r="F64" i="8" s="1"/>
  <c r="C65" i="8" s="1"/>
  <c r="D66" i="6"/>
  <c r="F66" i="6"/>
  <c r="C67" i="6" s="1"/>
  <c r="D65" i="8" l="1"/>
  <c r="F65" i="8" s="1"/>
  <c r="C66" i="8" s="1"/>
  <c r="D67" i="6"/>
  <c r="F67" i="6" s="1"/>
  <c r="C68" i="6" s="1"/>
  <c r="D68" i="6" l="1"/>
  <c r="F68" i="6" s="1"/>
  <c r="C69" i="6" s="1"/>
  <c r="D66" i="8"/>
  <c r="F66" i="8" s="1"/>
  <c r="C67" i="8" s="1"/>
  <c r="D67" i="8" l="1"/>
  <c r="F67" i="8" s="1"/>
  <c r="C68" i="8" s="1"/>
  <c r="D69" i="6"/>
  <c r="F69" i="6"/>
  <c r="C70" i="6" s="1"/>
  <c r="D68" i="8" l="1"/>
  <c r="F68" i="8" s="1"/>
  <c r="C69" i="8" s="1"/>
  <c r="D70" i="6"/>
  <c r="F70" i="6"/>
  <c r="C71" i="6" s="1"/>
  <c r="D69" i="8" l="1"/>
  <c r="F69" i="8" s="1"/>
  <c r="C70" i="8" s="1"/>
  <c r="D71" i="6"/>
  <c r="F71" i="6" s="1"/>
  <c r="C72" i="6" s="1"/>
  <c r="D72" i="6" l="1"/>
  <c r="F72" i="6" s="1"/>
  <c r="C73" i="6" s="1"/>
  <c r="D70" i="8"/>
  <c r="F70" i="8" s="1"/>
  <c r="C71" i="8" s="1"/>
  <c r="D71" i="8" l="1"/>
  <c r="F71" i="8" s="1"/>
  <c r="C72" i="8" s="1"/>
  <c r="D73" i="6"/>
  <c r="F73" i="6"/>
  <c r="C74" i="6" s="1"/>
  <c r="D72" i="8" l="1"/>
  <c r="F72" i="8" s="1"/>
  <c r="C73" i="8" s="1"/>
  <c r="D74" i="6"/>
  <c r="F74" i="6"/>
  <c r="C75" i="6" s="1"/>
  <c r="D73" i="8" l="1"/>
  <c r="F73" i="8" s="1"/>
  <c r="C74" i="8" s="1"/>
  <c r="D75" i="6"/>
  <c r="F75" i="6" s="1"/>
  <c r="C76" i="6" s="1"/>
  <c r="D76" i="6" l="1"/>
  <c r="F76" i="6" s="1"/>
  <c r="C77" i="6" s="1"/>
  <c r="D74" i="8"/>
  <c r="F74" i="8" s="1"/>
  <c r="C75" i="8" s="1"/>
  <c r="D75" i="8" l="1"/>
  <c r="F75" i="8" s="1"/>
  <c r="C76" i="8" s="1"/>
  <c r="D77" i="6"/>
  <c r="F77" i="6"/>
  <c r="C78" i="6" s="1"/>
  <c r="D76" i="8" l="1"/>
  <c r="F76" i="8" s="1"/>
  <c r="C77" i="8" s="1"/>
  <c r="D78" i="6"/>
  <c r="F78" i="6"/>
  <c r="C79" i="6" s="1"/>
  <c r="D77" i="8" l="1"/>
  <c r="F77" i="8" s="1"/>
  <c r="C78" i="8" s="1"/>
  <c r="D79" i="6"/>
  <c r="F79" i="6" s="1"/>
  <c r="C80" i="6" s="1"/>
  <c r="D80" i="6" l="1"/>
  <c r="F80" i="6" s="1"/>
  <c r="C81" i="6" s="1"/>
  <c r="D78" i="8"/>
  <c r="F78" i="8" s="1"/>
  <c r="C79" i="8" s="1"/>
  <c r="D79" i="8" l="1"/>
  <c r="F79" i="8" s="1"/>
  <c r="C80" i="8" s="1"/>
  <c r="D81" i="6"/>
  <c r="F81" i="6"/>
  <c r="C82" i="6" s="1"/>
  <c r="D80" i="8" l="1"/>
  <c r="F80" i="8" s="1"/>
  <c r="C81" i="8" s="1"/>
  <c r="D82" i="6"/>
  <c r="F82" i="6"/>
  <c r="C83" i="6" s="1"/>
  <c r="D81" i="8" l="1"/>
  <c r="F81" i="8" s="1"/>
  <c r="C82" i="8" s="1"/>
  <c r="D83" i="6"/>
  <c r="F83" i="6" s="1"/>
  <c r="C84" i="6" s="1"/>
  <c r="D84" i="6" l="1"/>
  <c r="F84" i="6" s="1"/>
  <c r="C85" i="6" s="1"/>
  <c r="D82" i="8"/>
  <c r="F82" i="8" s="1"/>
  <c r="C83" i="8" s="1"/>
  <c r="D83" i="8" l="1"/>
  <c r="F83" i="8" s="1"/>
  <c r="C84" i="8" s="1"/>
  <c r="D85" i="6"/>
  <c r="F85" i="6"/>
  <c r="C86" i="6" s="1"/>
  <c r="D84" i="8" l="1"/>
  <c r="F84" i="8" s="1"/>
  <c r="C85" i="8" s="1"/>
  <c r="D86" i="6"/>
  <c r="F86" i="6"/>
  <c r="C87" i="6" s="1"/>
  <c r="D85" i="8" l="1"/>
  <c r="F85" i="8" s="1"/>
  <c r="C86" i="8" s="1"/>
  <c r="D87" i="6"/>
  <c r="F87" i="6" s="1"/>
  <c r="C88" i="6" s="1"/>
  <c r="D88" i="6" l="1"/>
  <c r="F88" i="6" s="1"/>
  <c r="C89" i="6" s="1"/>
  <c r="D86" i="8"/>
  <c r="F86" i="8" s="1"/>
  <c r="C87" i="8" s="1"/>
  <c r="D87" i="8" l="1"/>
  <c r="F87" i="8" s="1"/>
  <c r="C88" i="8" s="1"/>
  <c r="D89" i="6"/>
  <c r="F89" i="6"/>
  <c r="C90" i="6" s="1"/>
  <c r="D88" i="8" l="1"/>
  <c r="F88" i="8" s="1"/>
  <c r="C89" i="8" s="1"/>
  <c r="D90" i="6"/>
  <c r="F90" i="6"/>
  <c r="C91" i="6" s="1"/>
  <c r="D89" i="8" l="1"/>
  <c r="F89" i="8" s="1"/>
  <c r="C90" i="8" s="1"/>
  <c r="D91" i="6"/>
  <c r="F91" i="6" s="1"/>
  <c r="C92" i="6" s="1"/>
  <c r="D92" i="6" l="1"/>
  <c r="F92" i="6" s="1"/>
  <c r="C93" i="6" s="1"/>
  <c r="D90" i="8"/>
  <c r="F90" i="8" s="1"/>
  <c r="C91" i="8" s="1"/>
  <c r="D91" i="8" l="1"/>
  <c r="F91" i="8" s="1"/>
  <c r="C92" i="8" s="1"/>
  <c r="D93" i="6"/>
  <c r="F93" i="6"/>
  <c r="C94" i="6" s="1"/>
  <c r="D92" i="8" l="1"/>
  <c r="F92" i="8" s="1"/>
  <c r="C93" i="8" s="1"/>
  <c r="D94" i="6"/>
  <c r="F94" i="6"/>
  <c r="C95" i="6" s="1"/>
  <c r="D93" i="8" l="1"/>
  <c r="F93" i="8" s="1"/>
  <c r="C94" i="8" s="1"/>
  <c r="D95" i="6"/>
  <c r="F95" i="6" s="1"/>
  <c r="C96" i="6" s="1"/>
  <c r="D96" i="6" l="1"/>
  <c r="F96" i="6" s="1"/>
  <c r="C97" i="6" s="1"/>
  <c r="D94" i="8"/>
  <c r="F94" i="8" s="1"/>
  <c r="C95" i="8" s="1"/>
  <c r="D95" i="8" l="1"/>
  <c r="F95" i="8" s="1"/>
  <c r="C96" i="8" s="1"/>
  <c r="D97" i="6"/>
  <c r="F97" i="6"/>
  <c r="C98" i="6" s="1"/>
  <c r="D96" i="8" l="1"/>
  <c r="F96" i="8" s="1"/>
  <c r="C97" i="8" s="1"/>
  <c r="D98" i="6"/>
  <c r="F98" i="6"/>
  <c r="C99" i="6" s="1"/>
  <c r="D97" i="8" l="1"/>
  <c r="F97" i="8" s="1"/>
  <c r="C98" i="8" s="1"/>
  <c r="D99" i="6"/>
  <c r="F99" i="6" s="1"/>
  <c r="C100" i="6" s="1"/>
  <c r="D100" i="6" l="1"/>
  <c r="F100" i="6" s="1"/>
  <c r="C101" i="6" s="1"/>
  <c r="D98" i="8"/>
  <c r="F98" i="8" s="1"/>
  <c r="C99" i="8" s="1"/>
  <c r="D99" i="8" l="1"/>
  <c r="F99" i="8" s="1"/>
  <c r="C100" i="8" s="1"/>
  <c r="D101" i="6"/>
  <c r="F101" i="6" s="1"/>
  <c r="C102" i="6" s="1"/>
  <c r="D102" i="6" l="1"/>
  <c r="F102" i="6"/>
  <c r="C103" i="6" s="1"/>
  <c r="D100" i="8"/>
  <c r="F100" i="8" s="1"/>
  <c r="C101" i="8" s="1"/>
  <c r="D101" i="8" l="1"/>
  <c r="F101" i="8" s="1"/>
  <c r="C102" i="8" s="1"/>
  <c r="D103" i="6"/>
  <c r="F103" i="6" s="1"/>
  <c r="C104" i="6" s="1"/>
  <c r="D104" i="6" l="1"/>
  <c r="F104" i="6" s="1"/>
  <c r="C105" i="6" s="1"/>
  <c r="D102" i="8"/>
  <c r="F102" i="8" s="1"/>
  <c r="C103" i="8" s="1"/>
  <c r="D103" i="8" l="1"/>
  <c r="F103" i="8" s="1"/>
  <c r="C104" i="8" s="1"/>
  <c r="D105" i="6"/>
  <c r="F105" i="6"/>
  <c r="C106" i="6" s="1"/>
  <c r="D104" i="8" l="1"/>
  <c r="F104" i="8" s="1"/>
  <c r="C105" i="8" s="1"/>
  <c r="D106" i="6"/>
  <c r="F106" i="6"/>
  <c r="C107" i="6" s="1"/>
  <c r="D105" i="8" l="1"/>
  <c r="F105" i="8" s="1"/>
  <c r="C106" i="8" s="1"/>
  <c r="D107" i="6"/>
  <c r="F107" i="6" s="1"/>
  <c r="C108" i="6" s="1"/>
  <c r="D108" i="6" l="1"/>
  <c r="F108" i="6" s="1"/>
  <c r="C109" i="6" s="1"/>
  <c r="D106" i="8"/>
  <c r="F106" i="8" s="1"/>
  <c r="C107" i="8" s="1"/>
  <c r="D107" i="8" l="1"/>
  <c r="F107" i="8" s="1"/>
  <c r="C108" i="8" s="1"/>
  <c r="D109" i="6"/>
  <c r="F109" i="6" s="1"/>
  <c r="D108" i="8" l="1"/>
  <c r="F108" i="8" s="1"/>
  <c r="C109" i="8" s="1"/>
  <c r="D109" i="8" l="1"/>
  <c r="F109" i="8" s="1"/>
  <c r="C110" i="8" s="1"/>
  <c r="D110" i="8" l="1"/>
  <c r="F110" i="8" s="1"/>
  <c r="C111" i="8" s="1"/>
  <c r="D111" i="8" l="1"/>
  <c r="F111" i="8" s="1"/>
  <c r="C112" i="8" s="1"/>
  <c r="D112" i="8" l="1"/>
  <c r="F112" i="8" s="1"/>
  <c r="C113" i="8" s="1"/>
  <c r="D113" i="8" l="1"/>
  <c r="F113" i="8"/>
  <c r="C114" i="8" s="1"/>
  <c r="D114" i="8" l="1"/>
  <c r="F114" i="8"/>
  <c r="C115" i="8" s="1"/>
  <c r="D115" i="8" l="1"/>
  <c r="F115" i="8"/>
  <c r="C116" i="8" s="1"/>
  <c r="D116" i="8" l="1"/>
  <c r="F116" i="8" s="1"/>
  <c r="C117" i="8" s="1"/>
  <c r="D117" i="8" l="1"/>
  <c r="F117" i="8"/>
  <c r="C118" i="8" s="1"/>
  <c r="D118" i="8" l="1"/>
  <c r="F118" i="8" s="1"/>
  <c r="C119" i="8" s="1"/>
  <c r="D119" i="8" l="1"/>
  <c r="F119" i="8"/>
  <c r="C120" i="8" s="1"/>
  <c r="D120" i="8" l="1"/>
  <c r="F120" i="8" s="1"/>
  <c r="C121" i="8" s="1"/>
  <c r="D121" i="8" l="1"/>
  <c r="F121" i="8"/>
  <c r="C122" i="8" s="1"/>
  <c r="D122" i="8" l="1"/>
  <c r="F122" i="8" s="1"/>
  <c r="C123" i="8" s="1"/>
  <c r="D123" i="8" l="1"/>
  <c r="F123" i="8"/>
  <c r="C124" i="8" s="1"/>
  <c r="D124" i="8" l="1"/>
  <c r="F124" i="8" s="1"/>
  <c r="C125" i="8" s="1"/>
  <c r="D125" i="8" l="1"/>
  <c r="F125" i="8"/>
  <c r="C126" i="8" s="1"/>
  <c r="D126" i="8" l="1"/>
  <c r="F126" i="8" s="1"/>
  <c r="C127" i="8" s="1"/>
  <c r="D127" i="8" l="1"/>
  <c r="F127" i="8"/>
  <c r="C128" i="8" s="1"/>
  <c r="D128" i="8" l="1"/>
  <c r="F128" i="8" s="1"/>
  <c r="C129" i="8" s="1"/>
  <c r="D129" i="8" l="1"/>
  <c r="F129" i="8"/>
  <c r="C130" i="8" s="1"/>
  <c r="D130" i="8" l="1"/>
  <c r="F130" i="8"/>
  <c r="C131" i="8" s="1"/>
  <c r="D131" i="8" l="1"/>
  <c r="F131" i="8"/>
</calcChain>
</file>

<file path=xl/sharedStrings.xml><?xml version="1.0" encoding="utf-8"?>
<sst xmlns="http://schemas.openxmlformats.org/spreadsheetml/2006/main" count="174" uniqueCount="68">
  <si>
    <t>Practice Problems for Business Calculators and Excel Formulas</t>
  </si>
  <si>
    <t>Problem 1</t>
  </si>
  <si>
    <t>Problem 2</t>
  </si>
  <si>
    <t>Same as Problem 1, except that you expect to earn 5% per annum.</t>
  </si>
  <si>
    <t>You want to retire with $2 million.  If you are 25, and can save $10,000 per year and earn 8% per annum, how many years will it take you?</t>
  </si>
  <si>
    <t>Problem 4</t>
  </si>
  <si>
    <t>Problem 3</t>
  </si>
  <si>
    <t xml:space="preserve">Same as Problem 3, except that you can only save $5,000 per year. </t>
  </si>
  <si>
    <t>Problem 5</t>
  </si>
  <si>
    <t>You are 30 years old at can save $5,000 per year and expect to earn 8% per annum.  How much will you have in 25, 30, and 35 years?</t>
  </si>
  <si>
    <t>You want to save $1,000,000 in 30 years.  If you can invest $10,000 per year, what rate of return do you have to earn on your investmet?</t>
  </si>
  <si>
    <t>Problem 6</t>
  </si>
  <si>
    <t>You owe $50,000 in student loans.  If the interest rate is 7%, per annum, what is your monthly payment if the</t>
  </si>
  <si>
    <t>Problem 7</t>
  </si>
  <si>
    <t>term is 10 years?  Note, most commercial loans are self amortizing, which means that each payment includes</t>
  </si>
  <si>
    <t>Same as previous problem, except that you pay an extra $100 per month.  In how many years (and months) will the loan be paid off?</t>
  </si>
  <si>
    <t>enough interest and principal so that the balance is zero at the end of the term.</t>
  </si>
  <si>
    <t>N</t>
  </si>
  <si>
    <t>I</t>
  </si>
  <si>
    <t>PMT</t>
  </si>
  <si>
    <t>FV</t>
  </si>
  <si>
    <t>PV</t>
  </si>
  <si>
    <t>Hard Way</t>
  </si>
  <si>
    <t>Beginning Balance</t>
  </si>
  <si>
    <t>Ending Balance</t>
  </si>
  <si>
    <t>Investment</t>
  </si>
  <si>
    <t>FV(rate,nper,pmt,pv,type)</t>
  </si>
  <si>
    <t>NPER(rate,pmt,pv,fv,type)</t>
  </si>
  <si>
    <t>RATE(nper,pmt,pv,fv,type,guess)</t>
  </si>
  <si>
    <t>PMT(rate,nper,pv,fv,type)</t>
  </si>
  <si>
    <t>12 * 10</t>
  </si>
  <si>
    <t>7%/12</t>
  </si>
  <si>
    <t>Interest</t>
  </si>
  <si>
    <t>Payment</t>
  </si>
  <si>
    <t>Problem 8</t>
  </si>
  <si>
    <t>What rate of return are they offering you?</t>
  </si>
  <si>
    <t>You can view the annuity as a loan to the insurance company and the annual payments as repayment of the loan.</t>
  </si>
  <si>
    <t>An insurance company offers you a 30-year annuity that will pay you $25,000 per year.  In exchange, you must pay them today $500,000.</t>
  </si>
  <si>
    <t>You could still use the same table to find that correct annual return.</t>
  </si>
  <si>
    <t>i=</t>
  </si>
  <si>
    <t>After you hit "enter" Excel basically tries a bunch of different values</t>
  </si>
  <si>
    <t>Try it.</t>
  </si>
  <si>
    <t>Now, go to "Tools" and select "Goal Seek"</t>
  </si>
  <si>
    <t>(BB)</t>
  </si>
  <si>
    <t>BB * I</t>
  </si>
  <si>
    <t>BB + BB*I</t>
  </si>
  <si>
    <t>Total + PMT</t>
  </si>
  <si>
    <t>If using a calulator, each time you enter a value for FV, N, etc., the calculator stores these values until you over write them.  Consequently, after each problem, it's a good idea to clear the financial memory.  If you are only going to change one variable at a time, then you don't have to clear the memory.  For example, you want to determine how much you'll have saved after investing 5K per year for 10 years at 10%.  After getting that result, you then want to see how much you'd have after 15 years.  Merely input 15 for N and then recalcute the FV.  You don't have to re-enter 5K and 10%</t>
  </si>
  <si>
    <t>These problems are designed to give you practice and illustrate the TVM functions in Excel--FV, N, PV, PMT, and I.  If curious, you can also solve them using a business calculator.  The problems are solved using the TMV functions and also shown by doing the actual calculations.</t>
  </si>
  <si>
    <t>Unless otherwise noted, all amounts saved are made one year from today, and I've rounded the numbers.</t>
  </si>
  <si>
    <t>=FV(rate,nper,pmt,pv,type)</t>
  </si>
  <si>
    <t>Return:</t>
  </si>
  <si>
    <t>Total:</t>
  </si>
  <si>
    <t>Ending Balance:</t>
  </si>
  <si>
    <t>Note: Since the money is invested, it's a cash outflow and must be entered as negative.</t>
  </si>
  <si>
    <t>to demonstrate that 10,000 grows to 1MM in 30 years if compounded at 7.31% p.a.</t>
  </si>
  <si>
    <t>Goal Seek can be very useful in many situations.</t>
  </si>
  <si>
    <t>Another Better Approach</t>
  </si>
  <si>
    <t>In this table, I've cheated a bit here as I used the interest rate (I) from above</t>
  </si>
  <si>
    <t xml:space="preserve">Set up the amortization table, but for the "Return" cell, make it refer to </t>
  </si>
  <si>
    <t>and insert G75 (the purple cell address of the Ending Balance column)</t>
  </si>
  <si>
    <t>in the "Set Cell" box, set the "To Value"</t>
  </si>
  <si>
    <t xml:space="preserve">F43, the orange cell. </t>
  </si>
  <si>
    <t xml:space="preserve">the product of the  BB cell (C46) and the orange empty "i" cell (F43).  Use $F$43 so that it doesn't change when you copy.  </t>
  </si>
  <si>
    <t>Obviously when the table is set up and the orange cell is blank, you will have no values for "Return"</t>
  </si>
  <si>
    <t xml:space="preserve">to "1,000,000" and then set the "by Changing Cell" to the </t>
  </si>
  <si>
    <t>of "i" in cell F43 until G75, the purple cell, gets to '1,000,000'</t>
  </si>
  <si>
    <t>It's an incredible tool for the lazy man in all of 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</si>
</sst>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0.00000%"/>
    <numFmt numFmtId="166" formatCode="&quot;$&quot;#,##0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3" fontId="0" fillId="0" borderId="0" xfId="0" applyNumberFormat="1" applyBorder="1" applyAlignment="1">
      <alignment horizontal="center"/>
    </xf>
    <xf numFmtId="8" fontId="3" fillId="0" borderId="0" xfId="0" applyNumberFormat="1" applyFont="1" applyBorder="1"/>
    <xf numFmtId="0" fontId="2" fillId="0" borderId="6" xfId="0" applyFon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67" fontId="0" fillId="0" borderId="0" xfId="1" applyNumberFormat="1" applyFont="1" applyAlignment="1">
      <alignment horizontal="center"/>
    </xf>
    <xf numFmtId="167" fontId="0" fillId="2" borderId="0" xfId="1" applyNumberFormat="1" applyFont="1" applyFill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4" xfId="0" applyFont="1" applyFill="1" applyBorder="1"/>
    <xf numFmtId="6" fontId="0" fillId="0" borderId="0" xfId="0" applyNumberFormat="1" applyFill="1" applyBorder="1" applyAlignment="1">
      <alignment horizontal="center"/>
    </xf>
    <xf numFmtId="8" fontId="0" fillId="0" borderId="0" xfId="0" applyNumberFormat="1" applyFill="1" applyBorder="1" applyAlignment="1">
      <alignment horizontal="center"/>
    </xf>
    <xf numFmtId="0" fontId="2" fillId="0" borderId="6" xfId="0" applyFont="1" applyFill="1" applyBorder="1"/>
    <xf numFmtId="0" fontId="0" fillId="0" borderId="7" xfId="0" applyBorder="1" applyAlignment="1"/>
    <xf numFmtId="0" fontId="2" fillId="0" borderId="3" xfId="0" applyFont="1" applyBorder="1"/>
    <xf numFmtId="0" fontId="0" fillId="0" borderId="0" xfId="0" applyBorder="1" applyAlignment="1">
      <alignment horizontal="left"/>
    </xf>
    <xf numFmtId="0" fontId="0" fillId="0" borderId="2" xfId="0" quotePrefix="1" applyBorder="1"/>
    <xf numFmtId="165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67" fontId="0" fillId="0" borderId="0" xfId="0" applyNumberFormat="1"/>
    <xf numFmtId="2" fontId="2" fillId="3" borderId="0" xfId="0" applyNumberFormat="1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0" xfId="1" applyNumberFormat="1" applyFont="1" applyAlignment="1">
      <alignment horizontal="center"/>
    </xf>
    <xf numFmtId="0" fontId="6" fillId="0" borderId="0" xfId="0" applyFont="1"/>
    <xf numFmtId="0" fontId="2" fillId="4" borderId="4" xfId="0" applyFont="1" applyFill="1" applyBorder="1"/>
    <xf numFmtId="8" fontId="0" fillId="4" borderId="0" xfId="0" applyNumberFormat="1" applyFill="1" applyBorder="1" applyAlignment="1">
      <alignment horizontal="center"/>
    </xf>
    <xf numFmtId="8" fontId="2" fillId="0" borderId="0" xfId="0" quotePrefix="1" applyNumberFormat="1" applyFont="1" applyBorder="1"/>
    <xf numFmtId="3" fontId="0" fillId="5" borderId="0" xfId="1" applyNumberFormat="1" applyFont="1" applyFill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0" xfId="0" applyFont="1" applyBorder="1"/>
    <xf numFmtId="0" fontId="2" fillId="6" borderId="4" xfId="0" applyFont="1" applyFill="1" applyBorder="1"/>
    <xf numFmtId="6" fontId="2" fillId="6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1" applyNumberFormat="1" applyFont="1" applyFill="1" applyAlignment="1">
      <alignment horizontal="center"/>
    </xf>
    <xf numFmtId="0" fontId="2" fillId="6" borderId="1" xfId="0" applyFont="1" applyFill="1" applyBorder="1"/>
    <xf numFmtId="2" fontId="2" fillId="6" borderId="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6" borderId="2" xfId="0" applyFill="1" applyBorder="1"/>
    <xf numFmtId="0" fontId="2" fillId="6" borderId="2" xfId="0" applyFont="1" applyFill="1" applyBorder="1" applyAlignment="1">
      <alignment horizontal="left"/>
    </xf>
    <xf numFmtId="0" fontId="0" fillId="6" borderId="3" xfId="0" applyFill="1" applyBorder="1"/>
    <xf numFmtId="3" fontId="0" fillId="5" borderId="0" xfId="0" applyNumberFormat="1" applyFill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/>
    <xf numFmtId="0" fontId="6" fillId="0" borderId="0" xfId="0" applyFont="1" applyAlignment="1">
      <alignment horizontal="left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6" xfId="0" applyFont="1" applyBorder="1"/>
    <xf numFmtId="0" fontId="2" fillId="7" borderId="4" xfId="0" applyFont="1" applyFill="1" applyBorder="1" applyAlignment="1">
      <alignment horizontal="center"/>
    </xf>
    <xf numFmtId="4" fontId="0" fillId="7" borderId="0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166" fontId="0" fillId="0" borderId="7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0" fontId="0" fillId="6" borderId="5" xfId="0" applyFill="1" applyBorder="1"/>
    <xf numFmtId="4" fontId="0" fillId="6" borderId="0" xfId="0" applyNumberForma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167" fontId="0" fillId="8" borderId="0" xfId="1" applyNumberFormat="1" applyFont="1" applyFill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1092199</xdr:colOff>
      <xdr:row>4</xdr:row>
      <xdr:rowOff>88899</xdr:rowOff>
    </xdr:from>
    <xdr:to>
      <xdr:col>5</xdr:col>
      <xdr:colOff>745066</xdr:colOff>
      <xdr:row>4</xdr:row>
      <xdr:rowOff>93132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ShapeType="1"/>
        </xdr:cNvSpPr>
      </xdr:nvSpPr>
      <xdr:spPr bwMode="auto">
        <a:xfrm flipH="1" flipV="1">
          <a:off x="4749799" y="774699"/>
          <a:ext cx="770467" cy="423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88900</xdr:rowOff>
    </xdr:from>
    <xdr:to>
      <xdr:col>6</xdr:col>
      <xdr:colOff>0</xdr:colOff>
      <xdr:row>4</xdr:row>
      <xdr:rowOff>88900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ShapeType="1"/>
        </xdr:cNvSpPr>
      </xdr:nvSpPr>
      <xdr:spPr bwMode="auto">
        <a:xfrm flipH="1">
          <a:off x="3860800" y="698500"/>
          <a:ext cx="863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76200</xdr:rowOff>
    </xdr:from>
    <xdr:to>
      <xdr:col>3</xdr:col>
      <xdr:colOff>685800</xdr:colOff>
      <xdr:row>1</xdr:row>
      <xdr:rowOff>76200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ShapeType="1"/>
        </xdr:cNvSpPr>
      </xdr:nvSpPr>
      <xdr:spPr bwMode="auto">
        <a:xfrm flipH="1">
          <a:off x="2705100" y="228600"/>
          <a:ext cx="67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76200</xdr:rowOff>
    </xdr:from>
    <xdr:to>
      <xdr:col>3</xdr:col>
      <xdr:colOff>685800</xdr:colOff>
      <xdr:row>1</xdr:row>
      <xdr:rowOff>76200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>
          <a:spLocks noChangeShapeType="1"/>
        </xdr:cNvSpPr>
      </xdr:nvSpPr>
      <xdr:spPr bwMode="auto">
        <a:xfrm flipH="1">
          <a:off x="2768600" y="228600"/>
          <a:ext cx="67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1422400</xdr:colOff>
      <xdr:row>2</xdr:row>
      <xdr:rowOff>63500</xdr:rowOff>
    </xdr:from>
    <xdr:to>
      <xdr:col>4</xdr:col>
      <xdr:colOff>0</xdr:colOff>
      <xdr:row>2</xdr:row>
      <xdr:rowOff>63500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00000000-0008-0000-0500-000001140000}"/>
            </a:ext>
          </a:extLst>
        </xdr:cNvPr>
        <xdr:cNvSpPr>
          <a:spLocks noChangeShapeType="1"/>
        </xdr:cNvSpPr>
      </xdr:nvSpPr>
      <xdr:spPr bwMode="auto">
        <a:xfrm flipH="1" flipV="1">
          <a:off x="2768600" y="368300"/>
          <a:ext cx="1003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76200</xdr:rowOff>
    </xdr:from>
    <xdr:to>
      <xdr:col>3</xdr:col>
      <xdr:colOff>914400</xdr:colOff>
      <xdr:row>3</xdr:row>
      <xdr:rowOff>76200</xdr:rowOff>
    </xdr:to>
    <xdr:sp macro="" textlink="">
      <xdr:nvSpPr>
        <xdr:cNvPr id="6145" name="Line 1">
          <a:extLst>
            <a:ext uri="{FF2B5EF4-FFF2-40B4-BE49-F238E27FC236}">
              <a16:creationId xmlns:a16="http://schemas.microsoft.com/office/drawing/2014/main" id="{00000000-0008-0000-0600-000001180000}"/>
            </a:ext>
          </a:extLst>
        </xdr:cNvPr>
        <xdr:cNvSpPr>
          <a:spLocks noChangeShapeType="1"/>
        </xdr:cNvSpPr>
      </xdr:nvSpPr>
      <xdr:spPr bwMode="auto">
        <a:xfrm flipH="1">
          <a:off x="2806700" y="533400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</xdr:row>
      <xdr:rowOff>76200</xdr:rowOff>
    </xdr:from>
    <xdr:to>
      <xdr:col>4</xdr:col>
      <xdr:colOff>0</xdr:colOff>
      <xdr:row>2</xdr:row>
      <xdr:rowOff>76200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00000000-0008-0000-0600-000002180000}"/>
            </a:ext>
          </a:extLst>
        </xdr:cNvPr>
        <xdr:cNvSpPr>
          <a:spLocks noChangeShapeType="1"/>
        </xdr:cNvSpPr>
      </xdr:nvSpPr>
      <xdr:spPr bwMode="auto">
        <a:xfrm flipH="1">
          <a:off x="2844800" y="381000"/>
          <a:ext cx="889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1435100</xdr:colOff>
      <xdr:row>1</xdr:row>
      <xdr:rowOff>76200</xdr:rowOff>
    </xdr:from>
    <xdr:to>
      <xdr:col>4</xdr:col>
      <xdr:colOff>38100</xdr:colOff>
      <xdr:row>1</xdr:row>
      <xdr:rowOff>76200</xdr:rowOff>
    </xdr:to>
    <xdr:sp macro="" textlink="">
      <xdr:nvSpPr>
        <xdr:cNvPr id="6147" name="Line 3">
          <a:extLst>
            <a:ext uri="{FF2B5EF4-FFF2-40B4-BE49-F238E27FC236}">
              <a16:creationId xmlns:a16="http://schemas.microsoft.com/office/drawing/2014/main" id="{00000000-0008-0000-0600-000003180000}"/>
            </a:ext>
          </a:extLst>
        </xdr:cNvPr>
        <xdr:cNvSpPr>
          <a:spLocks noChangeShapeType="1"/>
        </xdr:cNvSpPr>
      </xdr:nvSpPr>
      <xdr:spPr bwMode="auto">
        <a:xfrm flipH="1" flipV="1">
          <a:off x="2781300" y="22860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76200</xdr:rowOff>
    </xdr:from>
    <xdr:to>
      <xdr:col>4</xdr:col>
      <xdr:colOff>0</xdr:colOff>
      <xdr:row>3</xdr:row>
      <xdr:rowOff>76200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00000000-0008-0000-0700-0000021C0000}"/>
            </a:ext>
          </a:extLst>
        </xdr:cNvPr>
        <xdr:cNvSpPr>
          <a:spLocks noChangeShapeType="1"/>
        </xdr:cNvSpPr>
      </xdr:nvSpPr>
      <xdr:spPr bwMode="auto">
        <a:xfrm flipH="1">
          <a:off x="2819400" y="381000"/>
          <a:ext cx="977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</xdr:colOff>
      <xdr:row>2</xdr:row>
      <xdr:rowOff>88900</xdr:rowOff>
    </xdr:from>
    <xdr:to>
      <xdr:col>3</xdr:col>
      <xdr:colOff>1003300</xdr:colOff>
      <xdr:row>2</xdr:row>
      <xdr:rowOff>88900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00000000-0008-0000-0700-0000041C0000}"/>
            </a:ext>
          </a:extLst>
        </xdr:cNvPr>
        <xdr:cNvSpPr>
          <a:spLocks noChangeShapeType="1"/>
        </xdr:cNvSpPr>
      </xdr:nvSpPr>
      <xdr:spPr bwMode="auto">
        <a:xfrm flipH="1">
          <a:off x="2794000" y="24130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76200</xdr:rowOff>
    </xdr:from>
    <xdr:to>
      <xdr:col>4</xdr:col>
      <xdr:colOff>0</xdr:colOff>
      <xdr:row>2</xdr:row>
      <xdr:rowOff>76200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00000000-0008-0000-0800-000001200000}"/>
            </a:ext>
          </a:extLst>
        </xdr:cNvPr>
        <xdr:cNvSpPr>
          <a:spLocks noChangeShapeType="1"/>
        </xdr:cNvSpPr>
      </xdr:nvSpPr>
      <xdr:spPr bwMode="auto">
        <a:xfrm flipH="1">
          <a:off x="2095500" y="22860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1"/>
  <sheetViews>
    <sheetView showGridLines="0" topLeftCell="A2" zoomScale="150" zoomScaleNormal="150" zoomScalePageLayoutView="150" workbookViewId="0">
      <selection activeCell="B15" sqref="B15"/>
    </sheetView>
  </sheetViews>
  <sheetFormatPr baseColWidth="10" defaultColWidth="8.83203125" defaultRowHeight="13" x14ac:dyDescent="0.15"/>
  <sheetData>
    <row r="2" spans="2:12" x14ac:dyDescent="0.15">
      <c r="B2" s="2" t="s">
        <v>0</v>
      </c>
    </row>
    <row r="4" spans="2:12" x14ac:dyDescent="0.15">
      <c r="B4" s="99" t="s">
        <v>48</v>
      </c>
      <c r="C4" s="99"/>
      <c r="D4" s="99"/>
      <c r="E4" s="99"/>
      <c r="F4" s="99"/>
      <c r="G4" s="99"/>
      <c r="H4" s="99"/>
      <c r="I4" s="99"/>
      <c r="J4" s="99"/>
      <c r="K4" s="99"/>
    </row>
    <row r="5" spans="2:12" x14ac:dyDescent="0.15">
      <c r="B5" s="99"/>
      <c r="C5" s="99"/>
      <c r="D5" s="99"/>
      <c r="E5" s="99"/>
      <c r="F5" s="99"/>
      <c r="G5" s="99"/>
      <c r="H5" s="99"/>
      <c r="I5" s="99"/>
      <c r="J5" s="99"/>
      <c r="K5" s="99"/>
    </row>
    <row r="6" spans="2:12" x14ac:dyDescent="0.15">
      <c r="B6" s="99"/>
      <c r="C6" s="99"/>
      <c r="D6" s="99"/>
      <c r="E6" s="99"/>
      <c r="F6" s="99"/>
      <c r="G6" s="99"/>
      <c r="H6" s="99"/>
      <c r="I6" s="99"/>
      <c r="J6" s="99"/>
      <c r="K6" s="99"/>
    </row>
    <row r="8" spans="2:12" ht="13" customHeight="1" x14ac:dyDescent="0.15">
      <c r="B8" s="98" t="s">
        <v>47</v>
      </c>
      <c r="C8" s="98"/>
      <c r="D8" s="98"/>
      <c r="E8" s="98"/>
      <c r="F8" s="98"/>
      <c r="G8" s="98"/>
      <c r="H8" s="98"/>
      <c r="I8" s="98"/>
      <c r="J8" s="98"/>
      <c r="K8" s="98"/>
      <c r="L8" s="98"/>
    </row>
    <row r="9" spans="2:12" x14ac:dyDescent="0.15"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</row>
    <row r="10" spans="2:12" x14ac:dyDescent="0.15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</row>
    <row r="11" spans="2:12" x14ac:dyDescent="0.15"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</row>
    <row r="12" spans="2:12" x14ac:dyDescent="0.15"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4" spans="2:12" x14ac:dyDescent="0.15">
      <c r="B14" s="56" t="s">
        <v>49</v>
      </c>
    </row>
    <row r="16" spans="2:12" x14ac:dyDescent="0.15">
      <c r="B16" s="2" t="s">
        <v>1</v>
      </c>
    </row>
    <row r="17" spans="2:2" x14ac:dyDescent="0.15">
      <c r="B17" t="s">
        <v>9</v>
      </c>
    </row>
    <row r="19" spans="2:2" x14ac:dyDescent="0.15">
      <c r="B19" s="2" t="s">
        <v>2</v>
      </c>
    </row>
    <row r="20" spans="2:2" x14ac:dyDescent="0.15">
      <c r="B20" t="s">
        <v>3</v>
      </c>
    </row>
    <row r="22" spans="2:2" x14ac:dyDescent="0.15">
      <c r="B22" s="2" t="s">
        <v>6</v>
      </c>
    </row>
    <row r="23" spans="2:2" x14ac:dyDescent="0.15">
      <c r="B23" t="s">
        <v>4</v>
      </c>
    </row>
    <row r="25" spans="2:2" x14ac:dyDescent="0.15">
      <c r="B25" s="2" t="s">
        <v>5</v>
      </c>
    </row>
    <row r="26" spans="2:2" x14ac:dyDescent="0.15">
      <c r="B26" t="s">
        <v>7</v>
      </c>
    </row>
    <row r="28" spans="2:2" x14ac:dyDescent="0.15">
      <c r="B28" s="2" t="s">
        <v>8</v>
      </c>
    </row>
    <row r="29" spans="2:2" x14ac:dyDescent="0.15">
      <c r="B29" t="s">
        <v>10</v>
      </c>
    </row>
    <row r="31" spans="2:2" x14ac:dyDescent="0.15">
      <c r="B31" s="2" t="s">
        <v>11</v>
      </c>
    </row>
    <row r="32" spans="2:2" x14ac:dyDescent="0.15">
      <c r="B32" t="s">
        <v>12</v>
      </c>
    </row>
    <row r="33" spans="2:2" x14ac:dyDescent="0.15">
      <c r="B33" t="s">
        <v>14</v>
      </c>
    </row>
    <row r="34" spans="2:2" x14ac:dyDescent="0.15">
      <c r="B34" t="s">
        <v>16</v>
      </c>
    </row>
    <row r="36" spans="2:2" x14ac:dyDescent="0.15">
      <c r="B36" s="2" t="s">
        <v>13</v>
      </c>
    </row>
    <row r="37" spans="2:2" x14ac:dyDescent="0.15">
      <c r="B37" t="s">
        <v>15</v>
      </c>
    </row>
    <row r="39" spans="2:2" x14ac:dyDescent="0.15">
      <c r="B39" s="2" t="s">
        <v>34</v>
      </c>
    </row>
    <row r="40" spans="2:2" x14ac:dyDescent="0.15">
      <c r="B40" t="s">
        <v>37</v>
      </c>
    </row>
    <row r="41" spans="2:2" x14ac:dyDescent="0.15">
      <c r="B41" t="s">
        <v>35</v>
      </c>
    </row>
  </sheetData>
  <mergeCells count="2">
    <mergeCell ref="B8:L12"/>
    <mergeCell ref="B4:K6"/>
  </mergeCells>
  <phoneticPr fontId="0" type="noConversion"/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6"/>
  <sheetViews>
    <sheetView showGridLines="0" zoomScale="150" zoomScaleNormal="150" zoomScalePageLayoutView="150" workbookViewId="0">
      <selection activeCell="F36" sqref="F36"/>
    </sheetView>
  </sheetViews>
  <sheetFormatPr baseColWidth="10" defaultColWidth="8.83203125" defaultRowHeight="13" x14ac:dyDescent="0.15"/>
  <cols>
    <col min="3" max="3" width="18.5" bestFit="1" customWidth="1"/>
    <col min="4" max="4" width="11.6640625" bestFit="1" customWidth="1"/>
    <col min="5" max="5" width="14.6640625" customWidth="1"/>
    <col min="6" max="6" width="12.1640625" customWidth="1"/>
    <col min="7" max="7" width="15.5" bestFit="1" customWidth="1"/>
    <col min="8" max="8" width="11" customWidth="1"/>
  </cols>
  <sheetData>
    <row r="1" spans="2:8" ht="14" thickBot="1" x14ac:dyDescent="0.2"/>
    <row r="2" spans="2:8" x14ac:dyDescent="0.15">
      <c r="B2" s="11" t="s">
        <v>17</v>
      </c>
      <c r="C2" s="12">
        <v>25</v>
      </c>
      <c r="D2" s="12">
        <v>30</v>
      </c>
      <c r="E2" s="12">
        <v>35</v>
      </c>
      <c r="F2" s="13"/>
      <c r="G2" s="13"/>
      <c r="H2" s="14"/>
    </row>
    <row r="3" spans="2:8" x14ac:dyDescent="0.15">
      <c r="B3" s="15" t="s">
        <v>18</v>
      </c>
      <c r="C3" s="16">
        <v>0.08</v>
      </c>
      <c r="D3" s="17"/>
      <c r="E3" s="17"/>
      <c r="F3" s="18"/>
      <c r="G3" s="18"/>
      <c r="H3" s="19"/>
    </row>
    <row r="4" spans="2:8" x14ac:dyDescent="0.15">
      <c r="B4" s="15" t="s">
        <v>19</v>
      </c>
      <c r="C4" s="20">
        <v>-5000</v>
      </c>
      <c r="D4" s="61" t="s">
        <v>54</v>
      </c>
      <c r="E4" s="17"/>
      <c r="F4" s="18"/>
      <c r="G4" s="18"/>
      <c r="H4" s="19"/>
    </row>
    <row r="5" spans="2:8" x14ac:dyDescent="0.15">
      <c r="B5" s="57" t="s">
        <v>20</v>
      </c>
      <c r="C5" s="58">
        <f>FV($C$3,C2,$C$4,0,0)</f>
        <v>365529.69976370782</v>
      </c>
      <c r="D5" s="58">
        <f>FV($C$3,D2,$C$4,0,0)</f>
        <v>566416.05556709028</v>
      </c>
      <c r="E5" s="58">
        <f>FV($C$3,E2,$C$4,0,0)</f>
        <v>861584.01839503495</v>
      </c>
      <c r="F5" s="18"/>
      <c r="G5" s="59" t="s">
        <v>50</v>
      </c>
      <c r="H5" s="19"/>
    </row>
    <row r="6" spans="2:8" ht="14" thickBot="1" x14ac:dyDescent="0.2">
      <c r="B6" s="22" t="s">
        <v>21</v>
      </c>
      <c r="C6" s="23">
        <v>0</v>
      </c>
      <c r="D6" s="23"/>
      <c r="E6" s="23"/>
      <c r="F6" s="24"/>
      <c r="G6" s="24"/>
      <c r="H6" s="25"/>
    </row>
    <row r="7" spans="2:8" x14ac:dyDescent="0.15">
      <c r="B7" s="62"/>
      <c r="C7" s="17"/>
      <c r="D7" s="17"/>
      <c r="E7" s="17"/>
      <c r="F7" s="18"/>
      <c r="G7" s="18"/>
      <c r="H7" s="18"/>
    </row>
    <row r="8" spans="2:8" x14ac:dyDescent="0.15">
      <c r="D8" s="2" t="s">
        <v>22</v>
      </c>
    </row>
    <row r="9" spans="2:8" ht="14" thickBot="1" x14ac:dyDescent="0.2"/>
    <row r="10" spans="2:8" x14ac:dyDescent="0.15">
      <c r="B10" s="53"/>
      <c r="C10" s="49" t="s">
        <v>23</v>
      </c>
      <c r="D10" s="49" t="s">
        <v>51</v>
      </c>
      <c r="E10" s="49" t="s">
        <v>52</v>
      </c>
      <c r="F10" s="49" t="s">
        <v>25</v>
      </c>
      <c r="G10" s="50" t="s">
        <v>53</v>
      </c>
    </row>
    <row r="11" spans="2:8" ht="14" thickBot="1" x14ac:dyDescent="0.2">
      <c r="B11" s="54"/>
      <c r="C11" s="51" t="s">
        <v>43</v>
      </c>
      <c r="D11" s="51" t="s">
        <v>44</v>
      </c>
      <c r="E11" s="51" t="s">
        <v>45</v>
      </c>
      <c r="F11" s="51" t="s">
        <v>19</v>
      </c>
      <c r="G11" s="52" t="s">
        <v>46</v>
      </c>
    </row>
    <row r="12" spans="2:8" x14ac:dyDescent="0.15">
      <c r="B12" s="3">
        <v>1</v>
      </c>
      <c r="C12" s="55">
        <v>0</v>
      </c>
      <c r="D12" s="55">
        <f>$C$3*C12</f>
        <v>0</v>
      </c>
      <c r="E12" s="55">
        <f>C12+D12</f>
        <v>0</v>
      </c>
      <c r="F12" s="55">
        <f>-$C$4</f>
        <v>5000</v>
      </c>
      <c r="G12" s="55">
        <f>E12+F12</f>
        <v>5000</v>
      </c>
    </row>
    <row r="13" spans="2:8" x14ac:dyDescent="0.15">
      <c r="B13" s="3">
        <v>2</v>
      </c>
      <c r="C13" s="55">
        <f>G12</f>
        <v>5000</v>
      </c>
      <c r="D13" s="55">
        <f t="shared" ref="D13:D46" si="0">$C$3*C13</f>
        <v>400</v>
      </c>
      <c r="E13" s="55">
        <f>C13+D13</f>
        <v>5400</v>
      </c>
      <c r="F13" s="55">
        <f t="shared" ref="F13:F46" si="1">-$C$4</f>
        <v>5000</v>
      </c>
      <c r="G13" s="55">
        <f>E13+F13</f>
        <v>10400</v>
      </c>
    </row>
    <row r="14" spans="2:8" x14ac:dyDescent="0.15">
      <c r="B14" s="3">
        <v>3</v>
      </c>
      <c r="C14" s="55">
        <f t="shared" ref="C14:C24" si="2">G13</f>
        <v>10400</v>
      </c>
      <c r="D14" s="55">
        <f t="shared" si="0"/>
        <v>832</v>
      </c>
      <c r="E14" s="55">
        <f>C14+D14</f>
        <v>11232</v>
      </c>
      <c r="F14" s="55">
        <f t="shared" si="1"/>
        <v>5000</v>
      </c>
      <c r="G14" s="55">
        <f>E14+F14</f>
        <v>16232</v>
      </c>
    </row>
    <row r="15" spans="2:8" x14ac:dyDescent="0.15">
      <c r="B15" s="3">
        <v>4</v>
      </c>
      <c r="C15" s="55">
        <f t="shared" si="2"/>
        <v>16232</v>
      </c>
      <c r="D15" s="55">
        <f t="shared" si="0"/>
        <v>1298.56</v>
      </c>
      <c r="E15" s="55">
        <f>C15+D15</f>
        <v>17530.560000000001</v>
      </c>
      <c r="F15" s="55">
        <f t="shared" si="1"/>
        <v>5000</v>
      </c>
      <c r="G15" s="55">
        <f>E15+F15</f>
        <v>22530.560000000001</v>
      </c>
    </row>
    <row r="16" spans="2:8" x14ac:dyDescent="0.15">
      <c r="B16" s="3">
        <v>5</v>
      </c>
      <c r="C16" s="55">
        <f t="shared" si="2"/>
        <v>22530.560000000001</v>
      </c>
      <c r="D16" s="55">
        <f t="shared" si="0"/>
        <v>1802.4448000000002</v>
      </c>
      <c r="E16" s="55">
        <f>C16+D16</f>
        <v>24333.004800000002</v>
      </c>
      <c r="F16" s="55">
        <f t="shared" si="1"/>
        <v>5000</v>
      </c>
      <c r="G16" s="55">
        <f>E16+F16</f>
        <v>29333.004800000002</v>
      </c>
    </row>
    <row r="17" spans="2:7" x14ac:dyDescent="0.15">
      <c r="B17" s="3">
        <v>6</v>
      </c>
      <c r="C17" s="55">
        <f t="shared" si="2"/>
        <v>29333.004800000002</v>
      </c>
      <c r="D17" s="55">
        <f t="shared" si="0"/>
        <v>2346.6403840000003</v>
      </c>
      <c r="E17" s="55">
        <f t="shared" ref="E17:E46" si="3">C17+D17</f>
        <v>31679.645184000001</v>
      </c>
      <c r="F17" s="55">
        <f t="shared" si="1"/>
        <v>5000</v>
      </c>
      <c r="G17" s="55">
        <f t="shared" ref="G17:G46" si="4">E17+F17</f>
        <v>36679.645184000001</v>
      </c>
    </row>
    <row r="18" spans="2:7" x14ac:dyDescent="0.15">
      <c r="B18" s="3">
        <v>7</v>
      </c>
      <c r="C18" s="55">
        <f t="shared" si="2"/>
        <v>36679.645184000001</v>
      </c>
      <c r="D18" s="55">
        <f t="shared" si="0"/>
        <v>2934.3716147200003</v>
      </c>
      <c r="E18" s="55">
        <f t="shared" si="3"/>
        <v>39614.016798720004</v>
      </c>
      <c r="F18" s="55">
        <f t="shared" si="1"/>
        <v>5000</v>
      </c>
      <c r="G18" s="55">
        <f t="shared" si="4"/>
        <v>44614.016798720004</v>
      </c>
    </row>
    <row r="19" spans="2:7" x14ac:dyDescent="0.15">
      <c r="B19" s="3">
        <v>8</v>
      </c>
      <c r="C19" s="55">
        <f t="shared" si="2"/>
        <v>44614.016798720004</v>
      </c>
      <c r="D19" s="55">
        <f t="shared" si="0"/>
        <v>3569.1213438976006</v>
      </c>
      <c r="E19" s="55">
        <f t="shared" si="3"/>
        <v>48183.138142617601</v>
      </c>
      <c r="F19" s="55">
        <f t="shared" si="1"/>
        <v>5000</v>
      </c>
      <c r="G19" s="55">
        <f t="shared" si="4"/>
        <v>53183.138142617601</v>
      </c>
    </row>
    <row r="20" spans="2:7" x14ac:dyDescent="0.15">
      <c r="B20" s="3">
        <v>9</v>
      </c>
      <c r="C20" s="55">
        <f t="shared" si="2"/>
        <v>53183.138142617601</v>
      </c>
      <c r="D20" s="55">
        <f t="shared" si="0"/>
        <v>4254.651051409408</v>
      </c>
      <c r="E20" s="55">
        <f t="shared" si="3"/>
        <v>57437.789194027006</v>
      </c>
      <c r="F20" s="55">
        <f t="shared" si="1"/>
        <v>5000</v>
      </c>
      <c r="G20" s="55">
        <f t="shared" si="4"/>
        <v>62437.789194027006</v>
      </c>
    </row>
    <row r="21" spans="2:7" x14ac:dyDescent="0.15">
      <c r="B21" s="3">
        <v>10</v>
      </c>
      <c r="C21" s="55">
        <f t="shared" si="2"/>
        <v>62437.789194027006</v>
      </c>
      <c r="D21" s="55">
        <f t="shared" si="0"/>
        <v>4995.0231355221604</v>
      </c>
      <c r="E21" s="55">
        <f t="shared" si="3"/>
        <v>67432.812329549168</v>
      </c>
      <c r="F21" s="55">
        <f t="shared" si="1"/>
        <v>5000</v>
      </c>
      <c r="G21" s="55">
        <f t="shared" si="4"/>
        <v>72432.812329549168</v>
      </c>
    </row>
    <row r="22" spans="2:7" x14ac:dyDescent="0.15">
      <c r="B22" s="3">
        <v>11</v>
      </c>
      <c r="C22" s="55">
        <f t="shared" si="2"/>
        <v>72432.812329549168</v>
      </c>
      <c r="D22" s="55">
        <f t="shared" si="0"/>
        <v>5794.6249863639332</v>
      </c>
      <c r="E22" s="55">
        <f t="shared" si="3"/>
        <v>78227.437315913106</v>
      </c>
      <c r="F22" s="55">
        <f t="shared" si="1"/>
        <v>5000</v>
      </c>
      <c r="G22" s="55">
        <f t="shared" si="4"/>
        <v>83227.437315913106</v>
      </c>
    </row>
    <row r="23" spans="2:7" x14ac:dyDescent="0.15">
      <c r="B23" s="3">
        <v>12</v>
      </c>
      <c r="C23" s="55">
        <f t="shared" si="2"/>
        <v>83227.437315913106</v>
      </c>
      <c r="D23" s="55">
        <f t="shared" si="0"/>
        <v>6658.1949852730486</v>
      </c>
      <c r="E23" s="55">
        <f t="shared" si="3"/>
        <v>89885.632301186153</v>
      </c>
      <c r="F23" s="55">
        <f t="shared" si="1"/>
        <v>5000</v>
      </c>
      <c r="G23" s="55">
        <f t="shared" si="4"/>
        <v>94885.632301186153</v>
      </c>
    </row>
    <row r="24" spans="2:7" x14ac:dyDescent="0.15">
      <c r="B24" s="3">
        <v>13</v>
      </c>
      <c r="C24" s="55">
        <f t="shared" si="2"/>
        <v>94885.632301186153</v>
      </c>
      <c r="D24" s="55">
        <f t="shared" si="0"/>
        <v>7590.8505840948928</v>
      </c>
      <c r="E24" s="55">
        <f t="shared" si="3"/>
        <v>102476.48288528105</v>
      </c>
      <c r="F24" s="55">
        <f t="shared" si="1"/>
        <v>5000</v>
      </c>
      <c r="G24" s="55">
        <f t="shared" si="4"/>
        <v>107476.48288528105</v>
      </c>
    </row>
    <row r="25" spans="2:7" x14ac:dyDescent="0.15">
      <c r="B25" s="3">
        <v>14</v>
      </c>
      <c r="C25" s="55">
        <f t="shared" ref="C25:C40" si="5">G24</f>
        <v>107476.48288528105</v>
      </c>
      <c r="D25" s="55">
        <f t="shared" si="0"/>
        <v>8598.1186308224842</v>
      </c>
      <c r="E25" s="55">
        <f t="shared" si="3"/>
        <v>116074.60151610353</v>
      </c>
      <c r="F25" s="55">
        <f t="shared" si="1"/>
        <v>5000</v>
      </c>
      <c r="G25" s="55">
        <f t="shared" si="4"/>
        <v>121074.60151610353</v>
      </c>
    </row>
    <row r="26" spans="2:7" x14ac:dyDescent="0.15">
      <c r="B26" s="3">
        <v>15</v>
      </c>
      <c r="C26" s="55">
        <f t="shared" si="5"/>
        <v>121074.60151610353</v>
      </c>
      <c r="D26" s="55">
        <f t="shared" si="0"/>
        <v>9685.9681212882824</v>
      </c>
      <c r="E26" s="55">
        <f t="shared" si="3"/>
        <v>130760.56963739182</v>
      </c>
      <c r="F26" s="55">
        <f t="shared" si="1"/>
        <v>5000</v>
      </c>
      <c r="G26" s="55">
        <f t="shared" si="4"/>
        <v>135760.56963739183</v>
      </c>
    </row>
    <row r="27" spans="2:7" x14ac:dyDescent="0.15">
      <c r="B27" s="3">
        <v>16</v>
      </c>
      <c r="C27" s="55">
        <f t="shared" si="5"/>
        <v>135760.56963739183</v>
      </c>
      <c r="D27" s="55">
        <f t="shared" si="0"/>
        <v>10860.845570991347</v>
      </c>
      <c r="E27" s="55">
        <f t="shared" si="3"/>
        <v>146621.41520838317</v>
      </c>
      <c r="F27" s="55">
        <f t="shared" si="1"/>
        <v>5000</v>
      </c>
      <c r="G27" s="55">
        <f t="shared" si="4"/>
        <v>151621.41520838317</v>
      </c>
    </row>
    <row r="28" spans="2:7" x14ac:dyDescent="0.15">
      <c r="B28" s="3">
        <v>17</v>
      </c>
      <c r="C28" s="55">
        <f t="shared" si="5"/>
        <v>151621.41520838317</v>
      </c>
      <c r="D28" s="55">
        <f t="shared" si="0"/>
        <v>12129.713216670654</v>
      </c>
      <c r="E28" s="55">
        <f t="shared" si="3"/>
        <v>163751.12842505382</v>
      </c>
      <c r="F28" s="55">
        <f t="shared" si="1"/>
        <v>5000</v>
      </c>
      <c r="G28" s="55">
        <f t="shared" si="4"/>
        <v>168751.12842505382</v>
      </c>
    </row>
    <row r="29" spans="2:7" x14ac:dyDescent="0.15">
      <c r="B29" s="3">
        <v>18</v>
      </c>
      <c r="C29" s="55">
        <f t="shared" si="5"/>
        <v>168751.12842505382</v>
      </c>
      <c r="D29" s="55">
        <f t="shared" si="0"/>
        <v>13500.090274004306</v>
      </c>
      <c r="E29" s="55">
        <f t="shared" si="3"/>
        <v>182251.21869905811</v>
      </c>
      <c r="F29" s="55">
        <f t="shared" si="1"/>
        <v>5000</v>
      </c>
      <c r="G29" s="55">
        <f t="shared" si="4"/>
        <v>187251.21869905811</v>
      </c>
    </row>
    <row r="30" spans="2:7" x14ac:dyDescent="0.15">
      <c r="B30" s="3">
        <v>19</v>
      </c>
      <c r="C30" s="55">
        <f t="shared" si="5"/>
        <v>187251.21869905811</v>
      </c>
      <c r="D30" s="55">
        <f t="shared" si="0"/>
        <v>14980.097495924649</v>
      </c>
      <c r="E30" s="55">
        <f t="shared" si="3"/>
        <v>202231.31619498276</v>
      </c>
      <c r="F30" s="55">
        <f t="shared" si="1"/>
        <v>5000</v>
      </c>
      <c r="G30" s="55">
        <f t="shared" si="4"/>
        <v>207231.31619498276</v>
      </c>
    </row>
    <row r="31" spans="2:7" x14ac:dyDescent="0.15">
      <c r="B31" s="3">
        <v>20</v>
      </c>
      <c r="C31" s="55">
        <f t="shared" si="5"/>
        <v>207231.31619498276</v>
      </c>
      <c r="D31" s="55">
        <f t="shared" si="0"/>
        <v>16578.505295598621</v>
      </c>
      <c r="E31" s="55">
        <f t="shared" si="3"/>
        <v>223809.82149058138</v>
      </c>
      <c r="F31" s="55">
        <f t="shared" si="1"/>
        <v>5000</v>
      </c>
      <c r="G31" s="55">
        <f t="shared" si="4"/>
        <v>228809.82149058138</v>
      </c>
    </row>
    <row r="32" spans="2:7" x14ac:dyDescent="0.15">
      <c r="B32" s="3">
        <v>21</v>
      </c>
      <c r="C32" s="55">
        <f t="shared" si="5"/>
        <v>228809.82149058138</v>
      </c>
      <c r="D32" s="55">
        <f t="shared" si="0"/>
        <v>18304.785719246513</v>
      </c>
      <c r="E32" s="55">
        <f t="shared" si="3"/>
        <v>247114.6072098279</v>
      </c>
      <c r="F32" s="55">
        <f t="shared" si="1"/>
        <v>5000</v>
      </c>
      <c r="G32" s="55">
        <f t="shared" si="4"/>
        <v>252114.6072098279</v>
      </c>
    </row>
    <row r="33" spans="2:7" x14ac:dyDescent="0.15">
      <c r="B33" s="3">
        <v>22</v>
      </c>
      <c r="C33" s="55">
        <f t="shared" si="5"/>
        <v>252114.6072098279</v>
      </c>
      <c r="D33" s="55">
        <f t="shared" si="0"/>
        <v>20169.168576786233</v>
      </c>
      <c r="E33" s="55">
        <f t="shared" si="3"/>
        <v>272283.7757866141</v>
      </c>
      <c r="F33" s="55">
        <f t="shared" si="1"/>
        <v>5000</v>
      </c>
      <c r="G33" s="55">
        <f t="shared" si="4"/>
        <v>277283.7757866141</v>
      </c>
    </row>
    <row r="34" spans="2:7" x14ac:dyDescent="0.15">
      <c r="B34" s="3">
        <v>23</v>
      </c>
      <c r="C34" s="55">
        <f t="shared" si="5"/>
        <v>277283.7757866141</v>
      </c>
      <c r="D34" s="55">
        <f t="shared" si="0"/>
        <v>22182.702062929129</v>
      </c>
      <c r="E34" s="55">
        <f t="shared" si="3"/>
        <v>299466.47784954321</v>
      </c>
      <c r="F34" s="55">
        <f t="shared" si="1"/>
        <v>5000</v>
      </c>
      <c r="G34" s="55">
        <f t="shared" si="4"/>
        <v>304466.47784954321</v>
      </c>
    </row>
    <row r="35" spans="2:7" x14ac:dyDescent="0.15">
      <c r="B35" s="3">
        <v>24</v>
      </c>
      <c r="C35" s="55">
        <f t="shared" si="5"/>
        <v>304466.47784954321</v>
      </c>
      <c r="D35" s="55">
        <f t="shared" si="0"/>
        <v>24357.318227963457</v>
      </c>
      <c r="E35" s="55">
        <f t="shared" si="3"/>
        <v>328823.79607750667</v>
      </c>
      <c r="F35" s="55">
        <f t="shared" si="1"/>
        <v>5000</v>
      </c>
      <c r="G35" s="55">
        <f t="shared" si="4"/>
        <v>333823.79607750667</v>
      </c>
    </row>
    <row r="36" spans="2:7" x14ac:dyDescent="0.15">
      <c r="B36" s="3">
        <v>25</v>
      </c>
      <c r="C36" s="55">
        <f t="shared" si="5"/>
        <v>333823.79607750667</v>
      </c>
      <c r="D36" s="55">
        <f t="shared" si="0"/>
        <v>26705.903686200534</v>
      </c>
      <c r="E36" s="55">
        <f t="shared" si="3"/>
        <v>360529.69976370723</v>
      </c>
      <c r="F36" s="55">
        <f t="shared" si="1"/>
        <v>5000</v>
      </c>
      <c r="G36" s="60">
        <f t="shared" si="4"/>
        <v>365529.69976370723</v>
      </c>
    </row>
    <row r="37" spans="2:7" x14ac:dyDescent="0.15">
      <c r="B37" s="3">
        <v>26</v>
      </c>
      <c r="C37" s="55">
        <f t="shared" si="5"/>
        <v>365529.69976370723</v>
      </c>
      <c r="D37" s="55">
        <f t="shared" si="0"/>
        <v>29242.375981096578</v>
      </c>
      <c r="E37" s="55">
        <f t="shared" si="3"/>
        <v>394772.07574480382</v>
      </c>
      <c r="F37" s="55">
        <f t="shared" si="1"/>
        <v>5000</v>
      </c>
      <c r="G37" s="55">
        <f t="shared" si="4"/>
        <v>399772.07574480382</v>
      </c>
    </row>
    <row r="38" spans="2:7" x14ac:dyDescent="0.15">
      <c r="B38" s="3">
        <v>27</v>
      </c>
      <c r="C38" s="55">
        <f t="shared" si="5"/>
        <v>399772.07574480382</v>
      </c>
      <c r="D38" s="55">
        <f t="shared" si="0"/>
        <v>31981.766059584308</v>
      </c>
      <c r="E38" s="55">
        <f t="shared" si="3"/>
        <v>431753.84180438815</v>
      </c>
      <c r="F38" s="55">
        <f t="shared" si="1"/>
        <v>5000</v>
      </c>
      <c r="G38" s="55">
        <f t="shared" si="4"/>
        <v>436753.84180438815</v>
      </c>
    </row>
    <row r="39" spans="2:7" x14ac:dyDescent="0.15">
      <c r="B39" s="3">
        <v>28</v>
      </c>
      <c r="C39" s="55">
        <f t="shared" si="5"/>
        <v>436753.84180438815</v>
      </c>
      <c r="D39" s="55">
        <f t="shared" si="0"/>
        <v>34940.307344351051</v>
      </c>
      <c r="E39" s="55">
        <f t="shared" si="3"/>
        <v>471694.14914873918</v>
      </c>
      <c r="F39" s="55">
        <f t="shared" si="1"/>
        <v>5000</v>
      </c>
      <c r="G39" s="55">
        <f t="shared" si="4"/>
        <v>476694.14914873918</v>
      </c>
    </row>
    <row r="40" spans="2:7" x14ac:dyDescent="0.15">
      <c r="B40" s="3">
        <v>29</v>
      </c>
      <c r="C40" s="55">
        <f t="shared" si="5"/>
        <v>476694.14914873918</v>
      </c>
      <c r="D40" s="55">
        <f t="shared" si="0"/>
        <v>38135.531931899131</v>
      </c>
      <c r="E40" s="55">
        <f t="shared" si="3"/>
        <v>514829.68108063831</v>
      </c>
      <c r="F40" s="55">
        <f t="shared" si="1"/>
        <v>5000</v>
      </c>
      <c r="G40" s="55">
        <f t="shared" si="4"/>
        <v>519829.68108063831</v>
      </c>
    </row>
    <row r="41" spans="2:7" x14ac:dyDescent="0.15">
      <c r="B41" s="3">
        <v>30</v>
      </c>
      <c r="C41" s="55">
        <f t="shared" ref="C41:C46" si="6">G40</f>
        <v>519829.68108063831</v>
      </c>
      <c r="D41" s="55">
        <f t="shared" si="0"/>
        <v>41586.374486451066</v>
      </c>
      <c r="E41" s="55">
        <f t="shared" si="3"/>
        <v>561416.05556708935</v>
      </c>
      <c r="F41" s="55">
        <f t="shared" si="1"/>
        <v>5000</v>
      </c>
      <c r="G41" s="60">
        <f t="shared" si="4"/>
        <v>566416.05556708935</v>
      </c>
    </row>
    <row r="42" spans="2:7" x14ac:dyDescent="0.15">
      <c r="B42" s="3">
        <v>31</v>
      </c>
      <c r="C42" s="55">
        <f t="shared" si="6"/>
        <v>566416.05556708935</v>
      </c>
      <c r="D42" s="55">
        <f t="shared" si="0"/>
        <v>45313.28444536715</v>
      </c>
      <c r="E42" s="55">
        <f t="shared" si="3"/>
        <v>611729.34001245652</v>
      </c>
      <c r="F42" s="55">
        <f t="shared" si="1"/>
        <v>5000</v>
      </c>
      <c r="G42" s="55">
        <f t="shared" si="4"/>
        <v>616729.34001245652</v>
      </c>
    </row>
    <row r="43" spans="2:7" x14ac:dyDescent="0.15">
      <c r="B43" s="3">
        <v>32</v>
      </c>
      <c r="C43" s="55">
        <f t="shared" si="6"/>
        <v>616729.34001245652</v>
      </c>
      <c r="D43" s="55">
        <f t="shared" si="0"/>
        <v>49338.347200996526</v>
      </c>
      <c r="E43" s="55">
        <f t="shared" si="3"/>
        <v>666067.687213453</v>
      </c>
      <c r="F43" s="55">
        <f t="shared" si="1"/>
        <v>5000</v>
      </c>
      <c r="G43" s="55">
        <f t="shared" si="4"/>
        <v>671067.687213453</v>
      </c>
    </row>
    <row r="44" spans="2:7" x14ac:dyDescent="0.15">
      <c r="B44" s="3">
        <v>33</v>
      </c>
      <c r="C44" s="55">
        <f t="shared" si="6"/>
        <v>671067.687213453</v>
      </c>
      <c r="D44" s="55">
        <f t="shared" si="0"/>
        <v>53685.414977076238</v>
      </c>
      <c r="E44" s="55">
        <f t="shared" si="3"/>
        <v>724753.10219052923</v>
      </c>
      <c r="F44" s="55">
        <f t="shared" si="1"/>
        <v>5000</v>
      </c>
      <c r="G44" s="55">
        <f t="shared" si="4"/>
        <v>729753.10219052923</v>
      </c>
    </row>
    <row r="45" spans="2:7" x14ac:dyDescent="0.15">
      <c r="B45" s="3">
        <v>34</v>
      </c>
      <c r="C45" s="55">
        <f t="shared" si="6"/>
        <v>729753.10219052923</v>
      </c>
      <c r="D45" s="55">
        <f t="shared" si="0"/>
        <v>58380.248175242341</v>
      </c>
      <c r="E45" s="55">
        <f t="shared" si="3"/>
        <v>788133.35036577156</v>
      </c>
      <c r="F45" s="55">
        <f t="shared" si="1"/>
        <v>5000</v>
      </c>
      <c r="G45" s="55">
        <f t="shared" si="4"/>
        <v>793133.35036577156</v>
      </c>
    </row>
    <row r="46" spans="2:7" x14ac:dyDescent="0.15">
      <c r="B46" s="3">
        <v>35</v>
      </c>
      <c r="C46" s="55">
        <f t="shared" si="6"/>
        <v>793133.35036577156</v>
      </c>
      <c r="D46" s="55">
        <f t="shared" si="0"/>
        <v>63450.668029261724</v>
      </c>
      <c r="E46" s="55">
        <f t="shared" si="3"/>
        <v>856584.01839503332</v>
      </c>
      <c r="F46" s="55">
        <f t="shared" si="1"/>
        <v>5000</v>
      </c>
      <c r="G46" s="60">
        <f t="shared" si="4"/>
        <v>861584.01839503332</v>
      </c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6"/>
  <sheetViews>
    <sheetView showGridLines="0" topLeftCell="A7" zoomScale="150" zoomScaleNormal="150" zoomScalePageLayoutView="150" workbookViewId="0">
      <selection activeCell="B18" sqref="B18:G18"/>
    </sheetView>
  </sheetViews>
  <sheetFormatPr baseColWidth="10" defaultColWidth="8.83203125" defaultRowHeight="13" x14ac:dyDescent="0.15"/>
  <cols>
    <col min="3" max="3" width="18.5" bestFit="1" customWidth="1"/>
    <col min="4" max="5" width="11.6640625" bestFit="1" customWidth="1"/>
    <col min="6" max="6" width="11.33203125" customWidth="1"/>
    <col min="7" max="8" width="15.5" bestFit="1" customWidth="1"/>
  </cols>
  <sheetData>
    <row r="1" spans="2:8" ht="14" thickBot="1" x14ac:dyDescent="0.2"/>
    <row r="2" spans="2:8" x14ac:dyDescent="0.15">
      <c r="B2" s="11" t="s">
        <v>17</v>
      </c>
      <c r="C2" s="12">
        <v>25</v>
      </c>
      <c r="D2" s="12">
        <v>30</v>
      </c>
      <c r="E2" s="12">
        <v>35</v>
      </c>
      <c r="F2" s="13"/>
      <c r="G2" s="13"/>
      <c r="H2" s="14"/>
    </row>
    <row r="3" spans="2:8" x14ac:dyDescent="0.15">
      <c r="B3" s="15" t="s">
        <v>18</v>
      </c>
      <c r="C3" s="16">
        <v>0.05</v>
      </c>
      <c r="D3" s="17"/>
      <c r="E3" s="17"/>
      <c r="F3" s="18"/>
      <c r="G3" s="18"/>
      <c r="H3" s="19"/>
    </row>
    <row r="4" spans="2:8" x14ac:dyDescent="0.15">
      <c r="B4" s="15" t="s">
        <v>19</v>
      </c>
      <c r="C4" s="20">
        <v>-5000</v>
      </c>
      <c r="D4" s="17"/>
      <c r="E4" s="17"/>
      <c r="F4" s="18"/>
      <c r="G4" s="18"/>
      <c r="H4" s="19"/>
    </row>
    <row r="5" spans="2:8" x14ac:dyDescent="0.15">
      <c r="B5" s="63" t="s">
        <v>20</v>
      </c>
      <c r="C5" s="64">
        <f>FV($C$3,C2,$C$4,C6,0)</f>
        <v>238635.49408993858</v>
      </c>
      <c r="D5" s="64">
        <f>FV($C$3,D2,$C$4,D6,0)</f>
        <v>332194.23751506623</v>
      </c>
      <c r="E5" s="64">
        <f>FV($C$3,E2,$C$4,E6,0)</f>
        <v>451601.53675922507</v>
      </c>
      <c r="F5" s="18"/>
      <c r="G5" s="21" t="s">
        <v>26</v>
      </c>
      <c r="H5" s="19"/>
    </row>
    <row r="6" spans="2:8" ht="14" thickBot="1" x14ac:dyDescent="0.2">
      <c r="B6" s="22" t="s">
        <v>21</v>
      </c>
      <c r="C6" s="23">
        <v>0</v>
      </c>
      <c r="D6" s="23"/>
      <c r="E6" s="23"/>
      <c r="F6" s="24"/>
      <c r="G6" s="24"/>
      <c r="H6" s="25"/>
    </row>
    <row r="7" spans="2:8" x14ac:dyDescent="0.15">
      <c r="B7" s="62"/>
      <c r="C7" s="17"/>
      <c r="D7" s="17"/>
      <c r="E7" s="17"/>
      <c r="F7" s="18"/>
      <c r="G7" s="18"/>
      <c r="H7" s="18"/>
    </row>
    <row r="8" spans="2:8" x14ac:dyDescent="0.15">
      <c r="D8" s="2" t="s">
        <v>22</v>
      </c>
    </row>
    <row r="9" spans="2:8" ht="14" thickBot="1" x14ac:dyDescent="0.2"/>
    <row r="10" spans="2:8" x14ac:dyDescent="0.15">
      <c r="B10" s="53"/>
      <c r="C10" s="49" t="s">
        <v>23</v>
      </c>
      <c r="D10" s="49" t="s">
        <v>51</v>
      </c>
      <c r="E10" s="49" t="s">
        <v>52</v>
      </c>
      <c r="F10" s="49" t="s">
        <v>25</v>
      </c>
      <c r="G10" s="50" t="s">
        <v>53</v>
      </c>
    </row>
    <row r="11" spans="2:8" ht="14" thickBot="1" x14ac:dyDescent="0.2">
      <c r="B11" s="54"/>
      <c r="C11" s="51" t="s">
        <v>43</v>
      </c>
      <c r="D11" s="51" t="s">
        <v>44</v>
      </c>
      <c r="E11" s="51" t="s">
        <v>45</v>
      </c>
      <c r="F11" s="51" t="s">
        <v>19</v>
      </c>
      <c r="G11" s="52" t="s">
        <v>46</v>
      </c>
    </row>
    <row r="12" spans="2:8" x14ac:dyDescent="0.15">
      <c r="B12" s="3">
        <v>1</v>
      </c>
      <c r="C12" s="55">
        <v>0</v>
      </c>
      <c r="D12" s="55">
        <f>$C$3*C12</f>
        <v>0</v>
      </c>
      <c r="E12" s="55">
        <f>C12+D12</f>
        <v>0</v>
      </c>
      <c r="F12" s="55">
        <f>-$C$4</f>
        <v>5000</v>
      </c>
      <c r="G12" s="55">
        <f>E12+F12</f>
        <v>5000</v>
      </c>
    </row>
    <row r="13" spans="2:8" x14ac:dyDescent="0.15">
      <c r="B13" s="3">
        <v>2</v>
      </c>
      <c r="C13" s="55">
        <f>G12</f>
        <v>5000</v>
      </c>
      <c r="D13" s="55">
        <f t="shared" ref="D13:D46" si="0">$C$3*C13</f>
        <v>250</v>
      </c>
      <c r="E13" s="55">
        <f t="shared" ref="E13:E19" si="1">C13+D13</f>
        <v>5250</v>
      </c>
      <c r="F13" s="55">
        <f t="shared" ref="F13:F31" si="2">-$C$4</f>
        <v>5000</v>
      </c>
      <c r="G13" s="55">
        <f t="shared" ref="G13:G19" si="3">E13+F13</f>
        <v>10250</v>
      </c>
    </row>
    <row r="14" spans="2:8" x14ac:dyDescent="0.15">
      <c r="B14" s="3">
        <v>3</v>
      </c>
      <c r="C14" s="55">
        <f t="shared" ref="C14:C46" si="4">G13</f>
        <v>10250</v>
      </c>
      <c r="D14" s="55">
        <f t="shared" si="0"/>
        <v>512.5</v>
      </c>
      <c r="E14" s="55">
        <f t="shared" si="1"/>
        <v>10762.5</v>
      </c>
      <c r="F14" s="55">
        <f t="shared" si="2"/>
        <v>5000</v>
      </c>
      <c r="G14" s="55">
        <f t="shared" si="3"/>
        <v>15762.5</v>
      </c>
    </row>
    <row r="15" spans="2:8" x14ac:dyDescent="0.15">
      <c r="B15" s="3">
        <v>4</v>
      </c>
      <c r="C15" s="55">
        <f t="shared" si="4"/>
        <v>15762.5</v>
      </c>
      <c r="D15" s="55">
        <f t="shared" si="0"/>
        <v>788.125</v>
      </c>
      <c r="E15" s="55">
        <f t="shared" si="1"/>
        <v>16550.625</v>
      </c>
      <c r="F15" s="55">
        <f t="shared" si="2"/>
        <v>5000</v>
      </c>
      <c r="G15" s="55">
        <f t="shared" si="3"/>
        <v>21550.625</v>
      </c>
    </row>
    <row r="16" spans="2:8" x14ac:dyDescent="0.15">
      <c r="B16" s="3">
        <v>5</v>
      </c>
      <c r="C16" s="55">
        <f t="shared" si="4"/>
        <v>21550.625</v>
      </c>
      <c r="D16" s="55">
        <f t="shared" si="0"/>
        <v>1077.53125</v>
      </c>
      <c r="E16" s="55">
        <f t="shared" si="1"/>
        <v>22628.15625</v>
      </c>
      <c r="F16" s="55">
        <f t="shared" si="2"/>
        <v>5000</v>
      </c>
      <c r="G16" s="55">
        <f t="shared" si="3"/>
        <v>27628.15625</v>
      </c>
    </row>
    <row r="17" spans="2:7" x14ac:dyDescent="0.15">
      <c r="B17" s="3">
        <v>6</v>
      </c>
      <c r="C17" s="55">
        <f t="shared" si="4"/>
        <v>27628.15625</v>
      </c>
      <c r="D17" s="55">
        <f t="shared" si="0"/>
        <v>1381.4078125000001</v>
      </c>
      <c r="E17" s="55">
        <f t="shared" si="1"/>
        <v>29009.564062500001</v>
      </c>
      <c r="F17" s="55">
        <f t="shared" si="2"/>
        <v>5000</v>
      </c>
      <c r="G17" s="55">
        <f t="shared" si="3"/>
        <v>34009.564062500001</v>
      </c>
    </row>
    <row r="18" spans="2:7" x14ac:dyDescent="0.15">
      <c r="B18" s="3">
        <v>7</v>
      </c>
      <c r="C18" s="55">
        <f t="shared" si="4"/>
        <v>34009.564062500001</v>
      </c>
      <c r="D18" s="55">
        <f t="shared" si="0"/>
        <v>1700.4782031250002</v>
      </c>
      <c r="E18" s="55">
        <f t="shared" si="1"/>
        <v>35710.042265625001</v>
      </c>
      <c r="F18" s="55">
        <f t="shared" si="2"/>
        <v>5000</v>
      </c>
      <c r="G18" s="55">
        <f t="shared" si="3"/>
        <v>40710.042265625001</v>
      </c>
    </row>
    <row r="19" spans="2:7" x14ac:dyDescent="0.15">
      <c r="B19" s="3">
        <v>8</v>
      </c>
      <c r="C19" s="55">
        <f t="shared" si="4"/>
        <v>40710.042265625001</v>
      </c>
      <c r="D19" s="55">
        <f t="shared" si="0"/>
        <v>2035.5021132812501</v>
      </c>
      <c r="E19" s="55">
        <f t="shared" si="1"/>
        <v>42745.544378906248</v>
      </c>
      <c r="F19" s="55">
        <f t="shared" si="2"/>
        <v>5000</v>
      </c>
      <c r="G19" s="55">
        <f t="shared" si="3"/>
        <v>47745.544378906248</v>
      </c>
    </row>
    <row r="20" spans="2:7" x14ac:dyDescent="0.15">
      <c r="B20" s="3">
        <v>9</v>
      </c>
      <c r="C20" s="55">
        <f t="shared" si="4"/>
        <v>47745.544378906248</v>
      </c>
      <c r="D20" s="55">
        <f t="shared" si="0"/>
        <v>2387.2772189453126</v>
      </c>
      <c r="E20" s="55">
        <f t="shared" ref="E20:E46" si="5">C20+D20</f>
        <v>50132.821597851558</v>
      </c>
      <c r="F20" s="55">
        <f t="shared" si="2"/>
        <v>5000</v>
      </c>
      <c r="G20" s="55">
        <f t="shared" ref="G20:G46" si="6">E20+F20</f>
        <v>55132.821597851558</v>
      </c>
    </row>
    <row r="21" spans="2:7" x14ac:dyDescent="0.15">
      <c r="B21" s="3">
        <v>10</v>
      </c>
      <c r="C21" s="55">
        <f t="shared" si="4"/>
        <v>55132.821597851558</v>
      </c>
      <c r="D21" s="55">
        <f t="shared" si="0"/>
        <v>2756.6410798925781</v>
      </c>
      <c r="E21" s="55">
        <f t="shared" si="5"/>
        <v>57889.462677744137</v>
      </c>
      <c r="F21" s="55">
        <f t="shared" si="2"/>
        <v>5000</v>
      </c>
      <c r="G21" s="55">
        <f t="shared" si="6"/>
        <v>62889.462677744137</v>
      </c>
    </row>
    <row r="22" spans="2:7" x14ac:dyDescent="0.15">
      <c r="B22" s="3">
        <v>11</v>
      </c>
      <c r="C22" s="55">
        <f t="shared" si="4"/>
        <v>62889.462677744137</v>
      </c>
      <c r="D22" s="55">
        <f t="shared" si="0"/>
        <v>3144.473133887207</v>
      </c>
      <c r="E22" s="55">
        <f t="shared" si="5"/>
        <v>66033.935811631338</v>
      </c>
      <c r="F22" s="55">
        <f t="shared" si="2"/>
        <v>5000</v>
      </c>
      <c r="G22" s="55">
        <f t="shared" si="6"/>
        <v>71033.935811631338</v>
      </c>
    </row>
    <row r="23" spans="2:7" x14ac:dyDescent="0.15">
      <c r="B23" s="3">
        <v>12</v>
      </c>
      <c r="C23" s="55">
        <f t="shared" si="4"/>
        <v>71033.935811631338</v>
      </c>
      <c r="D23" s="55">
        <f t="shared" si="0"/>
        <v>3551.6967905815673</v>
      </c>
      <c r="E23" s="55">
        <f t="shared" si="5"/>
        <v>74585.632602212907</v>
      </c>
      <c r="F23" s="55">
        <f t="shared" si="2"/>
        <v>5000</v>
      </c>
      <c r="G23" s="55">
        <f t="shared" si="6"/>
        <v>79585.632602212907</v>
      </c>
    </row>
    <row r="24" spans="2:7" x14ac:dyDescent="0.15">
      <c r="B24" s="3">
        <v>13</v>
      </c>
      <c r="C24" s="55">
        <f t="shared" si="4"/>
        <v>79585.632602212907</v>
      </c>
      <c r="D24" s="55">
        <f t="shared" si="0"/>
        <v>3979.2816301106454</v>
      </c>
      <c r="E24" s="55">
        <f t="shared" si="5"/>
        <v>83564.914232323557</v>
      </c>
      <c r="F24" s="55">
        <f t="shared" si="2"/>
        <v>5000</v>
      </c>
      <c r="G24" s="55">
        <f t="shared" si="6"/>
        <v>88564.914232323557</v>
      </c>
    </row>
    <row r="25" spans="2:7" x14ac:dyDescent="0.15">
      <c r="B25" s="3">
        <v>14</v>
      </c>
      <c r="C25" s="55">
        <f t="shared" si="4"/>
        <v>88564.914232323557</v>
      </c>
      <c r="D25" s="55">
        <f t="shared" si="0"/>
        <v>4428.2457116161777</v>
      </c>
      <c r="E25" s="55">
        <f t="shared" si="5"/>
        <v>92993.15994393974</v>
      </c>
      <c r="F25" s="55">
        <f t="shared" si="2"/>
        <v>5000</v>
      </c>
      <c r="G25" s="55">
        <f t="shared" si="6"/>
        <v>97993.15994393974</v>
      </c>
    </row>
    <row r="26" spans="2:7" x14ac:dyDescent="0.15">
      <c r="B26" s="3">
        <v>15</v>
      </c>
      <c r="C26" s="55">
        <f t="shared" si="4"/>
        <v>97993.15994393974</v>
      </c>
      <c r="D26" s="55">
        <f t="shared" si="0"/>
        <v>4899.6579971969868</v>
      </c>
      <c r="E26" s="55">
        <f t="shared" si="5"/>
        <v>102892.81794113673</v>
      </c>
      <c r="F26" s="55">
        <f t="shared" si="2"/>
        <v>5000</v>
      </c>
      <c r="G26" s="55">
        <f t="shared" si="6"/>
        <v>107892.81794113673</v>
      </c>
    </row>
    <row r="27" spans="2:7" x14ac:dyDescent="0.15">
      <c r="B27" s="3">
        <v>16</v>
      </c>
      <c r="C27" s="55">
        <f t="shared" si="4"/>
        <v>107892.81794113673</v>
      </c>
      <c r="D27" s="55">
        <f t="shared" si="0"/>
        <v>5394.6408970568373</v>
      </c>
      <c r="E27" s="55">
        <f t="shared" si="5"/>
        <v>113287.45883819356</v>
      </c>
      <c r="F27" s="55">
        <f t="shared" si="2"/>
        <v>5000</v>
      </c>
      <c r="G27" s="55">
        <f t="shared" si="6"/>
        <v>118287.45883819356</v>
      </c>
    </row>
    <row r="28" spans="2:7" x14ac:dyDescent="0.15">
      <c r="B28" s="3">
        <v>17</v>
      </c>
      <c r="C28" s="55">
        <f t="shared" si="4"/>
        <v>118287.45883819356</v>
      </c>
      <c r="D28" s="55">
        <f t="shared" si="0"/>
        <v>5914.372941909678</v>
      </c>
      <c r="E28" s="55">
        <f t="shared" si="5"/>
        <v>124201.83178010324</v>
      </c>
      <c r="F28" s="55">
        <f t="shared" si="2"/>
        <v>5000</v>
      </c>
      <c r="G28" s="55">
        <f t="shared" si="6"/>
        <v>129201.83178010324</v>
      </c>
    </row>
    <row r="29" spans="2:7" x14ac:dyDescent="0.15">
      <c r="B29" s="3">
        <v>18</v>
      </c>
      <c r="C29" s="55">
        <f t="shared" si="4"/>
        <v>129201.83178010324</v>
      </c>
      <c r="D29" s="55">
        <f t="shared" si="0"/>
        <v>6460.0915890051619</v>
      </c>
      <c r="E29" s="55">
        <f t="shared" si="5"/>
        <v>135661.92336910841</v>
      </c>
      <c r="F29" s="55">
        <f t="shared" si="2"/>
        <v>5000</v>
      </c>
      <c r="G29" s="55">
        <f t="shared" si="6"/>
        <v>140661.92336910841</v>
      </c>
    </row>
    <row r="30" spans="2:7" x14ac:dyDescent="0.15">
      <c r="B30" s="3">
        <v>19</v>
      </c>
      <c r="C30" s="55">
        <f t="shared" si="4"/>
        <v>140661.92336910841</v>
      </c>
      <c r="D30" s="55">
        <f t="shared" si="0"/>
        <v>7033.0961684554204</v>
      </c>
      <c r="E30" s="55">
        <f t="shared" si="5"/>
        <v>147695.01953756384</v>
      </c>
      <c r="F30" s="55">
        <f t="shared" si="2"/>
        <v>5000</v>
      </c>
      <c r="G30" s="55">
        <f t="shared" si="6"/>
        <v>152695.01953756384</v>
      </c>
    </row>
    <row r="31" spans="2:7" x14ac:dyDescent="0.15">
      <c r="B31" s="3">
        <v>20</v>
      </c>
      <c r="C31" s="55">
        <f t="shared" si="4"/>
        <v>152695.01953756384</v>
      </c>
      <c r="D31" s="55">
        <f t="shared" si="0"/>
        <v>7634.7509768781929</v>
      </c>
      <c r="E31" s="55">
        <f t="shared" si="5"/>
        <v>160329.77051444203</v>
      </c>
      <c r="F31" s="55">
        <f t="shared" si="2"/>
        <v>5000</v>
      </c>
      <c r="G31" s="55">
        <f t="shared" si="6"/>
        <v>165329.77051444203</v>
      </c>
    </row>
    <row r="32" spans="2:7" x14ac:dyDescent="0.15">
      <c r="B32" s="3">
        <v>21</v>
      </c>
      <c r="C32" s="55">
        <f t="shared" si="4"/>
        <v>165329.77051444203</v>
      </c>
      <c r="D32" s="55">
        <f t="shared" si="0"/>
        <v>8266.4885257221013</v>
      </c>
      <c r="E32" s="55">
        <f t="shared" si="5"/>
        <v>173596.25904016412</v>
      </c>
      <c r="F32" s="55">
        <f t="shared" ref="F32:F46" si="7">-$C$4</f>
        <v>5000</v>
      </c>
      <c r="G32" s="55">
        <f t="shared" si="6"/>
        <v>178596.25904016412</v>
      </c>
    </row>
    <row r="33" spans="2:7" x14ac:dyDescent="0.15">
      <c r="B33" s="3">
        <v>22</v>
      </c>
      <c r="C33" s="55">
        <f t="shared" si="4"/>
        <v>178596.25904016412</v>
      </c>
      <c r="D33" s="55">
        <f t="shared" si="0"/>
        <v>8929.8129520082057</v>
      </c>
      <c r="E33" s="55">
        <f t="shared" si="5"/>
        <v>187526.07199217234</v>
      </c>
      <c r="F33" s="55">
        <f t="shared" si="7"/>
        <v>5000</v>
      </c>
      <c r="G33" s="55">
        <f t="shared" si="6"/>
        <v>192526.07199217234</v>
      </c>
    </row>
    <row r="34" spans="2:7" x14ac:dyDescent="0.15">
      <c r="B34" s="3">
        <v>23</v>
      </c>
      <c r="C34" s="55">
        <f t="shared" si="4"/>
        <v>192526.07199217234</v>
      </c>
      <c r="D34" s="55">
        <f t="shared" si="0"/>
        <v>9626.3035996086164</v>
      </c>
      <c r="E34" s="55">
        <f t="shared" si="5"/>
        <v>202152.37559178096</v>
      </c>
      <c r="F34" s="55">
        <f t="shared" si="7"/>
        <v>5000</v>
      </c>
      <c r="G34" s="55">
        <f t="shared" si="6"/>
        <v>207152.37559178096</v>
      </c>
    </row>
    <row r="35" spans="2:7" x14ac:dyDescent="0.15">
      <c r="B35" s="3">
        <v>24</v>
      </c>
      <c r="C35" s="55">
        <f t="shared" si="4"/>
        <v>207152.37559178096</v>
      </c>
      <c r="D35" s="55">
        <f t="shared" si="0"/>
        <v>10357.618779589049</v>
      </c>
      <c r="E35" s="55">
        <f t="shared" si="5"/>
        <v>217509.99437137</v>
      </c>
      <c r="F35" s="55">
        <f t="shared" si="7"/>
        <v>5000</v>
      </c>
      <c r="G35" s="55">
        <f t="shared" si="6"/>
        <v>222509.99437137</v>
      </c>
    </row>
    <row r="36" spans="2:7" x14ac:dyDescent="0.15">
      <c r="B36" s="3">
        <v>25</v>
      </c>
      <c r="C36" s="55">
        <f t="shared" si="4"/>
        <v>222509.99437137</v>
      </c>
      <c r="D36" s="55">
        <f t="shared" si="0"/>
        <v>11125.499718568501</v>
      </c>
      <c r="E36" s="55">
        <f t="shared" si="5"/>
        <v>233635.4940899385</v>
      </c>
      <c r="F36" s="55">
        <f t="shared" si="7"/>
        <v>5000</v>
      </c>
      <c r="G36" s="60">
        <f t="shared" si="6"/>
        <v>238635.4940899385</v>
      </c>
    </row>
    <row r="37" spans="2:7" x14ac:dyDescent="0.15">
      <c r="B37" s="3">
        <v>26</v>
      </c>
      <c r="C37" s="55">
        <f t="shared" si="4"/>
        <v>238635.4940899385</v>
      </c>
      <c r="D37" s="55">
        <f t="shared" si="0"/>
        <v>11931.774704496926</v>
      </c>
      <c r="E37" s="55">
        <f t="shared" si="5"/>
        <v>250567.26879443543</v>
      </c>
      <c r="F37" s="55">
        <f t="shared" si="7"/>
        <v>5000</v>
      </c>
      <c r="G37" s="55">
        <f t="shared" si="6"/>
        <v>255567.26879443543</v>
      </c>
    </row>
    <row r="38" spans="2:7" x14ac:dyDescent="0.15">
      <c r="B38" s="3">
        <v>27</v>
      </c>
      <c r="C38" s="55">
        <f t="shared" si="4"/>
        <v>255567.26879443543</v>
      </c>
      <c r="D38" s="55">
        <f t="shared" si="0"/>
        <v>12778.363439721772</v>
      </c>
      <c r="E38" s="55">
        <f t="shared" si="5"/>
        <v>268345.63223415718</v>
      </c>
      <c r="F38" s="55">
        <f t="shared" si="7"/>
        <v>5000</v>
      </c>
      <c r="G38" s="55">
        <f t="shared" si="6"/>
        <v>273345.63223415718</v>
      </c>
    </row>
    <row r="39" spans="2:7" x14ac:dyDescent="0.15">
      <c r="B39" s="3">
        <v>28</v>
      </c>
      <c r="C39" s="55">
        <f t="shared" si="4"/>
        <v>273345.63223415718</v>
      </c>
      <c r="D39" s="55">
        <f t="shared" si="0"/>
        <v>13667.28161170786</v>
      </c>
      <c r="E39" s="55">
        <f t="shared" si="5"/>
        <v>287012.91384586506</v>
      </c>
      <c r="F39" s="55">
        <f t="shared" si="7"/>
        <v>5000</v>
      </c>
      <c r="G39" s="55">
        <f t="shared" si="6"/>
        <v>292012.91384586506</v>
      </c>
    </row>
    <row r="40" spans="2:7" x14ac:dyDescent="0.15">
      <c r="B40" s="3">
        <v>29</v>
      </c>
      <c r="C40" s="55">
        <f t="shared" si="4"/>
        <v>292012.91384586506</v>
      </c>
      <c r="D40" s="55">
        <f t="shared" si="0"/>
        <v>14600.645692293254</v>
      </c>
      <c r="E40" s="55">
        <f t="shared" si="5"/>
        <v>306613.5595381583</v>
      </c>
      <c r="F40" s="55">
        <f t="shared" si="7"/>
        <v>5000</v>
      </c>
      <c r="G40" s="55">
        <f t="shared" si="6"/>
        <v>311613.5595381583</v>
      </c>
    </row>
    <row r="41" spans="2:7" x14ac:dyDescent="0.15">
      <c r="B41" s="3">
        <v>30</v>
      </c>
      <c r="C41" s="55">
        <f t="shared" si="4"/>
        <v>311613.5595381583</v>
      </c>
      <c r="D41" s="55">
        <f t="shared" si="0"/>
        <v>15580.677976907915</v>
      </c>
      <c r="E41" s="55">
        <f t="shared" si="5"/>
        <v>327194.23751506623</v>
      </c>
      <c r="F41" s="55">
        <f t="shared" si="7"/>
        <v>5000</v>
      </c>
      <c r="G41" s="60">
        <f t="shared" si="6"/>
        <v>332194.23751506623</v>
      </c>
    </row>
    <row r="42" spans="2:7" x14ac:dyDescent="0.15">
      <c r="B42" s="3">
        <v>31</v>
      </c>
      <c r="C42" s="55">
        <f t="shared" si="4"/>
        <v>332194.23751506623</v>
      </c>
      <c r="D42" s="55">
        <f t="shared" si="0"/>
        <v>16609.711875753314</v>
      </c>
      <c r="E42" s="55">
        <f t="shared" si="5"/>
        <v>348803.94939081953</v>
      </c>
      <c r="F42" s="55">
        <f t="shared" si="7"/>
        <v>5000</v>
      </c>
      <c r="G42" s="55">
        <f t="shared" si="6"/>
        <v>353803.94939081953</v>
      </c>
    </row>
    <row r="43" spans="2:7" x14ac:dyDescent="0.15">
      <c r="B43" s="3">
        <v>32</v>
      </c>
      <c r="C43" s="55">
        <f t="shared" si="4"/>
        <v>353803.94939081953</v>
      </c>
      <c r="D43" s="55">
        <f t="shared" si="0"/>
        <v>17690.197469540977</v>
      </c>
      <c r="E43" s="55">
        <f t="shared" si="5"/>
        <v>371494.14686036052</v>
      </c>
      <c r="F43" s="55">
        <f t="shared" si="7"/>
        <v>5000</v>
      </c>
      <c r="G43" s="55">
        <f t="shared" si="6"/>
        <v>376494.14686036052</v>
      </c>
    </row>
    <row r="44" spans="2:7" x14ac:dyDescent="0.15">
      <c r="B44" s="3">
        <v>33</v>
      </c>
      <c r="C44" s="55">
        <f t="shared" si="4"/>
        <v>376494.14686036052</v>
      </c>
      <c r="D44" s="55">
        <f t="shared" si="0"/>
        <v>18824.707343018028</v>
      </c>
      <c r="E44" s="55">
        <f t="shared" si="5"/>
        <v>395318.85420337855</v>
      </c>
      <c r="F44" s="55">
        <f t="shared" si="7"/>
        <v>5000</v>
      </c>
      <c r="G44" s="55">
        <f t="shared" si="6"/>
        <v>400318.85420337855</v>
      </c>
    </row>
    <row r="45" spans="2:7" x14ac:dyDescent="0.15">
      <c r="B45" s="3">
        <v>34</v>
      </c>
      <c r="C45" s="55">
        <f t="shared" si="4"/>
        <v>400318.85420337855</v>
      </c>
      <c r="D45" s="55">
        <f t="shared" si="0"/>
        <v>20015.942710168929</v>
      </c>
      <c r="E45" s="55">
        <f t="shared" si="5"/>
        <v>420334.7969135475</v>
      </c>
      <c r="F45" s="55">
        <f t="shared" si="7"/>
        <v>5000</v>
      </c>
      <c r="G45" s="55">
        <f t="shared" si="6"/>
        <v>425334.7969135475</v>
      </c>
    </row>
    <row r="46" spans="2:7" x14ac:dyDescent="0.15">
      <c r="B46" s="3">
        <v>35</v>
      </c>
      <c r="C46" s="55">
        <f t="shared" si="4"/>
        <v>425334.7969135475</v>
      </c>
      <c r="D46" s="55">
        <f t="shared" si="0"/>
        <v>21266.739845677377</v>
      </c>
      <c r="E46" s="55">
        <f t="shared" si="5"/>
        <v>446601.53675922489</v>
      </c>
      <c r="F46" s="55">
        <f t="shared" si="7"/>
        <v>5000</v>
      </c>
      <c r="G46" s="60">
        <f t="shared" si="6"/>
        <v>451601.53675922489</v>
      </c>
    </row>
  </sheetData>
  <phoneticPr fontId="0" type="noConversion"/>
  <pageMargins left="0.75" right="0.75" top="1" bottom="1" header="0.5" footer="0.5"/>
  <ignoredErrors>
    <ignoredError sqref="F1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0"/>
  <sheetViews>
    <sheetView showGridLines="0" zoomScale="150" zoomScaleNormal="150" zoomScalePageLayoutView="150" workbookViewId="0">
      <selection activeCell="F29" sqref="F29"/>
    </sheetView>
  </sheetViews>
  <sheetFormatPr baseColWidth="10" defaultColWidth="8.83203125" defaultRowHeight="13" x14ac:dyDescent="0.15"/>
  <cols>
    <col min="3" max="3" width="17.6640625" customWidth="1"/>
    <col min="4" max="4" width="10.83203125" bestFit="1" customWidth="1"/>
    <col min="5" max="5" width="12.83203125" bestFit="1" customWidth="1"/>
    <col min="6" max="6" width="13.1640625" customWidth="1"/>
    <col min="7" max="7" width="15.5" bestFit="1" customWidth="1"/>
  </cols>
  <sheetData>
    <row r="1" spans="2:7" ht="14" thickBot="1" x14ac:dyDescent="0.2"/>
    <row r="2" spans="2:7" x14ac:dyDescent="0.15">
      <c r="B2" s="67" t="s">
        <v>17</v>
      </c>
      <c r="C2" s="68">
        <f>NPER(C3,C4,C6,C5,0)</f>
        <v>36.813604678824959</v>
      </c>
      <c r="D2" s="13"/>
      <c r="E2" s="28"/>
      <c r="F2" s="29" t="s">
        <v>27</v>
      </c>
      <c r="G2" s="1"/>
    </row>
    <row r="3" spans="2:7" x14ac:dyDescent="0.15">
      <c r="B3" s="15" t="s">
        <v>18</v>
      </c>
      <c r="C3" s="16">
        <v>0.08</v>
      </c>
      <c r="D3" s="17"/>
      <c r="E3" s="17"/>
      <c r="F3" s="19"/>
    </row>
    <row r="4" spans="2:7" x14ac:dyDescent="0.15">
      <c r="B4" s="15" t="s">
        <v>19</v>
      </c>
      <c r="C4" s="20">
        <v>-10000</v>
      </c>
      <c r="D4" s="17"/>
      <c r="E4" s="17"/>
      <c r="F4" s="19"/>
    </row>
    <row r="5" spans="2:7" x14ac:dyDescent="0.15">
      <c r="B5" s="30" t="s">
        <v>20</v>
      </c>
      <c r="C5" s="31">
        <v>2000000</v>
      </c>
      <c r="D5" s="32"/>
      <c r="E5" s="32"/>
      <c r="F5" s="19"/>
    </row>
    <row r="6" spans="2:7" ht="14" thickBot="1" x14ac:dyDescent="0.2">
      <c r="B6" s="33" t="s">
        <v>21</v>
      </c>
      <c r="C6" s="23">
        <v>0</v>
      </c>
      <c r="D6" s="24"/>
      <c r="E6" s="24"/>
      <c r="F6" s="25"/>
    </row>
    <row r="9" spans="2:7" ht="14" thickBot="1" x14ac:dyDescent="0.2">
      <c r="D9" s="2" t="s">
        <v>22</v>
      </c>
    </row>
    <row r="10" spans="2:7" x14ac:dyDescent="0.15">
      <c r="B10" s="53"/>
      <c r="C10" s="49" t="s">
        <v>23</v>
      </c>
      <c r="D10" s="49" t="s">
        <v>51</v>
      </c>
      <c r="E10" s="49" t="s">
        <v>52</v>
      </c>
      <c r="F10" s="49" t="s">
        <v>25</v>
      </c>
      <c r="G10" s="50" t="s">
        <v>53</v>
      </c>
    </row>
    <row r="11" spans="2:7" ht="14" thickBot="1" x14ac:dyDescent="0.2">
      <c r="B11" s="54"/>
      <c r="C11" s="51" t="s">
        <v>43</v>
      </c>
      <c r="D11" s="51" t="s">
        <v>44</v>
      </c>
      <c r="E11" s="51" t="s">
        <v>45</v>
      </c>
      <c r="F11" s="51" t="s">
        <v>19</v>
      </c>
      <c r="G11" s="52" t="s">
        <v>46</v>
      </c>
    </row>
    <row r="12" spans="2:7" x14ac:dyDescent="0.15">
      <c r="B12" s="3">
        <v>1</v>
      </c>
      <c r="C12" s="55">
        <v>0</v>
      </c>
      <c r="D12" s="55">
        <f>$C$3*C12</f>
        <v>0</v>
      </c>
      <c r="E12" s="55">
        <f>C12+D12</f>
        <v>0</v>
      </c>
      <c r="F12" s="55">
        <f>-$C$4</f>
        <v>10000</v>
      </c>
      <c r="G12" s="55">
        <f>E12+F12</f>
        <v>10000</v>
      </c>
    </row>
    <row r="13" spans="2:7" x14ac:dyDescent="0.15">
      <c r="B13" s="3">
        <v>2</v>
      </c>
      <c r="C13" s="55">
        <f>G12</f>
        <v>10000</v>
      </c>
      <c r="D13" s="55">
        <f t="shared" ref="D13:D48" si="0">$C$3*C13</f>
        <v>800</v>
      </c>
      <c r="E13" s="55">
        <f t="shared" ref="E13:E46" si="1">C13+D13</f>
        <v>10800</v>
      </c>
      <c r="F13" s="55">
        <f t="shared" ref="F13:F48" si="2">-$C$4</f>
        <v>10000</v>
      </c>
      <c r="G13" s="55">
        <f t="shared" ref="G13:G46" si="3">E13+F13</f>
        <v>20800</v>
      </c>
    </row>
    <row r="14" spans="2:7" x14ac:dyDescent="0.15">
      <c r="B14" s="3">
        <v>3</v>
      </c>
      <c r="C14" s="55">
        <f t="shared" ref="C14:C46" si="4">G13</f>
        <v>20800</v>
      </c>
      <c r="D14" s="55">
        <f t="shared" si="0"/>
        <v>1664</v>
      </c>
      <c r="E14" s="55">
        <f t="shared" si="1"/>
        <v>22464</v>
      </c>
      <c r="F14" s="55">
        <f t="shared" si="2"/>
        <v>10000</v>
      </c>
      <c r="G14" s="55">
        <f t="shared" si="3"/>
        <v>32464</v>
      </c>
    </row>
    <row r="15" spans="2:7" x14ac:dyDescent="0.15">
      <c r="B15" s="3">
        <v>4</v>
      </c>
      <c r="C15" s="55">
        <f t="shared" si="4"/>
        <v>32464</v>
      </c>
      <c r="D15" s="55">
        <f t="shared" si="0"/>
        <v>2597.12</v>
      </c>
      <c r="E15" s="55">
        <f t="shared" si="1"/>
        <v>35061.120000000003</v>
      </c>
      <c r="F15" s="55">
        <f t="shared" si="2"/>
        <v>10000</v>
      </c>
      <c r="G15" s="55">
        <f t="shared" si="3"/>
        <v>45061.120000000003</v>
      </c>
    </row>
    <row r="16" spans="2:7" x14ac:dyDescent="0.15">
      <c r="B16" s="3">
        <v>5</v>
      </c>
      <c r="C16" s="55">
        <f t="shared" si="4"/>
        <v>45061.120000000003</v>
      </c>
      <c r="D16" s="55">
        <f t="shared" si="0"/>
        <v>3604.8896000000004</v>
      </c>
      <c r="E16" s="55">
        <f t="shared" si="1"/>
        <v>48666.009600000005</v>
      </c>
      <c r="F16" s="55">
        <f t="shared" si="2"/>
        <v>10000</v>
      </c>
      <c r="G16" s="55">
        <f t="shared" si="3"/>
        <v>58666.009600000005</v>
      </c>
    </row>
    <row r="17" spans="2:7" x14ac:dyDescent="0.15">
      <c r="B17" s="3">
        <v>6</v>
      </c>
      <c r="C17" s="55">
        <f t="shared" si="4"/>
        <v>58666.009600000005</v>
      </c>
      <c r="D17" s="55">
        <f t="shared" si="0"/>
        <v>4693.2807680000005</v>
      </c>
      <c r="E17" s="55">
        <f t="shared" si="1"/>
        <v>63359.290368000002</v>
      </c>
      <c r="F17" s="55">
        <f t="shared" si="2"/>
        <v>10000</v>
      </c>
      <c r="G17" s="55">
        <f t="shared" si="3"/>
        <v>73359.290368000002</v>
      </c>
    </row>
    <row r="18" spans="2:7" x14ac:dyDescent="0.15">
      <c r="B18" s="3">
        <v>7</v>
      </c>
      <c r="C18" s="55">
        <f t="shared" si="4"/>
        <v>73359.290368000002</v>
      </c>
      <c r="D18" s="55">
        <f t="shared" si="0"/>
        <v>5868.7432294400005</v>
      </c>
      <c r="E18" s="55">
        <f t="shared" si="1"/>
        <v>79228.033597440008</v>
      </c>
      <c r="F18" s="55">
        <f t="shared" si="2"/>
        <v>10000</v>
      </c>
      <c r="G18" s="55">
        <f t="shared" si="3"/>
        <v>89228.033597440008</v>
      </c>
    </row>
    <row r="19" spans="2:7" x14ac:dyDescent="0.15">
      <c r="B19" s="3">
        <v>8</v>
      </c>
      <c r="C19" s="55">
        <f t="shared" si="4"/>
        <v>89228.033597440008</v>
      </c>
      <c r="D19" s="55">
        <f t="shared" si="0"/>
        <v>7138.2426877952012</v>
      </c>
      <c r="E19" s="55">
        <f t="shared" si="1"/>
        <v>96366.276285235203</v>
      </c>
      <c r="F19" s="55">
        <f t="shared" si="2"/>
        <v>10000</v>
      </c>
      <c r="G19" s="55">
        <f t="shared" si="3"/>
        <v>106366.2762852352</v>
      </c>
    </row>
    <row r="20" spans="2:7" x14ac:dyDescent="0.15">
      <c r="B20" s="3">
        <v>9</v>
      </c>
      <c r="C20" s="55">
        <f t="shared" si="4"/>
        <v>106366.2762852352</v>
      </c>
      <c r="D20" s="55">
        <f t="shared" si="0"/>
        <v>8509.3021028188159</v>
      </c>
      <c r="E20" s="55">
        <f t="shared" si="1"/>
        <v>114875.57838805401</v>
      </c>
      <c r="F20" s="55">
        <f t="shared" si="2"/>
        <v>10000</v>
      </c>
      <c r="G20" s="55">
        <f t="shared" si="3"/>
        <v>124875.57838805401</v>
      </c>
    </row>
    <row r="21" spans="2:7" x14ac:dyDescent="0.15">
      <c r="B21" s="3">
        <v>10</v>
      </c>
      <c r="C21" s="55">
        <f t="shared" si="4"/>
        <v>124875.57838805401</v>
      </c>
      <c r="D21" s="55">
        <f t="shared" si="0"/>
        <v>9990.0462710443207</v>
      </c>
      <c r="E21" s="55">
        <f t="shared" si="1"/>
        <v>134865.62465909834</v>
      </c>
      <c r="F21" s="55">
        <f t="shared" si="2"/>
        <v>10000</v>
      </c>
      <c r="G21" s="55">
        <f t="shared" si="3"/>
        <v>144865.62465909834</v>
      </c>
    </row>
    <row r="22" spans="2:7" x14ac:dyDescent="0.15">
      <c r="B22" s="3">
        <v>11</v>
      </c>
      <c r="C22" s="55">
        <f t="shared" si="4"/>
        <v>144865.62465909834</v>
      </c>
      <c r="D22" s="55">
        <f t="shared" si="0"/>
        <v>11589.249972727866</v>
      </c>
      <c r="E22" s="55">
        <f t="shared" si="1"/>
        <v>156454.87463182621</v>
      </c>
      <c r="F22" s="55">
        <f t="shared" si="2"/>
        <v>10000</v>
      </c>
      <c r="G22" s="55">
        <f t="shared" si="3"/>
        <v>166454.87463182621</v>
      </c>
    </row>
    <row r="23" spans="2:7" x14ac:dyDescent="0.15">
      <c r="B23" s="3">
        <v>12</v>
      </c>
      <c r="C23" s="55">
        <f t="shared" si="4"/>
        <v>166454.87463182621</v>
      </c>
      <c r="D23" s="55">
        <f t="shared" si="0"/>
        <v>13316.389970546097</v>
      </c>
      <c r="E23" s="55">
        <f t="shared" si="1"/>
        <v>179771.26460237231</v>
      </c>
      <c r="F23" s="55">
        <f t="shared" si="2"/>
        <v>10000</v>
      </c>
      <c r="G23" s="55">
        <f t="shared" si="3"/>
        <v>189771.26460237231</v>
      </c>
    </row>
    <row r="24" spans="2:7" x14ac:dyDescent="0.15">
      <c r="B24" s="3">
        <v>13</v>
      </c>
      <c r="C24" s="55">
        <f t="shared" si="4"/>
        <v>189771.26460237231</v>
      </c>
      <c r="D24" s="55">
        <f t="shared" si="0"/>
        <v>15181.701168189786</v>
      </c>
      <c r="E24" s="55">
        <f t="shared" si="1"/>
        <v>204952.96577056209</v>
      </c>
      <c r="F24" s="55">
        <f t="shared" si="2"/>
        <v>10000</v>
      </c>
      <c r="G24" s="55">
        <f t="shared" si="3"/>
        <v>214952.96577056209</v>
      </c>
    </row>
    <row r="25" spans="2:7" x14ac:dyDescent="0.15">
      <c r="B25" s="3">
        <v>14</v>
      </c>
      <c r="C25" s="55">
        <f t="shared" si="4"/>
        <v>214952.96577056209</v>
      </c>
      <c r="D25" s="55">
        <f t="shared" si="0"/>
        <v>17196.237261644968</v>
      </c>
      <c r="E25" s="55">
        <f t="shared" si="1"/>
        <v>232149.20303220706</v>
      </c>
      <c r="F25" s="55">
        <f t="shared" si="2"/>
        <v>10000</v>
      </c>
      <c r="G25" s="55">
        <f t="shared" si="3"/>
        <v>242149.20303220706</v>
      </c>
    </row>
    <row r="26" spans="2:7" x14ac:dyDescent="0.15">
      <c r="B26" s="3">
        <v>15</v>
      </c>
      <c r="C26" s="55">
        <f t="shared" si="4"/>
        <v>242149.20303220706</v>
      </c>
      <c r="D26" s="55">
        <f t="shared" si="0"/>
        <v>19371.936242576565</v>
      </c>
      <c r="E26" s="55">
        <f t="shared" si="1"/>
        <v>261521.13927478364</v>
      </c>
      <c r="F26" s="55">
        <f t="shared" si="2"/>
        <v>10000</v>
      </c>
      <c r="G26" s="55">
        <f t="shared" si="3"/>
        <v>271521.13927478367</v>
      </c>
    </row>
    <row r="27" spans="2:7" x14ac:dyDescent="0.15">
      <c r="B27" s="3">
        <v>16</v>
      </c>
      <c r="C27" s="55">
        <f t="shared" si="4"/>
        <v>271521.13927478367</v>
      </c>
      <c r="D27" s="55">
        <f t="shared" si="0"/>
        <v>21721.691141982694</v>
      </c>
      <c r="E27" s="55">
        <f t="shared" si="1"/>
        <v>293242.83041676634</v>
      </c>
      <c r="F27" s="55">
        <f t="shared" si="2"/>
        <v>10000</v>
      </c>
      <c r="G27" s="55">
        <f t="shared" si="3"/>
        <v>303242.83041676634</v>
      </c>
    </row>
    <row r="28" spans="2:7" x14ac:dyDescent="0.15">
      <c r="B28" s="3">
        <v>17</v>
      </c>
      <c r="C28" s="55">
        <f t="shared" si="4"/>
        <v>303242.83041676634</v>
      </c>
      <c r="D28" s="55">
        <f t="shared" si="0"/>
        <v>24259.426433341308</v>
      </c>
      <c r="E28" s="55">
        <f t="shared" si="1"/>
        <v>327502.25685010763</v>
      </c>
      <c r="F28" s="55">
        <f t="shared" si="2"/>
        <v>10000</v>
      </c>
      <c r="G28" s="55">
        <f t="shared" si="3"/>
        <v>337502.25685010763</v>
      </c>
    </row>
    <row r="29" spans="2:7" x14ac:dyDescent="0.15">
      <c r="B29" s="3">
        <v>18</v>
      </c>
      <c r="C29" s="55">
        <f t="shared" si="4"/>
        <v>337502.25685010763</v>
      </c>
      <c r="D29" s="55">
        <f t="shared" si="0"/>
        <v>27000.180548008611</v>
      </c>
      <c r="E29" s="55">
        <f t="shared" si="1"/>
        <v>364502.43739811622</v>
      </c>
      <c r="F29" s="55">
        <f t="shared" si="2"/>
        <v>10000</v>
      </c>
      <c r="G29" s="55">
        <f t="shared" si="3"/>
        <v>374502.43739811622</v>
      </c>
    </row>
    <row r="30" spans="2:7" x14ac:dyDescent="0.15">
      <c r="B30" s="3">
        <v>19</v>
      </c>
      <c r="C30" s="55">
        <f t="shared" si="4"/>
        <v>374502.43739811622</v>
      </c>
      <c r="D30" s="55">
        <f t="shared" si="0"/>
        <v>29960.194991849297</v>
      </c>
      <c r="E30" s="55">
        <f t="shared" si="1"/>
        <v>404462.63238996553</v>
      </c>
      <c r="F30" s="55">
        <f t="shared" si="2"/>
        <v>10000</v>
      </c>
      <c r="G30" s="55">
        <f t="shared" si="3"/>
        <v>414462.63238996553</v>
      </c>
    </row>
    <row r="31" spans="2:7" x14ac:dyDescent="0.15">
      <c r="B31" s="3">
        <v>20</v>
      </c>
      <c r="C31" s="55">
        <f t="shared" si="4"/>
        <v>414462.63238996553</v>
      </c>
      <c r="D31" s="55">
        <f t="shared" si="0"/>
        <v>33157.010591197242</v>
      </c>
      <c r="E31" s="55">
        <f t="shared" si="1"/>
        <v>447619.64298116276</v>
      </c>
      <c r="F31" s="55">
        <f t="shared" si="2"/>
        <v>10000</v>
      </c>
      <c r="G31" s="55">
        <f t="shared" si="3"/>
        <v>457619.64298116276</v>
      </c>
    </row>
    <row r="32" spans="2:7" x14ac:dyDescent="0.15">
      <c r="B32" s="3">
        <v>21</v>
      </c>
      <c r="C32" s="55">
        <f t="shared" si="4"/>
        <v>457619.64298116276</v>
      </c>
      <c r="D32" s="55">
        <f t="shared" si="0"/>
        <v>36609.571438493025</v>
      </c>
      <c r="E32" s="55">
        <f t="shared" si="1"/>
        <v>494229.21441965579</v>
      </c>
      <c r="F32" s="55">
        <f t="shared" si="2"/>
        <v>10000</v>
      </c>
      <c r="G32" s="55">
        <f t="shared" si="3"/>
        <v>504229.21441965579</v>
      </c>
    </row>
    <row r="33" spans="2:7" x14ac:dyDescent="0.15">
      <c r="B33" s="3">
        <v>22</v>
      </c>
      <c r="C33" s="55">
        <f t="shared" si="4"/>
        <v>504229.21441965579</v>
      </c>
      <c r="D33" s="55">
        <f t="shared" si="0"/>
        <v>40338.337153572465</v>
      </c>
      <c r="E33" s="55">
        <f t="shared" si="1"/>
        <v>544567.55157322821</v>
      </c>
      <c r="F33" s="55">
        <f t="shared" si="2"/>
        <v>10000</v>
      </c>
      <c r="G33" s="55">
        <f t="shared" si="3"/>
        <v>554567.55157322821</v>
      </c>
    </row>
    <row r="34" spans="2:7" x14ac:dyDescent="0.15">
      <c r="B34" s="3">
        <v>23</v>
      </c>
      <c r="C34" s="55">
        <f t="shared" si="4"/>
        <v>554567.55157322821</v>
      </c>
      <c r="D34" s="55">
        <f t="shared" si="0"/>
        <v>44365.404125858258</v>
      </c>
      <c r="E34" s="55">
        <f t="shared" si="1"/>
        <v>598932.95569908642</v>
      </c>
      <c r="F34" s="55">
        <f t="shared" si="2"/>
        <v>10000</v>
      </c>
      <c r="G34" s="55">
        <f t="shared" si="3"/>
        <v>608932.95569908642</v>
      </c>
    </row>
    <row r="35" spans="2:7" x14ac:dyDescent="0.15">
      <c r="B35" s="3">
        <v>24</v>
      </c>
      <c r="C35" s="55">
        <f t="shared" si="4"/>
        <v>608932.95569908642</v>
      </c>
      <c r="D35" s="55">
        <f t="shared" si="0"/>
        <v>48714.636455926913</v>
      </c>
      <c r="E35" s="55">
        <f t="shared" si="1"/>
        <v>657647.59215501335</v>
      </c>
      <c r="F35" s="55">
        <f t="shared" si="2"/>
        <v>10000</v>
      </c>
      <c r="G35" s="55">
        <f t="shared" si="3"/>
        <v>667647.59215501335</v>
      </c>
    </row>
    <row r="36" spans="2:7" x14ac:dyDescent="0.15">
      <c r="B36" s="3">
        <v>25</v>
      </c>
      <c r="C36" s="55">
        <f t="shared" si="4"/>
        <v>667647.59215501335</v>
      </c>
      <c r="D36" s="55">
        <f t="shared" si="0"/>
        <v>53411.807372401068</v>
      </c>
      <c r="E36" s="55">
        <f t="shared" si="1"/>
        <v>721059.39952741447</v>
      </c>
      <c r="F36" s="55">
        <f t="shared" si="2"/>
        <v>10000</v>
      </c>
      <c r="G36" s="55">
        <f t="shared" si="3"/>
        <v>731059.39952741447</v>
      </c>
    </row>
    <row r="37" spans="2:7" x14ac:dyDescent="0.15">
      <c r="B37" s="3">
        <v>26</v>
      </c>
      <c r="C37" s="55">
        <f t="shared" si="4"/>
        <v>731059.39952741447</v>
      </c>
      <c r="D37" s="55">
        <f t="shared" si="0"/>
        <v>58484.751962193157</v>
      </c>
      <c r="E37" s="55">
        <f t="shared" si="1"/>
        <v>789544.15148960764</v>
      </c>
      <c r="F37" s="55">
        <f t="shared" si="2"/>
        <v>10000</v>
      </c>
      <c r="G37" s="55">
        <f t="shared" si="3"/>
        <v>799544.15148960764</v>
      </c>
    </row>
    <row r="38" spans="2:7" x14ac:dyDescent="0.15">
      <c r="B38" s="3">
        <v>27</v>
      </c>
      <c r="C38" s="55">
        <f t="shared" si="4"/>
        <v>799544.15148960764</v>
      </c>
      <c r="D38" s="55">
        <f t="shared" si="0"/>
        <v>63963.532119168616</v>
      </c>
      <c r="E38" s="55">
        <f t="shared" si="1"/>
        <v>863507.68360877631</v>
      </c>
      <c r="F38" s="55">
        <f t="shared" si="2"/>
        <v>10000</v>
      </c>
      <c r="G38" s="55">
        <f t="shared" si="3"/>
        <v>873507.68360877631</v>
      </c>
    </row>
    <row r="39" spans="2:7" x14ac:dyDescent="0.15">
      <c r="B39" s="3">
        <v>28</v>
      </c>
      <c r="C39" s="55">
        <f t="shared" si="4"/>
        <v>873507.68360877631</v>
      </c>
      <c r="D39" s="55">
        <f t="shared" si="0"/>
        <v>69880.614688702102</v>
      </c>
      <c r="E39" s="55">
        <f t="shared" si="1"/>
        <v>943388.29829747835</v>
      </c>
      <c r="F39" s="55">
        <f t="shared" si="2"/>
        <v>10000</v>
      </c>
      <c r="G39" s="55">
        <f t="shared" si="3"/>
        <v>953388.29829747835</v>
      </c>
    </row>
    <row r="40" spans="2:7" x14ac:dyDescent="0.15">
      <c r="B40" s="3">
        <v>29</v>
      </c>
      <c r="C40" s="55">
        <f t="shared" si="4"/>
        <v>953388.29829747835</v>
      </c>
      <c r="D40" s="55">
        <f t="shared" si="0"/>
        <v>76271.063863798263</v>
      </c>
      <c r="E40" s="55">
        <f t="shared" si="1"/>
        <v>1029659.3621612766</v>
      </c>
      <c r="F40" s="55">
        <f t="shared" si="2"/>
        <v>10000</v>
      </c>
      <c r="G40" s="55">
        <f t="shared" si="3"/>
        <v>1039659.3621612766</v>
      </c>
    </row>
    <row r="41" spans="2:7" x14ac:dyDescent="0.15">
      <c r="B41" s="3">
        <v>30</v>
      </c>
      <c r="C41" s="55">
        <f t="shared" si="4"/>
        <v>1039659.3621612766</v>
      </c>
      <c r="D41" s="55">
        <f t="shared" si="0"/>
        <v>83172.748972902133</v>
      </c>
      <c r="E41" s="55">
        <f t="shared" si="1"/>
        <v>1122832.1111341787</v>
      </c>
      <c r="F41" s="55">
        <f t="shared" si="2"/>
        <v>10000</v>
      </c>
      <c r="G41" s="55">
        <f t="shared" si="3"/>
        <v>1132832.1111341787</v>
      </c>
    </row>
    <row r="42" spans="2:7" x14ac:dyDescent="0.15">
      <c r="B42" s="3">
        <v>31</v>
      </c>
      <c r="C42" s="55">
        <f t="shared" si="4"/>
        <v>1132832.1111341787</v>
      </c>
      <c r="D42" s="55">
        <f t="shared" si="0"/>
        <v>90626.568890734299</v>
      </c>
      <c r="E42" s="55">
        <f t="shared" si="1"/>
        <v>1223458.680024913</v>
      </c>
      <c r="F42" s="55">
        <f t="shared" si="2"/>
        <v>10000</v>
      </c>
      <c r="G42" s="55">
        <f t="shared" si="3"/>
        <v>1233458.680024913</v>
      </c>
    </row>
    <row r="43" spans="2:7" x14ac:dyDescent="0.15">
      <c r="B43" s="3">
        <v>32</v>
      </c>
      <c r="C43" s="55">
        <f t="shared" si="4"/>
        <v>1233458.680024913</v>
      </c>
      <c r="D43" s="55">
        <f t="shared" si="0"/>
        <v>98676.694401993052</v>
      </c>
      <c r="E43" s="55">
        <f t="shared" si="1"/>
        <v>1332135.374426906</v>
      </c>
      <c r="F43" s="55">
        <f t="shared" si="2"/>
        <v>10000</v>
      </c>
      <c r="G43" s="55">
        <f t="shared" si="3"/>
        <v>1342135.374426906</v>
      </c>
    </row>
    <row r="44" spans="2:7" x14ac:dyDescent="0.15">
      <c r="B44" s="3">
        <v>33</v>
      </c>
      <c r="C44" s="55">
        <f t="shared" si="4"/>
        <v>1342135.374426906</v>
      </c>
      <c r="D44" s="55">
        <f t="shared" si="0"/>
        <v>107370.82995415248</v>
      </c>
      <c r="E44" s="55">
        <f t="shared" si="1"/>
        <v>1449506.2043810585</v>
      </c>
      <c r="F44" s="55">
        <f t="shared" si="2"/>
        <v>10000</v>
      </c>
      <c r="G44" s="55">
        <f t="shared" si="3"/>
        <v>1459506.2043810585</v>
      </c>
    </row>
    <row r="45" spans="2:7" x14ac:dyDescent="0.15">
      <c r="B45" s="3">
        <v>34</v>
      </c>
      <c r="C45" s="55">
        <f t="shared" si="4"/>
        <v>1459506.2043810585</v>
      </c>
      <c r="D45" s="55">
        <f t="shared" si="0"/>
        <v>116760.49635048468</v>
      </c>
      <c r="E45" s="55">
        <f t="shared" si="1"/>
        <v>1576266.7007315431</v>
      </c>
      <c r="F45" s="55">
        <f t="shared" si="2"/>
        <v>10000</v>
      </c>
      <c r="G45" s="55">
        <f t="shared" si="3"/>
        <v>1586266.7007315431</v>
      </c>
    </row>
    <row r="46" spans="2:7" x14ac:dyDescent="0.15">
      <c r="B46" s="3">
        <v>35</v>
      </c>
      <c r="C46" s="55">
        <f t="shared" si="4"/>
        <v>1586266.7007315431</v>
      </c>
      <c r="D46" s="55">
        <f t="shared" si="0"/>
        <v>126901.33605852345</v>
      </c>
      <c r="E46" s="55">
        <f t="shared" si="1"/>
        <v>1713168.0367900666</v>
      </c>
      <c r="F46" s="55">
        <f t="shared" si="2"/>
        <v>10000</v>
      </c>
      <c r="G46" s="55">
        <f t="shared" si="3"/>
        <v>1723168.0367900666</v>
      </c>
    </row>
    <row r="47" spans="2:7" x14ac:dyDescent="0.15">
      <c r="B47" s="3">
        <v>36</v>
      </c>
      <c r="C47" s="55">
        <f>G46</f>
        <v>1723168.0367900666</v>
      </c>
      <c r="D47" s="55">
        <f t="shared" si="0"/>
        <v>137853.44294320533</v>
      </c>
      <c r="E47" s="55">
        <f>C47+D47</f>
        <v>1861021.479733272</v>
      </c>
      <c r="F47" s="55">
        <f t="shared" si="2"/>
        <v>10000</v>
      </c>
      <c r="G47" s="55">
        <f>E47+F47</f>
        <v>1871021.479733272</v>
      </c>
    </row>
    <row r="48" spans="2:7" x14ac:dyDescent="0.15">
      <c r="B48" s="65">
        <v>37</v>
      </c>
      <c r="C48" s="60">
        <f>G47</f>
        <v>1871021.479733272</v>
      </c>
      <c r="D48" s="60">
        <f t="shared" si="0"/>
        <v>149681.71837866175</v>
      </c>
      <c r="E48" s="60">
        <f>C48+D48</f>
        <v>2020703.1981119337</v>
      </c>
      <c r="F48" s="60">
        <f t="shared" si="2"/>
        <v>10000</v>
      </c>
      <c r="G48" s="60">
        <f>E48+F48</f>
        <v>2030703.1981119337</v>
      </c>
    </row>
    <row r="49" spans="2:7" x14ac:dyDescent="0.15">
      <c r="B49" s="3"/>
      <c r="C49" s="5"/>
      <c r="D49" s="5"/>
      <c r="E49" s="6"/>
      <c r="F49" s="5"/>
      <c r="G49" s="5"/>
    </row>
    <row r="50" spans="2:7" x14ac:dyDescent="0.15">
      <c r="B50" s="3"/>
      <c r="C50" s="5"/>
      <c r="D50" s="5"/>
      <c r="E50" s="6"/>
      <c r="F50" s="5"/>
      <c r="G50" s="5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65"/>
  <sheetViews>
    <sheetView showGridLines="0" zoomScale="150" zoomScaleNormal="150" zoomScalePageLayoutView="150" workbookViewId="0">
      <selection activeCell="C17" sqref="C17:G17"/>
    </sheetView>
  </sheetViews>
  <sheetFormatPr baseColWidth="10" defaultColWidth="8.83203125" defaultRowHeight="13" x14ac:dyDescent="0.15"/>
  <cols>
    <col min="3" max="3" width="18.5" bestFit="1" customWidth="1"/>
    <col min="4" max="4" width="10.83203125" bestFit="1" customWidth="1"/>
    <col min="5" max="5" width="12.83203125" bestFit="1" customWidth="1"/>
    <col min="6" max="6" width="14.33203125" customWidth="1"/>
    <col min="7" max="7" width="15.5" bestFit="1" customWidth="1"/>
  </cols>
  <sheetData>
    <row r="1" spans="2:7" ht="14" thickBot="1" x14ac:dyDescent="0.2"/>
    <row r="2" spans="2:7" x14ac:dyDescent="0.15">
      <c r="B2" s="67" t="s">
        <v>17</v>
      </c>
      <c r="C2" s="68">
        <f>NPER(C3,C4,C6,C5,0)</f>
        <v>45.432175940575846</v>
      </c>
      <c r="D2" s="70"/>
      <c r="E2" s="71" t="s">
        <v>27</v>
      </c>
      <c r="F2" s="72"/>
      <c r="G2" s="1"/>
    </row>
    <row r="3" spans="2:7" x14ac:dyDescent="0.15">
      <c r="B3" s="15" t="s">
        <v>18</v>
      </c>
      <c r="C3" s="16">
        <v>0.08</v>
      </c>
      <c r="D3" s="17"/>
      <c r="E3" s="17"/>
      <c r="F3" s="19"/>
    </row>
    <row r="4" spans="2:7" x14ac:dyDescent="0.15">
      <c r="B4" s="15" t="s">
        <v>19</v>
      </c>
      <c r="C4" s="20">
        <v>-5000</v>
      </c>
      <c r="D4" s="17"/>
      <c r="E4" s="17"/>
      <c r="F4" s="19"/>
    </row>
    <row r="5" spans="2:7" x14ac:dyDescent="0.15">
      <c r="B5" s="30" t="s">
        <v>20</v>
      </c>
      <c r="C5" s="31">
        <v>2000000</v>
      </c>
      <c r="D5" s="32"/>
      <c r="E5" s="32"/>
      <c r="F5" s="19"/>
    </row>
    <row r="6" spans="2:7" ht="14" thickBot="1" x14ac:dyDescent="0.2">
      <c r="B6" s="33" t="s">
        <v>21</v>
      </c>
      <c r="C6" s="23">
        <v>0</v>
      </c>
      <c r="D6" s="24"/>
      <c r="E6" s="34"/>
      <c r="F6" s="25"/>
    </row>
    <row r="9" spans="2:7" ht="14" thickBot="1" x14ac:dyDescent="0.2">
      <c r="D9" s="1" t="s">
        <v>22</v>
      </c>
    </row>
    <row r="10" spans="2:7" x14ac:dyDescent="0.15">
      <c r="B10" s="53"/>
      <c r="C10" s="49" t="s">
        <v>23</v>
      </c>
      <c r="D10" s="49" t="s">
        <v>51</v>
      </c>
      <c r="E10" s="49" t="s">
        <v>52</v>
      </c>
      <c r="F10" s="49" t="s">
        <v>25</v>
      </c>
      <c r="G10" s="50" t="s">
        <v>53</v>
      </c>
    </row>
    <row r="11" spans="2:7" ht="14" thickBot="1" x14ac:dyDescent="0.2">
      <c r="B11" s="54"/>
      <c r="C11" s="51" t="s">
        <v>43</v>
      </c>
      <c r="D11" s="51" t="s">
        <v>44</v>
      </c>
      <c r="E11" s="51" t="s">
        <v>45</v>
      </c>
      <c r="F11" s="51" t="s">
        <v>19</v>
      </c>
      <c r="G11" s="52" t="s">
        <v>46</v>
      </c>
    </row>
    <row r="12" spans="2:7" x14ac:dyDescent="0.15">
      <c r="B12" s="3">
        <v>1</v>
      </c>
      <c r="C12" s="69">
        <v>0</v>
      </c>
      <c r="D12" s="55">
        <f>$C$3*C12</f>
        <v>0</v>
      </c>
      <c r="E12" s="55">
        <f>C12+D12</f>
        <v>0</v>
      </c>
      <c r="F12" s="55">
        <f>-$C$4</f>
        <v>5000</v>
      </c>
      <c r="G12" s="55">
        <f>E12+F12</f>
        <v>5000</v>
      </c>
    </row>
    <row r="13" spans="2:7" x14ac:dyDescent="0.15">
      <c r="B13" s="3">
        <v>2</v>
      </c>
      <c r="C13" s="69">
        <f>G12</f>
        <v>5000</v>
      </c>
      <c r="D13" s="55">
        <f t="shared" ref="D13:D57" si="0">$C$3*C13</f>
        <v>400</v>
      </c>
      <c r="E13" s="55">
        <f t="shared" ref="E13:E46" si="1">C13+D13</f>
        <v>5400</v>
      </c>
      <c r="F13" s="55">
        <f t="shared" ref="F13:F57" si="2">-$C$4</f>
        <v>5000</v>
      </c>
      <c r="G13" s="55">
        <f t="shared" ref="G13:G46" si="3">E13+F13</f>
        <v>10400</v>
      </c>
    </row>
    <row r="14" spans="2:7" x14ac:dyDescent="0.15">
      <c r="B14" s="3">
        <v>3</v>
      </c>
      <c r="C14" s="69">
        <f t="shared" ref="C14:C46" si="4">G13</f>
        <v>10400</v>
      </c>
      <c r="D14" s="55">
        <f t="shared" si="0"/>
        <v>832</v>
      </c>
      <c r="E14" s="55">
        <f t="shared" si="1"/>
        <v>11232</v>
      </c>
      <c r="F14" s="55">
        <f t="shared" si="2"/>
        <v>5000</v>
      </c>
      <c r="G14" s="55">
        <f t="shared" si="3"/>
        <v>16232</v>
      </c>
    </row>
    <row r="15" spans="2:7" x14ac:dyDescent="0.15">
      <c r="B15" s="3">
        <v>4</v>
      </c>
      <c r="C15" s="69">
        <f t="shared" si="4"/>
        <v>16232</v>
      </c>
      <c r="D15" s="55">
        <f t="shared" si="0"/>
        <v>1298.56</v>
      </c>
      <c r="E15" s="55">
        <f t="shared" si="1"/>
        <v>17530.560000000001</v>
      </c>
      <c r="F15" s="55">
        <f t="shared" si="2"/>
        <v>5000</v>
      </c>
      <c r="G15" s="55">
        <f t="shared" si="3"/>
        <v>22530.560000000001</v>
      </c>
    </row>
    <row r="16" spans="2:7" x14ac:dyDescent="0.15">
      <c r="B16" s="3">
        <v>5</v>
      </c>
      <c r="C16" s="69">
        <f t="shared" si="4"/>
        <v>22530.560000000001</v>
      </c>
      <c r="D16" s="55">
        <f t="shared" si="0"/>
        <v>1802.4448000000002</v>
      </c>
      <c r="E16" s="55">
        <f t="shared" si="1"/>
        <v>24333.004800000002</v>
      </c>
      <c r="F16" s="55">
        <f t="shared" si="2"/>
        <v>5000</v>
      </c>
      <c r="G16" s="55">
        <f t="shared" si="3"/>
        <v>29333.004800000002</v>
      </c>
    </row>
    <row r="17" spans="2:7" x14ac:dyDescent="0.15">
      <c r="B17" s="3">
        <v>6</v>
      </c>
      <c r="C17" s="69">
        <f t="shared" si="4"/>
        <v>29333.004800000002</v>
      </c>
      <c r="D17" s="55">
        <f t="shared" si="0"/>
        <v>2346.6403840000003</v>
      </c>
      <c r="E17" s="55">
        <f t="shared" si="1"/>
        <v>31679.645184000001</v>
      </c>
      <c r="F17" s="55">
        <f t="shared" si="2"/>
        <v>5000</v>
      </c>
      <c r="G17" s="55">
        <f t="shared" si="3"/>
        <v>36679.645184000001</v>
      </c>
    </row>
    <row r="18" spans="2:7" x14ac:dyDescent="0.15">
      <c r="B18" s="3">
        <v>7</v>
      </c>
      <c r="C18" s="69">
        <f t="shared" si="4"/>
        <v>36679.645184000001</v>
      </c>
      <c r="D18" s="55">
        <f t="shared" si="0"/>
        <v>2934.3716147200003</v>
      </c>
      <c r="E18" s="55">
        <f t="shared" si="1"/>
        <v>39614.016798720004</v>
      </c>
      <c r="F18" s="55">
        <f t="shared" si="2"/>
        <v>5000</v>
      </c>
      <c r="G18" s="55">
        <f t="shared" si="3"/>
        <v>44614.016798720004</v>
      </c>
    </row>
    <row r="19" spans="2:7" x14ac:dyDescent="0.15">
      <c r="B19" s="3">
        <v>8</v>
      </c>
      <c r="C19" s="69">
        <f t="shared" si="4"/>
        <v>44614.016798720004</v>
      </c>
      <c r="D19" s="55">
        <f t="shared" si="0"/>
        <v>3569.1213438976006</v>
      </c>
      <c r="E19" s="55">
        <f t="shared" si="1"/>
        <v>48183.138142617601</v>
      </c>
      <c r="F19" s="55">
        <f t="shared" si="2"/>
        <v>5000</v>
      </c>
      <c r="G19" s="55">
        <f t="shared" si="3"/>
        <v>53183.138142617601</v>
      </c>
    </row>
    <row r="20" spans="2:7" x14ac:dyDescent="0.15">
      <c r="B20" s="3">
        <v>9</v>
      </c>
      <c r="C20" s="69">
        <f t="shared" si="4"/>
        <v>53183.138142617601</v>
      </c>
      <c r="D20" s="55">
        <f t="shared" si="0"/>
        <v>4254.651051409408</v>
      </c>
      <c r="E20" s="55">
        <f t="shared" si="1"/>
        <v>57437.789194027006</v>
      </c>
      <c r="F20" s="55">
        <f t="shared" si="2"/>
        <v>5000</v>
      </c>
      <c r="G20" s="55">
        <f t="shared" si="3"/>
        <v>62437.789194027006</v>
      </c>
    </row>
    <row r="21" spans="2:7" x14ac:dyDescent="0.15">
      <c r="B21" s="3">
        <v>10</v>
      </c>
      <c r="C21" s="69">
        <f t="shared" si="4"/>
        <v>62437.789194027006</v>
      </c>
      <c r="D21" s="55">
        <f t="shared" si="0"/>
        <v>4995.0231355221604</v>
      </c>
      <c r="E21" s="55">
        <f t="shared" si="1"/>
        <v>67432.812329549168</v>
      </c>
      <c r="F21" s="55">
        <f t="shared" si="2"/>
        <v>5000</v>
      </c>
      <c r="G21" s="55">
        <f t="shared" si="3"/>
        <v>72432.812329549168</v>
      </c>
    </row>
    <row r="22" spans="2:7" x14ac:dyDescent="0.15">
      <c r="B22" s="3">
        <v>11</v>
      </c>
      <c r="C22" s="69">
        <f t="shared" si="4"/>
        <v>72432.812329549168</v>
      </c>
      <c r="D22" s="55">
        <f t="shared" si="0"/>
        <v>5794.6249863639332</v>
      </c>
      <c r="E22" s="55">
        <f t="shared" si="1"/>
        <v>78227.437315913106</v>
      </c>
      <c r="F22" s="55">
        <f t="shared" si="2"/>
        <v>5000</v>
      </c>
      <c r="G22" s="55">
        <f t="shared" si="3"/>
        <v>83227.437315913106</v>
      </c>
    </row>
    <row r="23" spans="2:7" x14ac:dyDescent="0.15">
      <c r="B23" s="3">
        <v>12</v>
      </c>
      <c r="C23" s="69">
        <f t="shared" si="4"/>
        <v>83227.437315913106</v>
      </c>
      <c r="D23" s="55">
        <f t="shared" si="0"/>
        <v>6658.1949852730486</v>
      </c>
      <c r="E23" s="55">
        <f t="shared" si="1"/>
        <v>89885.632301186153</v>
      </c>
      <c r="F23" s="55">
        <f t="shared" si="2"/>
        <v>5000</v>
      </c>
      <c r="G23" s="55">
        <f t="shared" si="3"/>
        <v>94885.632301186153</v>
      </c>
    </row>
    <row r="24" spans="2:7" x14ac:dyDescent="0.15">
      <c r="B24" s="3">
        <v>13</v>
      </c>
      <c r="C24" s="69">
        <f t="shared" si="4"/>
        <v>94885.632301186153</v>
      </c>
      <c r="D24" s="55">
        <f t="shared" si="0"/>
        <v>7590.8505840948928</v>
      </c>
      <c r="E24" s="55">
        <f t="shared" si="1"/>
        <v>102476.48288528105</v>
      </c>
      <c r="F24" s="55">
        <f t="shared" si="2"/>
        <v>5000</v>
      </c>
      <c r="G24" s="55">
        <f t="shared" si="3"/>
        <v>107476.48288528105</v>
      </c>
    </row>
    <row r="25" spans="2:7" x14ac:dyDescent="0.15">
      <c r="B25" s="3">
        <v>14</v>
      </c>
      <c r="C25" s="69">
        <f t="shared" si="4"/>
        <v>107476.48288528105</v>
      </c>
      <c r="D25" s="55">
        <f t="shared" si="0"/>
        <v>8598.1186308224842</v>
      </c>
      <c r="E25" s="55">
        <f t="shared" si="1"/>
        <v>116074.60151610353</v>
      </c>
      <c r="F25" s="55">
        <f t="shared" si="2"/>
        <v>5000</v>
      </c>
      <c r="G25" s="55">
        <f t="shared" si="3"/>
        <v>121074.60151610353</v>
      </c>
    </row>
    <row r="26" spans="2:7" x14ac:dyDescent="0.15">
      <c r="B26" s="3">
        <v>15</v>
      </c>
      <c r="C26" s="69">
        <f t="shared" si="4"/>
        <v>121074.60151610353</v>
      </c>
      <c r="D26" s="55">
        <f t="shared" si="0"/>
        <v>9685.9681212882824</v>
      </c>
      <c r="E26" s="55">
        <f t="shared" si="1"/>
        <v>130760.56963739182</v>
      </c>
      <c r="F26" s="55">
        <f t="shared" si="2"/>
        <v>5000</v>
      </c>
      <c r="G26" s="55">
        <f t="shared" si="3"/>
        <v>135760.56963739183</v>
      </c>
    </row>
    <row r="27" spans="2:7" x14ac:dyDescent="0.15">
      <c r="B27" s="3">
        <v>16</v>
      </c>
      <c r="C27" s="69">
        <f t="shared" si="4"/>
        <v>135760.56963739183</v>
      </c>
      <c r="D27" s="55">
        <f t="shared" si="0"/>
        <v>10860.845570991347</v>
      </c>
      <c r="E27" s="55">
        <f t="shared" si="1"/>
        <v>146621.41520838317</v>
      </c>
      <c r="F27" s="55">
        <f t="shared" si="2"/>
        <v>5000</v>
      </c>
      <c r="G27" s="55">
        <f t="shared" si="3"/>
        <v>151621.41520838317</v>
      </c>
    </row>
    <row r="28" spans="2:7" x14ac:dyDescent="0.15">
      <c r="B28" s="3">
        <v>17</v>
      </c>
      <c r="C28" s="69">
        <f t="shared" si="4"/>
        <v>151621.41520838317</v>
      </c>
      <c r="D28" s="55">
        <f t="shared" si="0"/>
        <v>12129.713216670654</v>
      </c>
      <c r="E28" s="55">
        <f t="shared" si="1"/>
        <v>163751.12842505382</v>
      </c>
      <c r="F28" s="55">
        <f t="shared" si="2"/>
        <v>5000</v>
      </c>
      <c r="G28" s="55">
        <f t="shared" si="3"/>
        <v>168751.12842505382</v>
      </c>
    </row>
    <row r="29" spans="2:7" x14ac:dyDescent="0.15">
      <c r="B29" s="3">
        <v>18</v>
      </c>
      <c r="C29" s="69">
        <f t="shared" si="4"/>
        <v>168751.12842505382</v>
      </c>
      <c r="D29" s="55">
        <f t="shared" si="0"/>
        <v>13500.090274004306</v>
      </c>
      <c r="E29" s="55">
        <f t="shared" si="1"/>
        <v>182251.21869905811</v>
      </c>
      <c r="F29" s="55">
        <f t="shared" si="2"/>
        <v>5000</v>
      </c>
      <c r="G29" s="55">
        <f t="shared" si="3"/>
        <v>187251.21869905811</v>
      </c>
    </row>
    <row r="30" spans="2:7" x14ac:dyDescent="0.15">
      <c r="B30" s="3">
        <v>19</v>
      </c>
      <c r="C30" s="69">
        <f t="shared" si="4"/>
        <v>187251.21869905811</v>
      </c>
      <c r="D30" s="55">
        <f t="shared" si="0"/>
        <v>14980.097495924649</v>
      </c>
      <c r="E30" s="55">
        <f t="shared" si="1"/>
        <v>202231.31619498276</v>
      </c>
      <c r="F30" s="55">
        <f t="shared" si="2"/>
        <v>5000</v>
      </c>
      <c r="G30" s="55">
        <f t="shared" si="3"/>
        <v>207231.31619498276</v>
      </c>
    </row>
    <row r="31" spans="2:7" x14ac:dyDescent="0.15">
      <c r="B31" s="3">
        <v>20</v>
      </c>
      <c r="C31" s="69">
        <f t="shared" si="4"/>
        <v>207231.31619498276</v>
      </c>
      <c r="D31" s="55">
        <f t="shared" si="0"/>
        <v>16578.505295598621</v>
      </c>
      <c r="E31" s="55">
        <f t="shared" si="1"/>
        <v>223809.82149058138</v>
      </c>
      <c r="F31" s="55">
        <f t="shared" si="2"/>
        <v>5000</v>
      </c>
      <c r="G31" s="55">
        <f t="shared" si="3"/>
        <v>228809.82149058138</v>
      </c>
    </row>
    <row r="32" spans="2:7" x14ac:dyDescent="0.15">
      <c r="B32" s="3">
        <v>21</v>
      </c>
      <c r="C32" s="69">
        <f t="shared" si="4"/>
        <v>228809.82149058138</v>
      </c>
      <c r="D32" s="55">
        <f t="shared" si="0"/>
        <v>18304.785719246513</v>
      </c>
      <c r="E32" s="55">
        <f t="shared" si="1"/>
        <v>247114.6072098279</v>
      </c>
      <c r="F32" s="55">
        <f t="shared" si="2"/>
        <v>5000</v>
      </c>
      <c r="G32" s="55">
        <f t="shared" si="3"/>
        <v>252114.6072098279</v>
      </c>
    </row>
    <row r="33" spans="2:7" x14ac:dyDescent="0.15">
      <c r="B33" s="3">
        <v>22</v>
      </c>
      <c r="C33" s="69">
        <f t="shared" si="4"/>
        <v>252114.6072098279</v>
      </c>
      <c r="D33" s="55">
        <f t="shared" si="0"/>
        <v>20169.168576786233</v>
      </c>
      <c r="E33" s="55">
        <f t="shared" si="1"/>
        <v>272283.7757866141</v>
      </c>
      <c r="F33" s="55">
        <f t="shared" si="2"/>
        <v>5000</v>
      </c>
      <c r="G33" s="55">
        <f t="shared" si="3"/>
        <v>277283.7757866141</v>
      </c>
    </row>
    <row r="34" spans="2:7" x14ac:dyDescent="0.15">
      <c r="B34" s="3">
        <v>23</v>
      </c>
      <c r="C34" s="69">
        <f t="shared" si="4"/>
        <v>277283.7757866141</v>
      </c>
      <c r="D34" s="55">
        <f t="shared" si="0"/>
        <v>22182.702062929129</v>
      </c>
      <c r="E34" s="55">
        <f t="shared" si="1"/>
        <v>299466.47784954321</v>
      </c>
      <c r="F34" s="55">
        <f t="shared" si="2"/>
        <v>5000</v>
      </c>
      <c r="G34" s="55">
        <f t="shared" si="3"/>
        <v>304466.47784954321</v>
      </c>
    </row>
    <row r="35" spans="2:7" x14ac:dyDescent="0.15">
      <c r="B35" s="3">
        <v>24</v>
      </c>
      <c r="C35" s="69">
        <f t="shared" si="4"/>
        <v>304466.47784954321</v>
      </c>
      <c r="D35" s="55">
        <f t="shared" si="0"/>
        <v>24357.318227963457</v>
      </c>
      <c r="E35" s="55">
        <f t="shared" si="1"/>
        <v>328823.79607750667</v>
      </c>
      <c r="F35" s="55">
        <f t="shared" si="2"/>
        <v>5000</v>
      </c>
      <c r="G35" s="55">
        <f t="shared" si="3"/>
        <v>333823.79607750667</v>
      </c>
    </row>
    <row r="36" spans="2:7" x14ac:dyDescent="0.15">
      <c r="B36" s="3">
        <v>25</v>
      </c>
      <c r="C36" s="69">
        <f t="shared" si="4"/>
        <v>333823.79607750667</v>
      </c>
      <c r="D36" s="55">
        <f t="shared" si="0"/>
        <v>26705.903686200534</v>
      </c>
      <c r="E36" s="55">
        <f t="shared" si="1"/>
        <v>360529.69976370723</v>
      </c>
      <c r="F36" s="55">
        <f t="shared" si="2"/>
        <v>5000</v>
      </c>
      <c r="G36" s="55">
        <f t="shared" si="3"/>
        <v>365529.69976370723</v>
      </c>
    </row>
    <row r="37" spans="2:7" x14ac:dyDescent="0.15">
      <c r="B37" s="3">
        <v>26</v>
      </c>
      <c r="C37" s="69">
        <f t="shared" si="4"/>
        <v>365529.69976370723</v>
      </c>
      <c r="D37" s="55">
        <f t="shared" si="0"/>
        <v>29242.375981096578</v>
      </c>
      <c r="E37" s="55">
        <f t="shared" si="1"/>
        <v>394772.07574480382</v>
      </c>
      <c r="F37" s="55">
        <f t="shared" si="2"/>
        <v>5000</v>
      </c>
      <c r="G37" s="55">
        <f t="shared" si="3"/>
        <v>399772.07574480382</v>
      </c>
    </row>
    <row r="38" spans="2:7" x14ac:dyDescent="0.15">
      <c r="B38" s="3">
        <v>27</v>
      </c>
      <c r="C38" s="69">
        <f t="shared" si="4"/>
        <v>399772.07574480382</v>
      </c>
      <c r="D38" s="55">
        <f t="shared" si="0"/>
        <v>31981.766059584308</v>
      </c>
      <c r="E38" s="55">
        <f t="shared" si="1"/>
        <v>431753.84180438815</v>
      </c>
      <c r="F38" s="55">
        <f t="shared" si="2"/>
        <v>5000</v>
      </c>
      <c r="G38" s="55">
        <f t="shared" si="3"/>
        <v>436753.84180438815</v>
      </c>
    </row>
    <row r="39" spans="2:7" x14ac:dyDescent="0.15">
      <c r="B39" s="3">
        <v>28</v>
      </c>
      <c r="C39" s="69">
        <f t="shared" si="4"/>
        <v>436753.84180438815</v>
      </c>
      <c r="D39" s="55">
        <f t="shared" si="0"/>
        <v>34940.307344351051</v>
      </c>
      <c r="E39" s="55">
        <f t="shared" si="1"/>
        <v>471694.14914873918</v>
      </c>
      <c r="F39" s="55">
        <f t="shared" si="2"/>
        <v>5000</v>
      </c>
      <c r="G39" s="55">
        <f t="shared" si="3"/>
        <v>476694.14914873918</v>
      </c>
    </row>
    <row r="40" spans="2:7" x14ac:dyDescent="0.15">
      <c r="B40" s="3">
        <v>29</v>
      </c>
      <c r="C40" s="69">
        <f t="shared" si="4"/>
        <v>476694.14914873918</v>
      </c>
      <c r="D40" s="55">
        <f t="shared" si="0"/>
        <v>38135.531931899131</v>
      </c>
      <c r="E40" s="55">
        <f t="shared" si="1"/>
        <v>514829.68108063831</v>
      </c>
      <c r="F40" s="55">
        <f t="shared" si="2"/>
        <v>5000</v>
      </c>
      <c r="G40" s="55">
        <f t="shared" si="3"/>
        <v>519829.68108063831</v>
      </c>
    </row>
    <row r="41" spans="2:7" x14ac:dyDescent="0.15">
      <c r="B41" s="3">
        <v>30</v>
      </c>
      <c r="C41" s="69">
        <f t="shared" si="4"/>
        <v>519829.68108063831</v>
      </c>
      <c r="D41" s="55">
        <f t="shared" si="0"/>
        <v>41586.374486451066</v>
      </c>
      <c r="E41" s="55">
        <f t="shared" si="1"/>
        <v>561416.05556708935</v>
      </c>
      <c r="F41" s="55">
        <f t="shared" si="2"/>
        <v>5000</v>
      </c>
      <c r="G41" s="55">
        <f t="shared" si="3"/>
        <v>566416.05556708935</v>
      </c>
    </row>
    <row r="42" spans="2:7" x14ac:dyDescent="0.15">
      <c r="B42" s="3">
        <v>31</v>
      </c>
      <c r="C42" s="69">
        <f t="shared" si="4"/>
        <v>566416.05556708935</v>
      </c>
      <c r="D42" s="55">
        <f t="shared" si="0"/>
        <v>45313.28444536715</v>
      </c>
      <c r="E42" s="55">
        <f t="shared" si="1"/>
        <v>611729.34001245652</v>
      </c>
      <c r="F42" s="55">
        <f t="shared" si="2"/>
        <v>5000</v>
      </c>
      <c r="G42" s="55">
        <f t="shared" si="3"/>
        <v>616729.34001245652</v>
      </c>
    </row>
    <row r="43" spans="2:7" x14ac:dyDescent="0.15">
      <c r="B43" s="3">
        <v>32</v>
      </c>
      <c r="C43" s="69">
        <f t="shared" si="4"/>
        <v>616729.34001245652</v>
      </c>
      <c r="D43" s="55">
        <f t="shared" si="0"/>
        <v>49338.347200996526</v>
      </c>
      <c r="E43" s="55">
        <f t="shared" si="1"/>
        <v>666067.687213453</v>
      </c>
      <c r="F43" s="55">
        <f t="shared" si="2"/>
        <v>5000</v>
      </c>
      <c r="G43" s="55">
        <f t="shared" si="3"/>
        <v>671067.687213453</v>
      </c>
    </row>
    <row r="44" spans="2:7" x14ac:dyDescent="0.15">
      <c r="B44" s="3">
        <v>33</v>
      </c>
      <c r="C44" s="69">
        <f t="shared" si="4"/>
        <v>671067.687213453</v>
      </c>
      <c r="D44" s="55">
        <f t="shared" si="0"/>
        <v>53685.414977076238</v>
      </c>
      <c r="E44" s="55">
        <f t="shared" si="1"/>
        <v>724753.10219052923</v>
      </c>
      <c r="F44" s="55">
        <f t="shared" si="2"/>
        <v>5000</v>
      </c>
      <c r="G44" s="55">
        <f t="shared" si="3"/>
        <v>729753.10219052923</v>
      </c>
    </row>
    <row r="45" spans="2:7" x14ac:dyDescent="0.15">
      <c r="B45" s="3">
        <v>34</v>
      </c>
      <c r="C45" s="69">
        <f t="shared" si="4"/>
        <v>729753.10219052923</v>
      </c>
      <c r="D45" s="55">
        <f t="shared" si="0"/>
        <v>58380.248175242341</v>
      </c>
      <c r="E45" s="55">
        <f t="shared" si="1"/>
        <v>788133.35036577156</v>
      </c>
      <c r="F45" s="55">
        <f t="shared" si="2"/>
        <v>5000</v>
      </c>
      <c r="G45" s="55">
        <f t="shared" si="3"/>
        <v>793133.35036577156</v>
      </c>
    </row>
    <row r="46" spans="2:7" x14ac:dyDescent="0.15">
      <c r="B46" s="3">
        <v>35</v>
      </c>
      <c r="C46" s="69">
        <f t="shared" si="4"/>
        <v>793133.35036577156</v>
      </c>
      <c r="D46" s="55">
        <f t="shared" si="0"/>
        <v>63450.668029261724</v>
      </c>
      <c r="E46" s="55">
        <f t="shared" si="1"/>
        <v>856584.01839503332</v>
      </c>
      <c r="F46" s="55">
        <f t="shared" si="2"/>
        <v>5000</v>
      </c>
      <c r="G46" s="55">
        <f t="shared" si="3"/>
        <v>861584.01839503332</v>
      </c>
    </row>
    <row r="47" spans="2:7" x14ac:dyDescent="0.15">
      <c r="B47" s="3">
        <v>36</v>
      </c>
      <c r="C47" s="69">
        <f t="shared" ref="C47:C56" si="5">G46</f>
        <v>861584.01839503332</v>
      </c>
      <c r="D47" s="55">
        <f t="shared" si="0"/>
        <v>68926.721471602665</v>
      </c>
      <c r="E47" s="55">
        <f t="shared" ref="E47:E56" si="6">C47+D47</f>
        <v>930510.73986663599</v>
      </c>
      <c r="F47" s="55">
        <f t="shared" si="2"/>
        <v>5000</v>
      </c>
      <c r="G47" s="55">
        <f t="shared" ref="G47:G56" si="7">E47+F47</f>
        <v>935510.73986663599</v>
      </c>
    </row>
    <row r="48" spans="2:7" x14ac:dyDescent="0.15">
      <c r="B48" s="3">
        <v>37</v>
      </c>
      <c r="C48" s="69">
        <f t="shared" si="5"/>
        <v>935510.73986663599</v>
      </c>
      <c r="D48" s="55">
        <f t="shared" si="0"/>
        <v>74840.859189330877</v>
      </c>
      <c r="E48" s="55">
        <f t="shared" si="6"/>
        <v>1010351.5990559668</v>
      </c>
      <c r="F48" s="55">
        <f t="shared" si="2"/>
        <v>5000</v>
      </c>
      <c r="G48" s="55">
        <f t="shared" si="7"/>
        <v>1015351.5990559668</v>
      </c>
    </row>
    <row r="49" spans="2:7" x14ac:dyDescent="0.15">
      <c r="B49" s="3">
        <v>38</v>
      </c>
      <c r="C49" s="69">
        <f t="shared" si="5"/>
        <v>1015351.5990559668</v>
      </c>
      <c r="D49" s="55">
        <f t="shared" si="0"/>
        <v>81228.127924477347</v>
      </c>
      <c r="E49" s="55">
        <f t="shared" si="6"/>
        <v>1096579.7269804443</v>
      </c>
      <c r="F49" s="55">
        <f t="shared" si="2"/>
        <v>5000</v>
      </c>
      <c r="G49" s="55">
        <f t="shared" si="7"/>
        <v>1101579.7269804443</v>
      </c>
    </row>
    <row r="50" spans="2:7" x14ac:dyDescent="0.15">
      <c r="B50" s="3">
        <v>39</v>
      </c>
      <c r="C50" s="69">
        <f t="shared" si="5"/>
        <v>1101579.7269804443</v>
      </c>
      <c r="D50" s="55">
        <f t="shared" si="0"/>
        <v>88126.378158435546</v>
      </c>
      <c r="E50" s="55">
        <f t="shared" si="6"/>
        <v>1189706.1051388797</v>
      </c>
      <c r="F50" s="55">
        <f t="shared" si="2"/>
        <v>5000</v>
      </c>
      <c r="G50" s="55">
        <f t="shared" si="7"/>
        <v>1194706.1051388797</v>
      </c>
    </row>
    <row r="51" spans="2:7" x14ac:dyDescent="0.15">
      <c r="B51" s="3">
        <v>40</v>
      </c>
      <c r="C51" s="69">
        <f t="shared" si="5"/>
        <v>1194706.1051388797</v>
      </c>
      <c r="D51" s="55">
        <f t="shared" si="0"/>
        <v>95576.488411110375</v>
      </c>
      <c r="E51" s="55">
        <f t="shared" si="6"/>
        <v>1290282.5935499901</v>
      </c>
      <c r="F51" s="55">
        <f t="shared" si="2"/>
        <v>5000</v>
      </c>
      <c r="G51" s="55">
        <f t="shared" si="7"/>
        <v>1295282.5935499901</v>
      </c>
    </row>
    <row r="52" spans="2:7" x14ac:dyDescent="0.15">
      <c r="B52" s="3">
        <v>41</v>
      </c>
      <c r="C52" s="69">
        <f t="shared" si="5"/>
        <v>1295282.5935499901</v>
      </c>
      <c r="D52" s="55">
        <f t="shared" si="0"/>
        <v>103622.60748399921</v>
      </c>
      <c r="E52" s="55">
        <f t="shared" si="6"/>
        <v>1398905.2010339892</v>
      </c>
      <c r="F52" s="55">
        <f t="shared" si="2"/>
        <v>5000</v>
      </c>
      <c r="G52" s="55">
        <f t="shared" si="7"/>
        <v>1403905.2010339892</v>
      </c>
    </row>
    <row r="53" spans="2:7" x14ac:dyDescent="0.15">
      <c r="B53" s="3">
        <v>42</v>
      </c>
      <c r="C53" s="69">
        <f t="shared" si="5"/>
        <v>1403905.2010339892</v>
      </c>
      <c r="D53" s="55">
        <f t="shared" si="0"/>
        <v>112312.41608271914</v>
      </c>
      <c r="E53" s="55">
        <f t="shared" si="6"/>
        <v>1516217.6171167083</v>
      </c>
      <c r="F53" s="55">
        <f t="shared" si="2"/>
        <v>5000</v>
      </c>
      <c r="G53" s="55">
        <f t="shared" si="7"/>
        <v>1521217.6171167083</v>
      </c>
    </row>
    <row r="54" spans="2:7" x14ac:dyDescent="0.15">
      <c r="B54" s="3">
        <v>43</v>
      </c>
      <c r="C54" s="69">
        <f t="shared" si="5"/>
        <v>1521217.6171167083</v>
      </c>
      <c r="D54" s="55">
        <f t="shared" si="0"/>
        <v>121697.40936933667</v>
      </c>
      <c r="E54" s="55">
        <f t="shared" si="6"/>
        <v>1642915.026486045</v>
      </c>
      <c r="F54" s="55">
        <f t="shared" si="2"/>
        <v>5000</v>
      </c>
      <c r="G54" s="55">
        <f t="shared" si="7"/>
        <v>1647915.026486045</v>
      </c>
    </row>
    <row r="55" spans="2:7" x14ac:dyDescent="0.15">
      <c r="B55" s="3">
        <v>44</v>
      </c>
      <c r="C55" s="69">
        <f t="shared" si="5"/>
        <v>1647915.026486045</v>
      </c>
      <c r="D55" s="55">
        <f t="shared" si="0"/>
        <v>131833.20211888361</v>
      </c>
      <c r="E55" s="55">
        <f t="shared" si="6"/>
        <v>1779748.2286049286</v>
      </c>
      <c r="F55" s="55">
        <f t="shared" si="2"/>
        <v>5000</v>
      </c>
      <c r="G55" s="55">
        <f t="shared" si="7"/>
        <v>1784748.2286049286</v>
      </c>
    </row>
    <row r="56" spans="2:7" x14ac:dyDescent="0.15">
      <c r="B56" s="3">
        <v>45</v>
      </c>
      <c r="C56" s="69">
        <f t="shared" si="5"/>
        <v>1784748.2286049286</v>
      </c>
      <c r="D56" s="55">
        <f t="shared" si="0"/>
        <v>142779.85828839429</v>
      </c>
      <c r="E56" s="55">
        <f t="shared" si="6"/>
        <v>1927528.0868933229</v>
      </c>
      <c r="F56" s="55">
        <f t="shared" si="2"/>
        <v>5000</v>
      </c>
      <c r="G56" s="55">
        <f t="shared" si="7"/>
        <v>1932528.0868933229</v>
      </c>
    </row>
    <row r="57" spans="2:7" x14ac:dyDescent="0.15">
      <c r="B57" s="65">
        <v>46</v>
      </c>
      <c r="C57" s="73">
        <f>G56</f>
        <v>1932528.0868933229</v>
      </c>
      <c r="D57" s="60">
        <f t="shared" si="0"/>
        <v>154602.24695146584</v>
      </c>
      <c r="E57" s="60">
        <f>C57+D57</f>
        <v>2087130.3338447888</v>
      </c>
      <c r="F57" s="60">
        <f t="shared" si="2"/>
        <v>5000</v>
      </c>
      <c r="G57" s="60">
        <f>E57+F57</f>
        <v>2092130.3338447888</v>
      </c>
    </row>
    <row r="58" spans="2:7" x14ac:dyDescent="0.15">
      <c r="B58" s="3"/>
      <c r="C58" s="5"/>
      <c r="D58" s="5"/>
      <c r="E58" s="6"/>
      <c r="F58" s="5"/>
      <c r="G58" s="5"/>
    </row>
    <row r="59" spans="2:7" x14ac:dyDescent="0.15">
      <c r="B59" s="3"/>
      <c r="C59" s="5"/>
      <c r="D59" s="5"/>
      <c r="E59" s="6"/>
      <c r="F59" s="5"/>
      <c r="G59" s="5"/>
    </row>
    <row r="60" spans="2:7" x14ac:dyDescent="0.15">
      <c r="B60" s="3"/>
      <c r="C60" s="5"/>
      <c r="D60" s="5"/>
      <c r="E60" s="6"/>
      <c r="F60" s="5"/>
      <c r="G60" s="5"/>
    </row>
    <row r="61" spans="2:7" x14ac:dyDescent="0.15">
      <c r="B61" s="3"/>
      <c r="C61" s="5"/>
      <c r="D61" s="5"/>
      <c r="E61" s="6"/>
      <c r="F61" s="5"/>
      <c r="G61" s="5"/>
    </row>
    <row r="62" spans="2:7" x14ac:dyDescent="0.15">
      <c r="B62" s="3"/>
      <c r="C62" s="5"/>
      <c r="D62" s="5"/>
      <c r="E62" s="6"/>
      <c r="F62" s="5"/>
      <c r="G62" s="5"/>
    </row>
    <row r="63" spans="2:7" x14ac:dyDescent="0.15">
      <c r="B63" s="3"/>
      <c r="C63" s="5"/>
      <c r="D63" s="5"/>
      <c r="E63" s="6"/>
      <c r="F63" s="5"/>
      <c r="G63" s="5"/>
    </row>
    <row r="64" spans="2:7" x14ac:dyDescent="0.15">
      <c r="B64" s="3"/>
      <c r="C64" s="5"/>
      <c r="D64" s="5"/>
      <c r="E64" s="6"/>
      <c r="F64" s="5"/>
      <c r="G64" s="5"/>
    </row>
    <row r="65" spans="2:7" x14ac:dyDescent="0.15">
      <c r="B65" s="3"/>
      <c r="C65" s="5"/>
      <c r="D65" s="5"/>
      <c r="E65" s="6"/>
      <c r="F65" s="5"/>
      <c r="G65" s="5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5"/>
  <sheetViews>
    <sheetView showGridLines="0" tabSelected="1" topLeftCell="A27" zoomScale="150" zoomScaleNormal="150" zoomScalePageLayoutView="150" workbookViewId="0">
      <selection activeCell="K35" sqref="K35:K36"/>
    </sheetView>
  </sheetViews>
  <sheetFormatPr baseColWidth="10" defaultColWidth="8.83203125" defaultRowHeight="13" x14ac:dyDescent="0.15"/>
  <cols>
    <col min="3" max="3" width="19.5" customWidth="1"/>
    <col min="4" max="4" width="12.33203125" customWidth="1"/>
    <col min="5" max="5" width="12.6640625" customWidth="1"/>
    <col min="6" max="6" width="11.6640625" customWidth="1"/>
    <col min="7" max="7" width="14.5" customWidth="1"/>
  </cols>
  <sheetData>
    <row r="1" spans="2:9" ht="14" thickBot="1" x14ac:dyDescent="0.2"/>
    <row r="2" spans="2:9" x14ac:dyDescent="0.15">
      <c r="B2" s="11" t="s">
        <v>17</v>
      </c>
      <c r="C2" s="12">
        <v>30</v>
      </c>
      <c r="D2" s="13"/>
      <c r="E2" s="28"/>
      <c r="F2" s="13"/>
      <c r="G2" s="35"/>
    </row>
    <row r="3" spans="2:9" x14ac:dyDescent="0.15">
      <c r="B3" s="63" t="s">
        <v>18</v>
      </c>
      <c r="C3" s="74">
        <f>RATE(C2,C4,C6,C5,0)</f>
        <v>7.3157134592252121E-2</v>
      </c>
      <c r="D3" s="75"/>
      <c r="E3" s="76" t="s">
        <v>28</v>
      </c>
      <c r="F3" s="77"/>
      <c r="G3" s="19"/>
    </row>
    <row r="4" spans="2:9" x14ac:dyDescent="0.15">
      <c r="B4" s="15" t="s">
        <v>19</v>
      </c>
      <c r="C4" s="20">
        <v>-10000</v>
      </c>
      <c r="D4" s="17"/>
      <c r="E4" s="17"/>
      <c r="F4" s="18"/>
      <c r="G4" s="19"/>
    </row>
    <row r="5" spans="2:9" x14ac:dyDescent="0.15">
      <c r="B5" s="30" t="s">
        <v>20</v>
      </c>
      <c r="C5" s="31">
        <v>1000000</v>
      </c>
      <c r="D5" s="32"/>
      <c r="E5" s="32"/>
      <c r="F5" s="18"/>
      <c r="G5" s="19"/>
    </row>
    <row r="6" spans="2:9" ht="14" thickBot="1" x14ac:dyDescent="0.2">
      <c r="B6" s="33" t="s">
        <v>21</v>
      </c>
      <c r="C6" s="23">
        <v>0</v>
      </c>
      <c r="D6" s="24"/>
      <c r="E6" s="34"/>
      <c r="F6" s="24"/>
      <c r="G6" s="25"/>
    </row>
    <row r="9" spans="2:9" ht="14" thickBot="1" x14ac:dyDescent="0.2">
      <c r="D9" s="2" t="s">
        <v>22</v>
      </c>
    </row>
    <row r="10" spans="2:9" x14ac:dyDescent="0.15">
      <c r="B10" s="53"/>
      <c r="C10" s="49" t="s">
        <v>23</v>
      </c>
      <c r="D10" s="49" t="s">
        <v>51</v>
      </c>
      <c r="E10" s="49" t="s">
        <v>52</v>
      </c>
      <c r="F10" s="49" t="s">
        <v>25</v>
      </c>
      <c r="G10" s="50" t="s">
        <v>53</v>
      </c>
    </row>
    <row r="11" spans="2:9" ht="14" thickBot="1" x14ac:dyDescent="0.2">
      <c r="B11" s="54"/>
      <c r="C11" s="51" t="s">
        <v>43</v>
      </c>
      <c r="D11" s="51" t="s">
        <v>44</v>
      </c>
      <c r="E11" s="51" t="s">
        <v>45</v>
      </c>
      <c r="F11" s="51" t="s">
        <v>19</v>
      </c>
      <c r="G11" s="52" t="s">
        <v>46</v>
      </c>
      <c r="I11" s="78" t="s">
        <v>58</v>
      </c>
    </row>
    <row r="12" spans="2:9" x14ac:dyDescent="0.15">
      <c r="B12" s="3">
        <v>1</v>
      </c>
      <c r="C12" s="69">
        <v>0</v>
      </c>
      <c r="D12" s="55">
        <f>$C$3*C12</f>
        <v>0</v>
      </c>
      <c r="E12" s="55">
        <f>C12+D12</f>
        <v>0</v>
      </c>
      <c r="F12" s="55">
        <f>-$C$4</f>
        <v>10000</v>
      </c>
      <c r="G12" s="55">
        <f>E12+F12</f>
        <v>10000</v>
      </c>
      <c r="I12" s="56" t="s">
        <v>55</v>
      </c>
    </row>
    <row r="13" spans="2:9" x14ac:dyDescent="0.15">
      <c r="B13" s="3">
        <v>2</v>
      </c>
      <c r="C13" s="69">
        <f>G12</f>
        <v>10000</v>
      </c>
      <c r="D13" s="55">
        <f t="shared" ref="D13:D41" si="0">$C$3*C13</f>
        <v>731.57134592252123</v>
      </c>
      <c r="E13" s="55">
        <f t="shared" ref="E13:E41" si="1">C13+D13</f>
        <v>10731.571345922521</v>
      </c>
      <c r="F13" s="55">
        <f t="shared" ref="F13:F41" si="2">-$C$4</f>
        <v>10000</v>
      </c>
      <c r="G13" s="55">
        <f t="shared" ref="G13:G41" si="3">E13+F13</f>
        <v>20731.571345922523</v>
      </c>
      <c r="I13" t="s">
        <v>38</v>
      </c>
    </row>
    <row r="14" spans="2:9" x14ac:dyDescent="0.15">
      <c r="B14" s="3">
        <v>3</v>
      </c>
      <c r="C14" s="69">
        <f t="shared" ref="C14:C41" si="4">G13</f>
        <v>20731.571345922523</v>
      </c>
      <c r="D14" s="55">
        <f t="shared" si="0"/>
        <v>1516.6623552625315</v>
      </c>
      <c r="E14" s="55">
        <f t="shared" si="1"/>
        <v>22248.233701185054</v>
      </c>
      <c r="F14" s="55">
        <f t="shared" si="2"/>
        <v>10000</v>
      </c>
      <c r="G14" s="55">
        <f t="shared" si="3"/>
        <v>32248.233701185054</v>
      </c>
    </row>
    <row r="15" spans="2:9" x14ac:dyDescent="0.15">
      <c r="B15" s="3">
        <v>4</v>
      </c>
      <c r="C15" s="69">
        <f t="shared" si="4"/>
        <v>32248.233701185054</v>
      </c>
      <c r="D15" s="55">
        <f t="shared" si="0"/>
        <v>2359.1883732399956</v>
      </c>
      <c r="E15" s="55">
        <f t="shared" si="1"/>
        <v>34607.422074425049</v>
      </c>
      <c r="F15" s="55">
        <f t="shared" si="2"/>
        <v>10000</v>
      </c>
      <c r="G15" s="55">
        <f t="shared" si="3"/>
        <v>44607.422074425049</v>
      </c>
    </row>
    <row r="16" spans="2:9" x14ac:dyDescent="0.15">
      <c r="B16" s="3">
        <v>5</v>
      </c>
      <c r="C16" s="69">
        <f t="shared" si="4"/>
        <v>44607.422074425049</v>
      </c>
      <c r="D16" s="55">
        <f t="shared" si="0"/>
        <v>3263.3511805121116</v>
      </c>
      <c r="E16" s="55">
        <f t="shared" si="1"/>
        <v>47870.773254937158</v>
      </c>
      <c r="F16" s="55">
        <f t="shared" si="2"/>
        <v>10000</v>
      </c>
      <c r="G16" s="55">
        <f t="shared" si="3"/>
        <v>57870.773254937158</v>
      </c>
    </row>
    <row r="17" spans="2:7" x14ac:dyDescent="0.15">
      <c r="B17" s="3">
        <v>6</v>
      </c>
      <c r="C17" s="69">
        <f t="shared" si="4"/>
        <v>57870.773254937158</v>
      </c>
      <c r="D17" s="55">
        <f t="shared" si="0"/>
        <v>4233.6599479691422</v>
      </c>
      <c r="E17" s="55">
        <f t="shared" si="1"/>
        <v>62104.433202906301</v>
      </c>
      <c r="F17" s="55">
        <f t="shared" si="2"/>
        <v>10000</v>
      </c>
      <c r="G17" s="55">
        <f t="shared" si="3"/>
        <v>72104.433202906308</v>
      </c>
    </row>
    <row r="18" spans="2:7" x14ac:dyDescent="0.15">
      <c r="B18" s="3">
        <v>7</v>
      </c>
      <c r="C18" s="69">
        <f t="shared" si="4"/>
        <v>72104.433202906308</v>
      </c>
      <c r="D18" s="55">
        <f t="shared" si="0"/>
        <v>5274.9537245230695</v>
      </c>
      <c r="E18" s="55">
        <f t="shared" si="1"/>
        <v>77379.386927429383</v>
      </c>
      <c r="F18" s="55">
        <f t="shared" si="2"/>
        <v>10000</v>
      </c>
      <c r="G18" s="55">
        <f t="shared" si="3"/>
        <v>87379.386927429383</v>
      </c>
    </row>
    <row r="19" spans="2:7" x14ac:dyDescent="0.15">
      <c r="B19" s="3">
        <v>8</v>
      </c>
      <c r="C19" s="69">
        <f t="shared" si="4"/>
        <v>87379.386927429383</v>
      </c>
      <c r="D19" s="55">
        <f t="shared" si="0"/>
        <v>6392.4255700384265</v>
      </c>
      <c r="E19" s="55">
        <f t="shared" si="1"/>
        <v>93771.812497467807</v>
      </c>
      <c r="F19" s="55">
        <f t="shared" si="2"/>
        <v>10000</v>
      </c>
      <c r="G19" s="55">
        <f t="shared" si="3"/>
        <v>103771.81249746781</v>
      </c>
    </row>
    <row r="20" spans="2:7" x14ac:dyDescent="0.15">
      <c r="B20" s="3">
        <v>9</v>
      </c>
      <c r="C20" s="69">
        <f t="shared" si="4"/>
        <v>103771.81249746781</v>
      </c>
      <c r="D20" s="55">
        <f t="shared" si="0"/>
        <v>7591.6484537592032</v>
      </c>
      <c r="E20" s="55">
        <f t="shared" si="1"/>
        <v>111363.46095122701</v>
      </c>
      <c r="F20" s="55">
        <f t="shared" si="2"/>
        <v>10000</v>
      </c>
      <c r="G20" s="55">
        <f t="shared" si="3"/>
        <v>121363.46095122701</v>
      </c>
    </row>
    <row r="21" spans="2:7" x14ac:dyDescent="0.15">
      <c r="B21" s="3">
        <v>10</v>
      </c>
      <c r="C21" s="69">
        <f t="shared" si="4"/>
        <v>121363.46095122701</v>
      </c>
      <c r="D21" s="55">
        <f t="shared" si="0"/>
        <v>8878.6030473904484</v>
      </c>
      <c r="E21" s="55">
        <f t="shared" si="1"/>
        <v>130242.06399861746</v>
      </c>
      <c r="F21" s="55">
        <f t="shared" si="2"/>
        <v>10000</v>
      </c>
      <c r="G21" s="55">
        <f t="shared" si="3"/>
        <v>140242.06399861746</v>
      </c>
    </row>
    <row r="22" spans="2:7" x14ac:dyDescent="0.15">
      <c r="B22" s="3">
        <v>11</v>
      </c>
      <c r="C22" s="69">
        <f t="shared" si="4"/>
        <v>140242.06399861746</v>
      </c>
      <c r="D22" s="55">
        <f t="shared" si="0"/>
        <v>10259.707551442094</v>
      </c>
      <c r="E22" s="55">
        <f t="shared" si="1"/>
        <v>150501.77155005955</v>
      </c>
      <c r="F22" s="55">
        <f t="shared" si="2"/>
        <v>10000</v>
      </c>
      <c r="G22" s="55">
        <f t="shared" si="3"/>
        <v>160501.77155005955</v>
      </c>
    </row>
    <row r="23" spans="2:7" x14ac:dyDescent="0.15">
      <c r="B23" s="3">
        <v>12</v>
      </c>
      <c r="C23" s="69">
        <f t="shared" si="4"/>
        <v>160501.77155005955</v>
      </c>
      <c r="D23" s="55">
        <f t="shared" si="0"/>
        <v>11741.849703582609</v>
      </c>
      <c r="E23" s="55">
        <f t="shared" si="1"/>
        <v>172243.62125364217</v>
      </c>
      <c r="F23" s="55">
        <f t="shared" si="2"/>
        <v>10000</v>
      </c>
      <c r="G23" s="55">
        <f t="shared" si="3"/>
        <v>182243.62125364217</v>
      </c>
    </row>
    <row r="24" spans="2:7" x14ac:dyDescent="0.15">
      <c r="B24" s="3">
        <v>13</v>
      </c>
      <c r="C24" s="69">
        <f t="shared" si="4"/>
        <v>182243.62125364217</v>
      </c>
      <c r="D24" s="55">
        <f t="shared" si="0"/>
        <v>13332.421128632119</v>
      </c>
      <c r="E24" s="55">
        <f t="shared" si="1"/>
        <v>195576.04238227429</v>
      </c>
      <c r="F24" s="55">
        <f t="shared" si="2"/>
        <v>10000</v>
      </c>
      <c r="G24" s="55">
        <f t="shared" si="3"/>
        <v>205576.04238227429</v>
      </c>
    </row>
    <row r="25" spans="2:7" x14ac:dyDescent="0.15">
      <c r="B25" s="3">
        <v>14</v>
      </c>
      <c r="C25" s="69">
        <f t="shared" si="4"/>
        <v>205576.04238227429</v>
      </c>
      <c r="D25" s="55">
        <f t="shared" si="0"/>
        <v>15039.354201502567</v>
      </c>
      <c r="E25" s="55">
        <f t="shared" si="1"/>
        <v>220615.39658377686</v>
      </c>
      <c r="F25" s="55">
        <f t="shared" si="2"/>
        <v>10000</v>
      </c>
      <c r="G25" s="55">
        <f t="shared" si="3"/>
        <v>230615.39658377686</v>
      </c>
    </row>
    <row r="26" spans="2:7" x14ac:dyDescent="0.15">
      <c r="B26" s="3">
        <v>15</v>
      </c>
      <c r="C26" s="69">
        <f t="shared" si="4"/>
        <v>230615.39658377686</v>
      </c>
      <c r="D26" s="55">
        <f t="shared" si="0"/>
        <v>16871.161606924965</v>
      </c>
      <c r="E26" s="55">
        <f t="shared" si="1"/>
        <v>247486.55819070182</v>
      </c>
      <c r="F26" s="55">
        <f t="shared" si="2"/>
        <v>10000</v>
      </c>
      <c r="G26" s="55">
        <f t="shared" si="3"/>
        <v>257486.55819070182</v>
      </c>
    </row>
    <row r="27" spans="2:7" x14ac:dyDescent="0.15">
      <c r="B27" s="3">
        <v>16</v>
      </c>
      <c r="C27" s="69">
        <f t="shared" si="4"/>
        <v>257486.55819070182</v>
      </c>
      <c r="D27" s="55">
        <f t="shared" si="0"/>
        <v>18836.978793252933</v>
      </c>
      <c r="E27" s="55">
        <f t="shared" si="1"/>
        <v>276323.53698395478</v>
      </c>
      <c r="F27" s="55">
        <f t="shared" si="2"/>
        <v>10000</v>
      </c>
      <c r="G27" s="55">
        <f t="shared" si="3"/>
        <v>286323.53698395478</v>
      </c>
    </row>
    <row r="28" spans="2:7" x14ac:dyDescent="0.15">
      <c r="B28" s="3">
        <v>17</v>
      </c>
      <c r="C28" s="69">
        <f t="shared" si="4"/>
        <v>286323.53698395478</v>
      </c>
      <c r="D28" s="55">
        <f t="shared" si="0"/>
        <v>20946.609532064856</v>
      </c>
      <c r="E28" s="55">
        <f t="shared" si="1"/>
        <v>307270.14651601965</v>
      </c>
      <c r="F28" s="55">
        <f t="shared" si="2"/>
        <v>10000</v>
      </c>
      <c r="G28" s="55">
        <f t="shared" si="3"/>
        <v>317270.14651601965</v>
      </c>
    </row>
    <row r="29" spans="2:7" x14ac:dyDescent="0.15">
      <c r="B29" s="3">
        <v>18</v>
      </c>
      <c r="C29" s="69">
        <f t="shared" si="4"/>
        <v>317270.14651601965</v>
      </c>
      <c r="D29" s="55">
        <f t="shared" si="0"/>
        <v>23210.574810776001</v>
      </c>
      <c r="E29" s="55">
        <f t="shared" si="1"/>
        <v>340480.72132679564</v>
      </c>
      <c r="F29" s="55">
        <f t="shared" si="2"/>
        <v>10000</v>
      </c>
      <c r="G29" s="55">
        <f t="shared" si="3"/>
        <v>350480.72132679564</v>
      </c>
    </row>
    <row r="30" spans="2:7" x14ac:dyDescent="0.15">
      <c r="B30" s="3">
        <v>19</v>
      </c>
      <c r="C30" s="69">
        <f t="shared" si="4"/>
        <v>350480.72132679564</v>
      </c>
      <c r="D30" s="55">
        <f t="shared" si="0"/>
        <v>25640.165302093996</v>
      </c>
      <c r="E30" s="55">
        <f t="shared" si="1"/>
        <v>376120.88662888965</v>
      </c>
      <c r="F30" s="55">
        <f t="shared" si="2"/>
        <v>10000</v>
      </c>
      <c r="G30" s="55">
        <f t="shared" si="3"/>
        <v>386120.88662888965</v>
      </c>
    </row>
    <row r="31" spans="2:7" x14ac:dyDescent="0.15">
      <c r="B31" s="3">
        <v>20</v>
      </c>
      <c r="C31" s="69">
        <f t="shared" si="4"/>
        <v>386120.88662888965</v>
      </c>
      <c r="D31" s="55">
        <f t="shared" si="0"/>
        <v>28247.497671989404</v>
      </c>
      <c r="E31" s="55">
        <f t="shared" si="1"/>
        <v>414368.38430087909</v>
      </c>
      <c r="F31" s="55">
        <f t="shared" si="2"/>
        <v>10000</v>
      </c>
      <c r="G31" s="55">
        <f t="shared" si="3"/>
        <v>424368.38430087909</v>
      </c>
    </row>
    <row r="32" spans="2:7" x14ac:dyDescent="0.15">
      <c r="B32" s="3">
        <v>21</v>
      </c>
      <c r="C32" s="69">
        <f t="shared" si="4"/>
        <v>424368.38430087909</v>
      </c>
      <c r="D32" s="55">
        <f t="shared" si="0"/>
        <v>31045.575006995983</v>
      </c>
      <c r="E32" s="55">
        <f t="shared" si="1"/>
        <v>455413.95930787508</v>
      </c>
      <c r="F32" s="55">
        <f t="shared" si="2"/>
        <v>10000</v>
      </c>
      <c r="G32" s="55">
        <f t="shared" si="3"/>
        <v>465413.95930787508</v>
      </c>
    </row>
    <row r="33" spans="2:10" x14ac:dyDescent="0.15">
      <c r="B33" s="3">
        <v>22</v>
      </c>
      <c r="C33" s="69">
        <f t="shared" si="4"/>
        <v>465413.95930787508</v>
      </c>
      <c r="D33" s="55">
        <f t="shared" si="0"/>
        <v>34048.351662199166</v>
      </c>
      <c r="E33" s="55">
        <f t="shared" si="1"/>
        <v>499462.31097007426</v>
      </c>
      <c r="F33" s="55">
        <f t="shared" si="2"/>
        <v>10000</v>
      </c>
      <c r="G33" s="55">
        <f t="shared" si="3"/>
        <v>509462.31097007426</v>
      </c>
    </row>
    <row r="34" spans="2:10" x14ac:dyDescent="0.15">
      <c r="B34" s="3">
        <v>23</v>
      </c>
      <c r="C34" s="69">
        <f t="shared" si="4"/>
        <v>509462.31097007426</v>
      </c>
      <c r="D34" s="55">
        <f t="shared" si="0"/>
        <v>37270.802853317524</v>
      </c>
      <c r="E34" s="55">
        <f t="shared" si="1"/>
        <v>546733.11382339173</v>
      </c>
      <c r="F34" s="55">
        <f t="shared" si="2"/>
        <v>10000</v>
      </c>
      <c r="G34" s="55">
        <f t="shared" si="3"/>
        <v>556733.11382339173</v>
      </c>
    </row>
    <row r="35" spans="2:10" x14ac:dyDescent="0.15">
      <c r="B35" s="3">
        <v>24</v>
      </c>
      <c r="C35" s="69">
        <f t="shared" si="4"/>
        <v>556733.11382339173</v>
      </c>
      <c r="D35" s="55">
        <f t="shared" si="0"/>
        <v>40728.999339941489</v>
      </c>
      <c r="E35" s="55">
        <f t="shared" si="1"/>
        <v>597462.11316333327</v>
      </c>
      <c r="F35" s="55">
        <f t="shared" si="2"/>
        <v>10000</v>
      </c>
      <c r="G35" s="55">
        <f t="shared" si="3"/>
        <v>607462.11316333327</v>
      </c>
    </row>
    <row r="36" spans="2:10" x14ac:dyDescent="0.15">
      <c r="B36" s="3">
        <v>25</v>
      </c>
      <c r="C36" s="69">
        <f t="shared" si="4"/>
        <v>607462.11316333327</v>
      </c>
      <c r="D36" s="55">
        <f t="shared" si="0"/>
        <v>44440.18757238386</v>
      </c>
      <c r="E36" s="55">
        <f t="shared" si="1"/>
        <v>651902.30073571717</v>
      </c>
      <c r="F36" s="55">
        <f t="shared" si="2"/>
        <v>10000</v>
      </c>
      <c r="G36" s="55">
        <f t="shared" si="3"/>
        <v>661902.30073571717</v>
      </c>
    </row>
    <row r="37" spans="2:10" x14ac:dyDescent="0.15">
      <c r="B37" s="3">
        <v>26</v>
      </c>
      <c r="C37" s="69">
        <f t="shared" si="4"/>
        <v>661902.30073571717</v>
      </c>
      <c r="D37" s="55">
        <f t="shared" si="0"/>
        <v>48422.875701844205</v>
      </c>
      <c r="E37" s="55">
        <f t="shared" si="1"/>
        <v>710325.1764375614</v>
      </c>
      <c r="F37" s="55">
        <f t="shared" si="2"/>
        <v>10000</v>
      </c>
      <c r="G37" s="55">
        <f t="shared" si="3"/>
        <v>720325.1764375614</v>
      </c>
    </row>
    <row r="38" spans="2:10" x14ac:dyDescent="0.15">
      <c r="B38" s="3">
        <v>27</v>
      </c>
      <c r="C38" s="69">
        <f t="shared" si="4"/>
        <v>720325.1764375614</v>
      </c>
      <c r="D38" s="55">
        <f t="shared" si="0"/>
        <v>52696.925882830437</v>
      </c>
      <c r="E38" s="55">
        <f t="shared" si="1"/>
        <v>773022.1023203918</v>
      </c>
      <c r="F38" s="55">
        <f t="shared" si="2"/>
        <v>10000</v>
      </c>
      <c r="G38" s="55">
        <f t="shared" si="3"/>
        <v>783022.1023203918</v>
      </c>
    </row>
    <row r="39" spans="2:10" x14ac:dyDescent="0.15">
      <c r="B39" s="3">
        <v>28</v>
      </c>
      <c r="C39" s="69">
        <f t="shared" si="4"/>
        <v>783022.1023203918</v>
      </c>
      <c r="D39" s="55">
        <f t="shared" si="0"/>
        <v>57283.653328161112</v>
      </c>
      <c r="E39" s="55">
        <f t="shared" si="1"/>
        <v>840305.75564855291</v>
      </c>
      <c r="F39" s="55">
        <f t="shared" si="2"/>
        <v>10000</v>
      </c>
      <c r="G39" s="55">
        <f t="shared" si="3"/>
        <v>850305.75564855291</v>
      </c>
    </row>
    <row r="40" spans="2:10" x14ac:dyDescent="0.15">
      <c r="B40" s="3">
        <v>29</v>
      </c>
      <c r="C40" s="69">
        <f t="shared" si="4"/>
        <v>850305.75564855291</v>
      </c>
      <c r="D40" s="55">
        <f t="shared" si="0"/>
        <v>62205.932610547832</v>
      </c>
      <c r="E40" s="55">
        <f t="shared" si="1"/>
        <v>912511.68825910077</v>
      </c>
      <c r="F40" s="55">
        <f t="shared" si="2"/>
        <v>10000</v>
      </c>
      <c r="G40" s="55">
        <f t="shared" si="3"/>
        <v>922511.68825910077</v>
      </c>
    </row>
    <row r="41" spans="2:10" x14ac:dyDescent="0.15">
      <c r="B41" s="65">
        <v>30</v>
      </c>
      <c r="C41" s="73">
        <f t="shared" si="4"/>
        <v>922511.68825910077</v>
      </c>
      <c r="D41" s="60">
        <f t="shared" si="0"/>
        <v>67488.311740896766</v>
      </c>
      <c r="E41" s="60">
        <f t="shared" si="1"/>
        <v>989999.99999999756</v>
      </c>
      <c r="F41" s="60">
        <f t="shared" si="2"/>
        <v>10000</v>
      </c>
      <c r="G41" s="60">
        <f t="shared" si="3"/>
        <v>999999.99999999756</v>
      </c>
    </row>
    <row r="42" spans="2:10" x14ac:dyDescent="0.15">
      <c r="B42" s="3"/>
      <c r="C42" s="10"/>
      <c r="D42" s="10"/>
      <c r="E42" s="10"/>
      <c r="F42" s="10"/>
      <c r="G42" s="10"/>
    </row>
    <row r="43" spans="2:10" ht="14" thickBot="1" x14ac:dyDescent="0.2">
      <c r="B43" s="3"/>
      <c r="C43" s="10"/>
      <c r="D43" s="10"/>
      <c r="E43" s="96" t="s">
        <v>39</v>
      </c>
      <c r="F43" s="48"/>
      <c r="G43" s="10"/>
    </row>
    <row r="44" spans="2:10" x14ac:dyDescent="0.15">
      <c r="B44" s="53"/>
      <c r="C44" s="49" t="s">
        <v>23</v>
      </c>
      <c r="D44" s="49" t="s">
        <v>51</v>
      </c>
      <c r="E44" s="49" t="s">
        <v>52</v>
      </c>
      <c r="F44" s="49" t="s">
        <v>25</v>
      </c>
      <c r="G44" s="50" t="s">
        <v>53</v>
      </c>
      <c r="I44" s="1" t="s">
        <v>57</v>
      </c>
      <c r="J44" s="1"/>
    </row>
    <row r="45" spans="2:10" ht="14" thickBot="1" x14ac:dyDescent="0.2">
      <c r="B45" s="54"/>
      <c r="C45" s="51" t="s">
        <v>43</v>
      </c>
      <c r="D45" s="51" t="s">
        <v>44</v>
      </c>
      <c r="E45" s="51" t="s">
        <v>45</v>
      </c>
      <c r="F45" s="51" t="s">
        <v>19</v>
      </c>
      <c r="G45" s="52" t="s">
        <v>46</v>
      </c>
      <c r="I45" s="56" t="s">
        <v>59</v>
      </c>
    </row>
    <row r="46" spans="2:10" x14ac:dyDescent="0.15">
      <c r="B46" s="3">
        <v>1</v>
      </c>
      <c r="C46" s="26">
        <v>0</v>
      </c>
      <c r="D46" s="26">
        <f>$F$43*C46</f>
        <v>0</v>
      </c>
      <c r="E46" s="26">
        <f>C46+D46</f>
        <v>0</v>
      </c>
      <c r="F46" s="26">
        <f>-$C$4</f>
        <v>10000</v>
      </c>
      <c r="G46" s="26">
        <f>E46+F46</f>
        <v>10000</v>
      </c>
      <c r="I46" s="56" t="s">
        <v>63</v>
      </c>
    </row>
    <row r="47" spans="2:10" x14ac:dyDescent="0.15">
      <c r="B47" s="3">
        <v>2</v>
      </c>
      <c r="C47" s="26">
        <f>G46</f>
        <v>10000</v>
      </c>
      <c r="D47" s="26">
        <f>$F$43*C47</f>
        <v>0</v>
      </c>
      <c r="E47" s="26">
        <f t="shared" ref="E47:E75" si="5">C47+D47</f>
        <v>10000</v>
      </c>
      <c r="F47" s="26">
        <f t="shared" ref="F47:F75" si="6">-$C$4</f>
        <v>10000</v>
      </c>
      <c r="G47" s="26">
        <f t="shared" ref="G47:G75" si="7">E47+F47</f>
        <v>20000</v>
      </c>
      <c r="I47" s="56" t="s">
        <v>64</v>
      </c>
    </row>
    <row r="48" spans="2:10" x14ac:dyDescent="0.15">
      <c r="B48" s="3">
        <v>3</v>
      </c>
      <c r="C48" s="26">
        <f t="shared" ref="C48:C75" si="8">G47</f>
        <v>20000</v>
      </c>
      <c r="D48" s="26">
        <f t="shared" ref="D48:D75" si="9">$F$43*C48</f>
        <v>0</v>
      </c>
      <c r="E48" s="26">
        <f t="shared" si="5"/>
        <v>20000</v>
      </c>
      <c r="F48" s="26">
        <f t="shared" si="6"/>
        <v>10000</v>
      </c>
      <c r="G48" s="26">
        <f t="shared" si="7"/>
        <v>30000</v>
      </c>
      <c r="I48" s="56"/>
    </row>
    <row r="49" spans="2:9" x14ac:dyDescent="0.15">
      <c r="B49" s="3">
        <v>4</v>
      </c>
      <c r="C49" s="26">
        <f t="shared" si="8"/>
        <v>30000</v>
      </c>
      <c r="D49" s="26">
        <f t="shared" si="9"/>
        <v>0</v>
      </c>
      <c r="E49" s="26">
        <f t="shared" si="5"/>
        <v>30000</v>
      </c>
      <c r="F49" s="26">
        <f t="shared" si="6"/>
        <v>10000</v>
      </c>
      <c r="G49" s="26">
        <f t="shared" si="7"/>
        <v>40000</v>
      </c>
    </row>
    <row r="50" spans="2:9" x14ac:dyDescent="0.15">
      <c r="B50" s="3">
        <v>5</v>
      </c>
      <c r="C50" s="26">
        <f t="shared" si="8"/>
        <v>40000</v>
      </c>
      <c r="D50" s="26">
        <f t="shared" si="9"/>
        <v>0</v>
      </c>
      <c r="E50" s="26">
        <f t="shared" si="5"/>
        <v>40000</v>
      </c>
      <c r="F50" s="26">
        <f t="shared" si="6"/>
        <v>10000</v>
      </c>
      <c r="G50" s="26">
        <f t="shared" si="7"/>
        <v>50000</v>
      </c>
      <c r="I50" t="s">
        <v>42</v>
      </c>
    </row>
    <row r="51" spans="2:9" x14ac:dyDescent="0.15">
      <c r="B51" s="3">
        <v>6</v>
      </c>
      <c r="C51" s="26">
        <f t="shared" si="8"/>
        <v>50000</v>
      </c>
      <c r="D51" s="26">
        <f t="shared" si="9"/>
        <v>0</v>
      </c>
      <c r="E51" s="26">
        <f t="shared" si="5"/>
        <v>50000</v>
      </c>
      <c r="F51" s="26">
        <f t="shared" si="6"/>
        <v>10000</v>
      </c>
      <c r="G51" s="26">
        <f t="shared" si="7"/>
        <v>60000</v>
      </c>
      <c r="I51" s="56" t="s">
        <v>60</v>
      </c>
    </row>
    <row r="52" spans="2:9" x14ac:dyDescent="0.15">
      <c r="B52" s="3">
        <v>7</v>
      </c>
      <c r="C52" s="26">
        <f t="shared" si="8"/>
        <v>60000</v>
      </c>
      <c r="D52" s="26">
        <f t="shared" si="9"/>
        <v>0</v>
      </c>
      <c r="E52" s="26">
        <f t="shared" si="5"/>
        <v>60000</v>
      </c>
      <c r="F52" s="26">
        <f t="shared" si="6"/>
        <v>10000</v>
      </c>
      <c r="G52" s="26">
        <f t="shared" si="7"/>
        <v>70000</v>
      </c>
      <c r="I52" s="56" t="s">
        <v>61</v>
      </c>
    </row>
    <row r="53" spans="2:9" x14ac:dyDescent="0.15">
      <c r="B53" s="3">
        <v>8</v>
      </c>
      <c r="C53" s="26">
        <f t="shared" si="8"/>
        <v>70000</v>
      </c>
      <c r="D53" s="26">
        <f t="shared" si="9"/>
        <v>0</v>
      </c>
      <c r="E53" s="26">
        <f t="shared" si="5"/>
        <v>70000</v>
      </c>
      <c r="F53" s="26">
        <f t="shared" si="6"/>
        <v>10000</v>
      </c>
      <c r="G53" s="26">
        <f t="shared" si="7"/>
        <v>80000</v>
      </c>
      <c r="I53" s="56" t="s">
        <v>65</v>
      </c>
    </row>
    <row r="54" spans="2:9" x14ac:dyDescent="0.15">
      <c r="B54" s="3">
        <v>9</v>
      </c>
      <c r="C54" s="26">
        <f t="shared" si="8"/>
        <v>80000</v>
      </c>
      <c r="D54" s="26">
        <f t="shared" si="9"/>
        <v>0</v>
      </c>
      <c r="E54" s="26">
        <f t="shared" si="5"/>
        <v>80000</v>
      </c>
      <c r="F54" s="26">
        <f t="shared" si="6"/>
        <v>10000</v>
      </c>
      <c r="G54" s="26">
        <f t="shared" si="7"/>
        <v>90000</v>
      </c>
      <c r="I54" s="56" t="s">
        <v>62</v>
      </c>
    </row>
    <row r="55" spans="2:9" x14ac:dyDescent="0.15">
      <c r="B55" s="3">
        <v>10</v>
      </c>
      <c r="C55" s="26">
        <f t="shared" si="8"/>
        <v>90000</v>
      </c>
      <c r="D55" s="26">
        <f t="shared" si="9"/>
        <v>0</v>
      </c>
      <c r="E55" s="26">
        <f t="shared" si="5"/>
        <v>90000</v>
      </c>
      <c r="F55" s="26">
        <f t="shared" si="6"/>
        <v>10000</v>
      </c>
      <c r="G55" s="26">
        <f t="shared" si="7"/>
        <v>100000</v>
      </c>
    </row>
    <row r="56" spans="2:9" x14ac:dyDescent="0.15">
      <c r="B56" s="3">
        <v>11</v>
      </c>
      <c r="C56" s="26">
        <f t="shared" si="8"/>
        <v>100000</v>
      </c>
      <c r="D56" s="26">
        <f t="shared" si="9"/>
        <v>0</v>
      </c>
      <c r="E56" s="26">
        <f t="shared" si="5"/>
        <v>100000</v>
      </c>
      <c r="F56" s="26">
        <f t="shared" si="6"/>
        <v>10000</v>
      </c>
      <c r="G56" s="26">
        <f t="shared" si="7"/>
        <v>110000</v>
      </c>
      <c r="I56" t="s">
        <v>40</v>
      </c>
    </row>
    <row r="57" spans="2:9" x14ac:dyDescent="0.15">
      <c r="B57" s="3">
        <v>12</v>
      </c>
      <c r="C57" s="26">
        <f t="shared" si="8"/>
        <v>110000</v>
      </c>
      <c r="D57" s="26">
        <f t="shared" si="9"/>
        <v>0</v>
      </c>
      <c r="E57" s="26">
        <f t="shared" si="5"/>
        <v>110000</v>
      </c>
      <c r="F57" s="26">
        <f t="shared" si="6"/>
        <v>10000</v>
      </c>
      <c r="G57" s="26">
        <f t="shared" si="7"/>
        <v>120000</v>
      </c>
      <c r="I57" s="56" t="s">
        <v>66</v>
      </c>
    </row>
    <row r="58" spans="2:9" x14ac:dyDescent="0.15">
      <c r="B58" s="3">
        <v>13</v>
      </c>
      <c r="C58" s="26">
        <f t="shared" si="8"/>
        <v>120000</v>
      </c>
      <c r="D58" s="26">
        <f t="shared" si="9"/>
        <v>0</v>
      </c>
      <c r="E58" s="26">
        <f t="shared" si="5"/>
        <v>120000</v>
      </c>
      <c r="F58" s="26">
        <f t="shared" si="6"/>
        <v>10000</v>
      </c>
      <c r="G58" s="26">
        <f t="shared" si="7"/>
        <v>130000</v>
      </c>
    </row>
    <row r="59" spans="2:9" x14ac:dyDescent="0.15">
      <c r="B59" s="3">
        <v>14</v>
      </c>
      <c r="C59" s="26">
        <f t="shared" si="8"/>
        <v>130000</v>
      </c>
      <c r="D59" s="26">
        <f t="shared" si="9"/>
        <v>0</v>
      </c>
      <c r="E59" s="26">
        <f t="shared" si="5"/>
        <v>130000</v>
      </c>
      <c r="F59" s="26">
        <f t="shared" si="6"/>
        <v>10000</v>
      </c>
      <c r="G59" s="26">
        <f t="shared" si="7"/>
        <v>140000</v>
      </c>
      <c r="I59" t="s">
        <v>41</v>
      </c>
    </row>
    <row r="60" spans="2:9" x14ac:dyDescent="0.15">
      <c r="B60" s="3">
        <v>15</v>
      </c>
      <c r="C60" s="26">
        <f t="shared" si="8"/>
        <v>140000</v>
      </c>
      <c r="D60" s="26">
        <f t="shared" si="9"/>
        <v>0</v>
      </c>
      <c r="E60" s="26">
        <f t="shared" si="5"/>
        <v>140000</v>
      </c>
      <c r="F60" s="26">
        <f t="shared" si="6"/>
        <v>10000</v>
      </c>
      <c r="G60" s="26">
        <f t="shared" si="7"/>
        <v>150000</v>
      </c>
    </row>
    <row r="61" spans="2:9" x14ac:dyDescent="0.15">
      <c r="B61" s="3">
        <v>16</v>
      </c>
      <c r="C61" s="26">
        <f t="shared" si="8"/>
        <v>150000</v>
      </c>
      <c r="D61" s="26">
        <f t="shared" si="9"/>
        <v>0</v>
      </c>
      <c r="E61" s="26">
        <f t="shared" si="5"/>
        <v>150000</v>
      </c>
      <c r="F61" s="26">
        <f t="shared" si="6"/>
        <v>10000</v>
      </c>
      <c r="G61" s="26">
        <f t="shared" si="7"/>
        <v>160000</v>
      </c>
      <c r="I61" s="56" t="s">
        <v>56</v>
      </c>
    </row>
    <row r="62" spans="2:9" x14ac:dyDescent="0.15">
      <c r="B62" s="3">
        <v>17</v>
      </c>
      <c r="C62" s="26">
        <f t="shared" si="8"/>
        <v>160000</v>
      </c>
      <c r="D62" s="26">
        <f t="shared" si="9"/>
        <v>0</v>
      </c>
      <c r="E62" s="26">
        <f t="shared" si="5"/>
        <v>160000</v>
      </c>
      <c r="F62" s="26">
        <f t="shared" si="6"/>
        <v>10000</v>
      </c>
      <c r="G62" s="26">
        <f t="shared" si="7"/>
        <v>170000</v>
      </c>
      <c r="I62" s="100" t="s">
        <v>67</v>
      </c>
    </row>
    <row r="63" spans="2:9" x14ac:dyDescent="0.15">
      <c r="B63" s="3">
        <v>18</v>
      </c>
      <c r="C63" s="26">
        <f t="shared" si="8"/>
        <v>170000</v>
      </c>
      <c r="D63" s="26">
        <f t="shared" si="9"/>
        <v>0</v>
      </c>
      <c r="E63" s="26">
        <f t="shared" si="5"/>
        <v>170000</v>
      </c>
      <c r="F63" s="26">
        <f t="shared" si="6"/>
        <v>10000</v>
      </c>
      <c r="G63" s="26">
        <f t="shared" si="7"/>
        <v>180000</v>
      </c>
    </row>
    <row r="64" spans="2:9" x14ac:dyDescent="0.15">
      <c r="B64" s="3">
        <v>19</v>
      </c>
      <c r="C64" s="26">
        <f t="shared" si="8"/>
        <v>180000</v>
      </c>
      <c r="D64" s="26">
        <f t="shared" si="9"/>
        <v>0</v>
      </c>
      <c r="E64" s="26">
        <f t="shared" si="5"/>
        <v>180000</v>
      </c>
      <c r="F64" s="26">
        <f t="shared" si="6"/>
        <v>10000</v>
      </c>
      <c r="G64" s="26">
        <f t="shared" si="7"/>
        <v>190000</v>
      </c>
    </row>
    <row r="65" spans="2:7" x14ac:dyDescent="0.15">
      <c r="B65" s="3">
        <v>20</v>
      </c>
      <c r="C65" s="26">
        <f t="shared" si="8"/>
        <v>190000</v>
      </c>
      <c r="D65" s="26">
        <f t="shared" si="9"/>
        <v>0</v>
      </c>
      <c r="E65" s="26">
        <f t="shared" si="5"/>
        <v>190000</v>
      </c>
      <c r="F65" s="26">
        <f t="shared" si="6"/>
        <v>10000</v>
      </c>
      <c r="G65" s="26">
        <f t="shared" si="7"/>
        <v>200000</v>
      </c>
    </row>
    <row r="66" spans="2:7" x14ac:dyDescent="0.15">
      <c r="B66" s="3">
        <v>21</v>
      </c>
      <c r="C66" s="26">
        <f t="shared" si="8"/>
        <v>200000</v>
      </c>
      <c r="D66" s="26">
        <f t="shared" si="9"/>
        <v>0</v>
      </c>
      <c r="E66" s="26">
        <f t="shared" si="5"/>
        <v>200000</v>
      </c>
      <c r="F66" s="26">
        <f t="shared" si="6"/>
        <v>10000</v>
      </c>
      <c r="G66" s="26">
        <f t="shared" si="7"/>
        <v>210000</v>
      </c>
    </row>
    <row r="67" spans="2:7" x14ac:dyDescent="0.15">
      <c r="B67" s="3">
        <v>22</v>
      </c>
      <c r="C67" s="26">
        <f t="shared" si="8"/>
        <v>210000</v>
      </c>
      <c r="D67" s="26">
        <f t="shared" si="9"/>
        <v>0</v>
      </c>
      <c r="E67" s="26">
        <f t="shared" si="5"/>
        <v>210000</v>
      </c>
      <c r="F67" s="26">
        <f t="shared" si="6"/>
        <v>10000</v>
      </c>
      <c r="G67" s="26">
        <f t="shared" si="7"/>
        <v>220000</v>
      </c>
    </row>
    <row r="68" spans="2:7" x14ac:dyDescent="0.15">
      <c r="B68" s="3">
        <v>23</v>
      </c>
      <c r="C68" s="26">
        <f t="shared" si="8"/>
        <v>220000</v>
      </c>
      <c r="D68" s="26">
        <f t="shared" si="9"/>
        <v>0</v>
      </c>
      <c r="E68" s="26">
        <f t="shared" si="5"/>
        <v>220000</v>
      </c>
      <c r="F68" s="26">
        <f t="shared" si="6"/>
        <v>10000</v>
      </c>
      <c r="G68" s="26">
        <f t="shared" si="7"/>
        <v>230000</v>
      </c>
    </row>
    <row r="69" spans="2:7" x14ac:dyDescent="0.15">
      <c r="B69" s="3">
        <v>24</v>
      </c>
      <c r="C69" s="26">
        <f t="shared" si="8"/>
        <v>230000</v>
      </c>
      <c r="D69" s="26">
        <f t="shared" si="9"/>
        <v>0</v>
      </c>
      <c r="E69" s="26">
        <f t="shared" si="5"/>
        <v>230000</v>
      </c>
      <c r="F69" s="26">
        <f t="shared" si="6"/>
        <v>10000</v>
      </c>
      <c r="G69" s="26">
        <f t="shared" si="7"/>
        <v>240000</v>
      </c>
    </row>
    <row r="70" spans="2:7" x14ac:dyDescent="0.15">
      <c r="B70" s="3">
        <v>25</v>
      </c>
      <c r="C70" s="26">
        <f t="shared" si="8"/>
        <v>240000</v>
      </c>
      <c r="D70" s="26">
        <f t="shared" si="9"/>
        <v>0</v>
      </c>
      <c r="E70" s="26">
        <f t="shared" si="5"/>
        <v>240000</v>
      </c>
      <c r="F70" s="26">
        <f t="shared" si="6"/>
        <v>10000</v>
      </c>
      <c r="G70" s="26">
        <f t="shared" si="7"/>
        <v>250000</v>
      </c>
    </row>
    <row r="71" spans="2:7" x14ac:dyDescent="0.15">
      <c r="B71" s="3">
        <v>26</v>
      </c>
      <c r="C71" s="26">
        <f t="shared" si="8"/>
        <v>250000</v>
      </c>
      <c r="D71" s="26">
        <f t="shared" si="9"/>
        <v>0</v>
      </c>
      <c r="E71" s="26">
        <f t="shared" si="5"/>
        <v>250000</v>
      </c>
      <c r="F71" s="26">
        <f t="shared" si="6"/>
        <v>10000</v>
      </c>
      <c r="G71" s="26">
        <f t="shared" si="7"/>
        <v>260000</v>
      </c>
    </row>
    <row r="72" spans="2:7" x14ac:dyDescent="0.15">
      <c r="B72" s="3">
        <v>27</v>
      </c>
      <c r="C72" s="26">
        <f t="shared" si="8"/>
        <v>260000</v>
      </c>
      <c r="D72" s="26">
        <f t="shared" si="9"/>
        <v>0</v>
      </c>
      <c r="E72" s="26">
        <f t="shared" si="5"/>
        <v>260000</v>
      </c>
      <c r="F72" s="26">
        <f t="shared" si="6"/>
        <v>10000</v>
      </c>
      <c r="G72" s="26">
        <f t="shared" si="7"/>
        <v>270000</v>
      </c>
    </row>
    <row r="73" spans="2:7" x14ac:dyDescent="0.15">
      <c r="B73" s="3">
        <v>28</v>
      </c>
      <c r="C73" s="26">
        <f t="shared" si="8"/>
        <v>270000</v>
      </c>
      <c r="D73" s="26">
        <f t="shared" si="9"/>
        <v>0</v>
      </c>
      <c r="E73" s="26">
        <f t="shared" si="5"/>
        <v>270000</v>
      </c>
      <c r="F73" s="26">
        <f t="shared" si="6"/>
        <v>10000</v>
      </c>
      <c r="G73" s="26">
        <f t="shared" si="7"/>
        <v>280000</v>
      </c>
    </row>
    <row r="74" spans="2:7" x14ac:dyDescent="0.15">
      <c r="B74" s="3">
        <v>29</v>
      </c>
      <c r="C74" s="26">
        <f t="shared" si="8"/>
        <v>280000</v>
      </c>
      <c r="D74" s="26">
        <f t="shared" si="9"/>
        <v>0</v>
      </c>
      <c r="E74" s="26">
        <f t="shared" si="5"/>
        <v>280000</v>
      </c>
      <c r="F74" s="26">
        <f t="shared" si="6"/>
        <v>10000</v>
      </c>
      <c r="G74" s="26">
        <f t="shared" si="7"/>
        <v>290000</v>
      </c>
    </row>
    <row r="75" spans="2:7" x14ac:dyDescent="0.15">
      <c r="B75" s="7">
        <v>30</v>
      </c>
      <c r="C75" s="27">
        <f t="shared" si="8"/>
        <v>290000</v>
      </c>
      <c r="D75" s="26">
        <f t="shared" si="9"/>
        <v>0</v>
      </c>
      <c r="E75" s="27">
        <f t="shared" si="5"/>
        <v>290000</v>
      </c>
      <c r="F75" s="27">
        <f t="shared" si="6"/>
        <v>10000</v>
      </c>
      <c r="G75" s="97">
        <f t="shared" si="7"/>
        <v>300000</v>
      </c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31"/>
  <sheetViews>
    <sheetView showGridLines="0" topLeftCell="A45" zoomScale="150" zoomScaleNormal="150" zoomScalePageLayoutView="150" workbookViewId="0">
      <selection activeCell="M36" sqref="M36"/>
    </sheetView>
  </sheetViews>
  <sheetFormatPr baseColWidth="10" defaultColWidth="8.83203125" defaultRowHeight="13" x14ac:dyDescent="0.15"/>
  <cols>
    <col min="3" max="3" width="19.1640625" customWidth="1"/>
    <col min="4" max="4" width="12.1640625" customWidth="1"/>
    <col min="5" max="5" width="13.83203125" customWidth="1"/>
    <col min="6" max="6" width="18.83203125" customWidth="1"/>
  </cols>
  <sheetData>
    <row r="1" spans="2:6" ht="14" thickBot="1" x14ac:dyDescent="0.2"/>
    <row r="2" spans="2:6" x14ac:dyDescent="0.15">
      <c r="B2" s="11" t="s">
        <v>17</v>
      </c>
      <c r="C2" s="12">
        <v>120</v>
      </c>
      <c r="D2" s="13"/>
      <c r="E2" s="37" t="s">
        <v>30</v>
      </c>
      <c r="F2" s="14"/>
    </row>
    <row r="3" spans="2:6" x14ac:dyDescent="0.15">
      <c r="B3" s="15" t="s">
        <v>18</v>
      </c>
      <c r="C3" s="38">
        <f>0.07/12</f>
        <v>5.8333333333333336E-3</v>
      </c>
      <c r="D3" s="18"/>
      <c r="E3" s="61" t="s">
        <v>31</v>
      </c>
      <c r="F3" s="19"/>
    </row>
    <row r="4" spans="2:6" x14ac:dyDescent="0.15">
      <c r="B4" s="63" t="s">
        <v>19</v>
      </c>
      <c r="C4" s="95">
        <f>PMT(C3,C2,C6,C5,0)</f>
        <v>-580.54239609312037</v>
      </c>
      <c r="D4" s="75"/>
      <c r="E4" s="76" t="s">
        <v>29</v>
      </c>
      <c r="F4" s="94"/>
    </row>
    <row r="5" spans="2:6" x14ac:dyDescent="0.15">
      <c r="B5" s="30" t="s">
        <v>20</v>
      </c>
      <c r="C5" s="31">
        <v>0</v>
      </c>
      <c r="D5" s="32"/>
      <c r="E5" s="32"/>
      <c r="F5" s="19"/>
    </row>
    <row r="6" spans="2:6" ht="14" thickBot="1" x14ac:dyDescent="0.2">
      <c r="B6" s="33" t="s">
        <v>21</v>
      </c>
      <c r="C6" s="40">
        <v>50000</v>
      </c>
      <c r="D6" s="24"/>
      <c r="E6" s="34"/>
      <c r="F6" s="25"/>
    </row>
    <row r="9" spans="2:6" ht="14" thickBot="1" x14ac:dyDescent="0.2">
      <c r="D9" s="2" t="s">
        <v>22</v>
      </c>
    </row>
    <row r="10" spans="2:6" x14ac:dyDescent="0.15">
      <c r="B10" s="79"/>
      <c r="C10" s="80"/>
      <c r="D10" s="80"/>
      <c r="E10" s="80"/>
      <c r="F10" s="81"/>
    </row>
    <row r="11" spans="2:6" ht="14" thickBot="1" x14ac:dyDescent="0.2">
      <c r="B11" s="82"/>
      <c r="C11" s="51" t="s">
        <v>23</v>
      </c>
      <c r="D11" s="51" t="s">
        <v>32</v>
      </c>
      <c r="E11" s="51" t="s">
        <v>33</v>
      </c>
      <c r="F11" s="52" t="s">
        <v>24</v>
      </c>
    </row>
    <row r="12" spans="2:6" x14ac:dyDescent="0.15">
      <c r="B12" s="69">
        <v>1</v>
      </c>
      <c r="C12" s="55">
        <f>$C$6</f>
        <v>50000</v>
      </c>
      <c r="D12" s="55">
        <f>C12*$C$3</f>
        <v>291.66666666666669</v>
      </c>
      <c r="E12" s="55">
        <f>$C$4</f>
        <v>-580.54239609312037</v>
      </c>
      <c r="F12" s="55">
        <f t="shared" ref="F12:F18" si="0">C12+D12+E12</f>
        <v>49711.124270573542</v>
      </c>
    </row>
    <row r="13" spans="2:6" x14ac:dyDescent="0.15">
      <c r="B13" s="69">
        <v>2</v>
      </c>
      <c r="C13" s="55">
        <f t="shared" ref="C13:C18" si="1">F12</f>
        <v>49711.124270573542</v>
      </c>
      <c r="D13" s="55">
        <f>C13*$C$3</f>
        <v>289.98155824501237</v>
      </c>
      <c r="E13" s="55">
        <f t="shared" ref="E13:E18" si="2">E12</f>
        <v>-580.54239609312037</v>
      </c>
      <c r="F13" s="55">
        <f t="shared" si="0"/>
        <v>49420.56343272543</v>
      </c>
    </row>
    <row r="14" spans="2:6" x14ac:dyDescent="0.15">
      <c r="B14" s="69">
        <v>3</v>
      </c>
      <c r="C14" s="55">
        <f t="shared" si="1"/>
        <v>49420.56343272543</v>
      </c>
      <c r="D14" s="55">
        <f t="shared" ref="D14:D77" si="3">C14*$C$3</f>
        <v>288.28662002423169</v>
      </c>
      <c r="E14" s="55">
        <f t="shared" si="2"/>
        <v>-580.54239609312037</v>
      </c>
      <c r="F14" s="55">
        <f t="shared" si="0"/>
        <v>49128.307656656543</v>
      </c>
    </row>
    <row r="15" spans="2:6" x14ac:dyDescent="0.15">
      <c r="B15" s="69">
        <v>4</v>
      </c>
      <c r="C15" s="55">
        <f t="shared" si="1"/>
        <v>49128.307656656543</v>
      </c>
      <c r="D15" s="55">
        <f t="shared" si="3"/>
        <v>286.58179466382984</v>
      </c>
      <c r="E15" s="55">
        <f t="shared" si="2"/>
        <v>-580.54239609312037</v>
      </c>
      <c r="F15" s="55">
        <f t="shared" si="0"/>
        <v>48834.347055227248</v>
      </c>
    </row>
    <row r="16" spans="2:6" x14ac:dyDescent="0.15">
      <c r="B16" s="69">
        <v>5</v>
      </c>
      <c r="C16" s="55">
        <f t="shared" si="1"/>
        <v>48834.347055227248</v>
      </c>
      <c r="D16" s="55">
        <f t="shared" si="3"/>
        <v>284.86702448882562</v>
      </c>
      <c r="E16" s="55">
        <f t="shared" si="2"/>
        <v>-580.54239609312037</v>
      </c>
      <c r="F16" s="55">
        <f t="shared" si="0"/>
        <v>48538.671683622953</v>
      </c>
    </row>
    <row r="17" spans="2:6" x14ac:dyDescent="0.15">
      <c r="B17" s="69">
        <v>6</v>
      </c>
      <c r="C17" s="55">
        <f t="shared" si="1"/>
        <v>48538.671683622953</v>
      </c>
      <c r="D17" s="55">
        <f t="shared" si="3"/>
        <v>283.14225148780059</v>
      </c>
      <c r="E17" s="55">
        <f t="shared" si="2"/>
        <v>-580.54239609312037</v>
      </c>
      <c r="F17" s="55">
        <f t="shared" si="0"/>
        <v>48241.271539017631</v>
      </c>
    </row>
    <row r="18" spans="2:6" x14ac:dyDescent="0.15">
      <c r="B18" s="69">
        <v>7</v>
      </c>
      <c r="C18" s="55">
        <f t="shared" si="1"/>
        <v>48241.271539017631</v>
      </c>
      <c r="D18" s="55">
        <f t="shared" si="3"/>
        <v>281.40741731093618</v>
      </c>
      <c r="E18" s="55">
        <f t="shared" si="2"/>
        <v>-580.54239609312037</v>
      </c>
      <c r="F18" s="55">
        <f t="shared" si="0"/>
        <v>47942.136560235442</v>
      </c>
    </row>
    <row r="19" spans="2:6" x14ac:dyDescent="0.15">
      <c r="B19" s="69">
        <v>8</v>
      </c>
      <c r="C19" s="55">
        <f t="shared" ref="C19:C82" si="4">F18</f>
        <v>47942.136560235442</v>
      </c>
      <c r="D19" s="55">
        <f t="shared" si="3"/>
        <v>279.66246326804009</v>
      </c>
      <c r="E19" s="55">
        <f t="shared" ref="E19:E82" si="5">E18</f>
        <v>-580.54239609312037</v>
      </c>
      <c r="F19" s="55">
        <f t="shared" ref="F19:F82" si="6">C19+D19+E19</f>
        <v>47641.256627410359</v>
      </c>
    </row>
    <row r="20" spans="2:6" x14ac:dyDescent="0.15">
      <c r="B20" s="69">
        <v>9</v>
      </c>
      <c r="C20" s="55">
        <f t="shared" si="4"/>
        <v>47641.256627410359</v>
      </c>
      <c r="D20" s="55">
        <f t="shared" si="3"/>
        <v>277.90733032656044</v>
      </c>
      <c r="E20" s="55">
        <f t="shared" si="5"/>
        <v>-580.54239609312037</v>
      </c>
      <c r="F20" s="55">
        <f t="shared" si="6"/>
        <v>47338.621561643798</v>
      </c>
    </row>
    <row r="21" spans="2:6" x14ac:dyDescent="0.15">
      <c r="B21" s="69">
        <v>10</v>
      </c>
      <c r="C21" s="55">
        <f t="shared" si="4"/>
        <v>47338.621561643798</v>
      </c>
      <c r="D21" s="55">
        <f t="shared" si="3"/>
        <v>276.14195910958881</v>
      </c>
      <c r="E21" s="55">
        <f t="shared" si="5"/>
        <v>-580.54239609312037</v>
      </c>
      <c r="F21" s="55">
        <f t="shared" si="6"/>
        <v>47034.221124660267</v>
      </c>
    </row>
    <row r="22" spans="2:6" x14ac:dyDescent="0.15">
      <c r="B22" s="69">
        <v>11</v>
      </c>
      <c r="C22" s="55">
        <f t="shared" si="4"/>
        <v>47034.221124660267</v>
      </c>
      <c r="D22" s="55">
        <f t="shared" si="3"/>
        <v>274.36628989385156</v>
      </c>
      <c r="E22" s="55">
        <f t="shared" si="5"/>
        <v>-580.54239609312037</v>
      </c>
      <c r="F22" s="55">
        <f t="shared" si="6"/>
        <v>46728.045018460994</v>
      </c>
    </row>
    <row r="23" spans="2:6" x14ac:dyDescent="0.15">
      <c r="B23" s="69">
        <v>12</v>
      </c>
      <c r="C23" s="55">
        <f t="shared" si="4"/>
        <v>46728.045018460994</v>
      </c>
      <c r="D23" s="55">
        <f t="shared" si="3"/>
        <v>272.58026260768912</v>
      </c>
      <c r="E23" s="55">
        <f t="shared" si="5"/>
        <v>-580.54239609312037</v>
      </c>
      <c r="F23" s="55">
        <f t="shared" si="6"/>
        <v>46420.082884975564</v>
      </c>
    </row>
    <row r="24" spans="2:6" x14ac:dyDescent="0.15">
      <c r="B24" s="69">
        <v>13</v>
      </c>
      <c r="C24" s="55">
        <f t="shared" si="4"/>
        <v>46420.082884975564</v>
      </c>
      <c r="D24" s="55">
        <f t="shared" si="3"/>
        <v>270.78381682902415</v>
      </c>
      <c r="E24" s="55">
        <f t="shared" si="5"/>
        <v>-580.54239609312037</v>
      </c>
      <c r="F24" s="55">
        <f t="shared" si="6"/>
        <v>46110.324305711467</v>
      </c>
    </row>
    <row r="25" spans="2:6" x14ac:dyDescent="0.15">
      <c r="B25" s="69">
        <v>14</v>
      </c>
      <c r="C25" s="55">
        <f t="shared" si="4"/>
        <v>46110.324305711467</v>
      </c>
      <c r="D25" s="55">
        <f t="shared" si="3"/>
        <v>268.97689178331689</v>
      </c>
      <c r="E25" s="55">
        <f t="shared" si="5"/>
        <v>-580.54239609312037</v>
      </c>
      <c r="F25" s="55">
        <f t="shared" si="6"/>
        <v>45798.758801401658</v>
      </c>
    </row>
    <row r="26" spans="2:6" x14ac:dyDescent="0.15">
      <c r="B26" s="69">
        <v>15</v>
      </c>
      <c r="C26" s="55">
        <f t="shared" si="4"/>
        <v>45798.758801401658</v>
      </c>
      <c r="D26" s="55">
        <f t="shared" si="3"/>
        <v>267.15942634150969</v>
      </c>
      <c r="E26" s="55">
        <f t="shared" si="5"/>
        <v>-580.54239609312037</v>
      </c>
      <c r="F26" s="55">
        <f t="shared" si="6"/>
        <v>45485.375831650046</v>
      </c>
    </row>
    <row r="27" spans="2:6" x14ac:dyDescent="0.15">
      <c r="B27" s="69">
        <v>16</v>
      </c>
      <c r="C27" s="55">
        <f t="shared" si="4"/>
        <v>45485.375831650046</v>
      </c>
      <c r="D27" s="55">
        <f t="shared" si="3"/>
        <v>265.33135901795862</v>
      </c>
      <c r="E27" s="55">
        <f t="shared" si="5"/>
        <v>-580.54239609312037</v>
      </c>
      <c r="F27" s="55">
        <f t="shared" si="6"/>
        <v>45170.164794574885</v>
      </c>
    </row>
    <row r="28" spans="2:6" x14ac:dyDescent="0.15">
      <c r="B28" s="69">
        <v>17</v>
      </c>
      <c r="C28" s="55">
        <f t="shared" si="4"/>
        <v>45170.164794574885</v>
      </c>
      <c r="D28" s="55">
        <f t="shared" si="3"/>
        <v>263.49262796835353</v>
      </c>
      <c r="E28" s="55">
        <f t="shared" si="5"/>
        <v>-580.54239609312037</v>
      </c>
      <c r="F28" s="55">
        <f t="shared" si="6"/>
        <v>44853.115026450119</v>
      </c>
    </row>
    <row r="29" spans="2:6" x14ac:dyDescent="0.15">
      <c r="B29" s="69">
        <v>18</v>
      </c>
      <c r="C29" s="55">
        <f t="shared" si="4"/>
        <v>44853.115026450119</v>
      </c>
      <c r="D29" s="55">
        <f t="shared" si="3"/>
        <v>261.64317098762569</v>
      </c>
      <c r="E29" s="55">
        <f t="shared" si="5"/>
        <v>-580.54239609312037</v>
      </c>
      <c r="F29" s="55">
        <f t="shared" si="6"/>
        <v>44534.215801344624</v>
      </c>
    </row>
    <row r="30" spans="2:6" x14ac:dyDescent="0.15">
      <c r="B30" s="69">
        <v>19</v>
      </c>
      <c r="C30" s="55">
        <f t="shared" si="4"/>
        <v>44534.215801344624</v>
      </c>
      <c r="D30" s="55">
        <f t="shared" si="3"/>
        <v>259.78292550784363</v>
      </c>
      <c r="E30" s="55">
        <f t="shared" si="5"/>
        <v>-580.54239609312037</v>
      </c>
      <c r="F30" s="55">
        <f t="shared" si="6"/>
        <v>44213.456330759349</v>
      </c>
    </row>
    <row r="31" spans="2:6" x14ac:dyDescent="0.15">
      <c r="B31" s="69">
        <v>20</v>
      </c>
      <c r="C31" s="55">
        <f t="shared" si="4"/>
        <v>44213.456330759349</v>
      </c>
      <c r="D31" s="55">
        <f t="shared" si="3"/>
        <v>257.9118285960962</v>
      </c>
      <c r="E31" s="55">
        <f t="shared" si="5"/>
        <v>-580.54239609312037</v>
      </c>
      <c r="F31" s="55">
        <f t="shared" si="6"/>
        <v>43890.825763262321</v>
      </c>
    </row>
    <row r="32" spans="2:6" x14ac:dyDescent="0.15">
      <c r="B32" s="69">
        <v>21</v>
      </c>
      <c r="C32" s="55">
        <f t="shared" si="4"/>
        <v>43890.825763262321</v>
      </c>
      <c r="D32" s="55">
        <f t="shared" si="3"/>
        <v>256.02981695236355</v>
      </c>
      <c r="E32" s="55">
        <f t="shared" si="5"/>
        <v>-580.54239609312037</v>
      </c>
      <c r="F32" s="55">
        <f t="shared" si="6"/>
        <v>43566.313184121565</v>
      </c>
    </row>
    <row r="33" spans="2:6" x14ac:dyDescent="0.15">
      <c r="B33" s="69">
        <v>22</v>
      </c>
      <c r="C33" s="55">
        <f t="shared" si="4"/>
        <v>43566.313184121565</v>
      </c>
      <c r="D33" s="55">
        <f t="shared" si="3"/>
        <v>254.13682690737582</v>
      </c>
      <c r="E33" s="55">
        <f t="shared" si="5"/>
        <v>-580.54239609312037</v>
      </c>
      <c r="F33" s="55">
        <f t="shared" si="6"/>
        <v>43239.907614935822</v>
      </c>
    </row>
    <row r="34" spans="2:6" x14ac:dyDescent="0.15">
      <c r="B34" s="69">
        <v>23</v>
      </c>
      <c r="C34" s="55">
        <f t="shared" si="4"/>
        <v>43239.907614935822</v>
      </c>
      <c r="D34" s="55">
        <f t="shared" si="3"/>
        <v>252.23279442045899</v>
      </c>
      <c r="E34" s="55">
        <f t="shared" si="5"/>
        <v>-580.54239609312037</v>
      </c>
      <c r="F34" s="55">
        <f t="shared" si="6"/>
        <v>42911.598013263159</v>
      </c>
    </row>
    <row r="35" spans="2:6" x14ac:dyDescent="0.15">
      <c r="B35" s="69">
        <v>24</v>
      </c>
      <c r="C35" s="55">
        <f t="shared" si="4"/>
        <v>42911.598013263159</v>
      </c>
      <c r="D35" s="55">
        <f t="shared" si="3"/>
        <v>250.31765507736844</v>
      </c>
      <c r="E35" s="55">
        <f t="shared" si="5"/>
        <v>-580.54239609312037</v>
      </c>
      <c r="F35" s="55">
        <f t="shared" si="6"/>
        <v>42581.373272247409</v>
      </c>
    </row>
    <row r="36" spans="2:6" x14ac:dyDescent="0.15">
      <c r="B36" s="69">
        <v>25</v>
      </c>
      <c r="C36" s="55">
        <f t="shared" si="4"/>
        <v>42581.373272247409</v>
      </c>
      <c r="D36" s="55">
        <f t="shared" si="3"/>
        <v>248.39134408810989</v>
      </c>
      <c r="E36" s="55">
        <f t="shared" si="5"/>
        <v>-580.54239609312037</v>
      </c>
      <c r="F36" s="55">
        <f t="shared" si="6"/>
        <v>42249.222220242395</v>
      </c>
    </row>
    <row r="37" spans="2:6" x14ac:dyDescent="0.15">
      <c r="B37" s="69">
        <v>26</v>
      </c>
      <c r="C37" s="55">
        <f t="shared" si="4"/>
        <v>42249.222220242395</v>
      </c>
      <c r="D37" s="55">
        <f t="shared" si="3"/>
        <v>246.45379628474731</v>
      </c>
      <c r="E37" s="55">
        <f t="shared" si="5"/>
        <v>-580.54239609312037</v>
      </c>
      <c r="F37" s="55">
        <f t="shared" si="6"/>
        <v>41915.133620434019</v>
      </c>
    </row>
    <row r="38" spans="2:6" x14ac:dyDescent="0.15">
      <c r="B38" s="69">
        <v>27</v>
      </c>
      <c r="C38" s="55">
        <f t="shared" si="4"/>
        <v>41915.133620434019</v>
      </c>
      <c r="D38" s="55">
        <f t="shared" si="3"/>
        <v>244.50494611919845</v>
      </c>
      <c r="E38" s="55">
        <f t="shared" si="5"/>
        <v>-580.54239609312037</v>
      </c>
      <c r="F38" s="55">
        <f t="shared" si="6"/>
        <v>41579.096170460092</v>
      </c>
    </row>
    <row r="39" spans="2:6" x14ac:dyDescent="0.15">
      <c r="B39" s="69">
        <v>28</v>
      </c>
      <c r="C39" s="55">
        <f t="shared" si="4"/>
        <v>41579.096170460092</v>
      </c>
      <c r="D39" s="55">
        <f t="shared" si="3"/>
        <v>242.54472766101722</v>
      </c>
      <c r="E39" s="55">
        <f t="shared" si="5"/>
        <v>-580.54239609312037</v>
      </c>
      <c r="F39" s="55">
        <f t="shared" si="6"/>
        <v>41241.098502027984</v>
      </c>
    </row>
    <row r="40" spans="2:6" x14ac:dyDescent="0.15">
      <c r="B40" s="69">
        <v>29</v>
      </c>
      <c r="C40" s="55">
        <f t="shared" si="4"/>
        <v>41241.098502027984</v>
      </c>
      <c r="D40" s="55">
        <f t="shared" si="3"/>
        <v>240.57307459516326</v>
      </c>
      <c r="E40" s="55">
        <f t="shared" si="5"/>
        <v>-580.54239609312037</v>
      </c>
      <c r="F40" s="55">
        <f t="shared" si="6"/>
        <v>40901.129180530028</v>
      </c>
    </row>
    <row r="41" spans="2:6" x14ac:dyDescent="0.15">
      <c r="B41" s="69">
        <v>30</v>
      </c>
      <c r="C41" s="55">
        <f t="shared" si="4"/>
        <v>40901.129180530028</v>
      </c>
      <c r="D41" s="55">
        <f t="shared" si="3"/>
        <v>238.58992021975851</v>
      </c>
      <c r="E41" s="55">
        <f t="shared" si="5"/>
        <v>-580.54239609312037</v>
      </c>
      <c r="F41" s="55">
        <f t="shared" si="6"/>
        <v>40559.176704656667</v>
      </c>
    </row>
    <row r="42" spans="2:6" x14ac:dyDescent="0.15">
      <c r="B42" s="69">
        <v>31</v>
      </c>
      <c r="C42" s="55">
        <f t="shared" si="4"/>
        <v>40559.176704656667</v>
      </c>
      <c r="D42" s="55">
        <f t="shared" si="3"/>
        <v>236.59519744383056</v>
      </c>
      <c r="E42" s="55">
        <f t="shared" si="5"/>
        <v>-580.54239609312037</v>
      </c>
      <c r="F42" s="55">
        <f t="shared" si="6"/>
        <v>40215.229506007374</v>
      </c>
    </row>
    <row r="43" spans="2:6" x14ac:dyDescent="0.15">
      <c r="B43" s="69">
        <v>32</v>
      </c>
      <c r="C43" s="55">
        <f t="shared" si="4"/>
        <v>40215.229506007374</v>
      </c>
      <c r="D43" s="55">
        <f t="shared" si="3"/>
        <v>234.58883878504304</v>
      </c>
      <c r="E43" s="55">
        <f t="shared" si="5"/>
        <v>-580.54239609312037</v>
      </c>
      <c r="F43" s="55">
        <f t="shared" si="6"/>
        <v>39869.275948699295</v>
      </c>
    </row>
    <row r="44" spans="2:6" x14ac:dyDescent="0.15">
      <c r="B44" s="69">
        <v>33</v>
      </c>
      <c r="C44" s="55">
        <f t="shared" si="4"/>
        <v>39869.275948699295</v>
      </c>
      <c r="D44" s="55">
        <f t="shared" si="3"/>
        <v>232.57077636741255</v>
      </c>
      <c r="E44" s="55">
        <f t="shared" si="5"/>
        <v>-580.54239609312037</v>
      </c>
      <c r="F44" s="55">
        <f t="shared" si="6"/>
        <v>39521.304328973587</v>
      </c>
    </row>
    <row r="45" spans="2:6" x14ac:dyDescent="0.15">
      <c r="B45" s="69">
        <v>34</v>
      </c>
      <c r="C45" s="55">
        <f t="shared" si="4"/>
        <v>39521.304328973587</v>
      </c>
      <c r="D45" s="55">
        <f t="shared" si="3"/>
        <v>230.5409419190126</v>
      </c>
      <c r="E45" s="55">
        <f t="shared" si="5"/>
        <v>-580.54239609312037</v>
      </c>
      <c r="F45" s="55">
        <f t="shared" si="6"/>
        <v>39171.302874799476</v>
      </c>
    </row>
    <row r="46" spans="2:6" x14ac:dyDescent="0.15">
      <c r="B46" s="69">
        <v>35</v>
      </c>
      <c r="C46" s="55">
        <f t="shared" si="4"/>
        <v>39171.302874799476</v>
      </c>
      <c r="D46" s="55">
        <f t="shared" si="3"/>
        <v>228.49926676966362</v>
      </c>
      <c r="E46" s="55">
        <f t="shared" si="5"/>
        <v>-580.54239609312037</v>
      </c>
      <c r="F46" s="55">
        <f t="shared" si="6"/>
        <v>38819.259745476018</v>
      </c>
    </row>
    <row r="47" spans="2:6" x14ac:dyDescent="0.15">
      <c r="B47" s="69">
        <v>36</v>
      </c>
      <c r="C47" s="55">
        <f t="shared" si="4"/>
        <v>38819.259745476018</v>
      </c>
      <c r="D47" s="55">
        <f t="shared" si="3"/>
        <v>226.44568184861012</v>
      </c>
      <c r="E47" s="55">
        <f t="shared" si="5"/>
        <v>-580.54239609312037</v>
      </c>
      <c r="F47" s="55">
        <f t="shared" si="6"/>
        <v>38465.163031231503</v>
      </c>
    </row>
    <row r="48" spans="2:6" x14ac:dyDescent="0.15">
      <c r="B48" s="69">
        <v>37</v>
      </c>
      <c r="C48" s="55">
        <f t="shared" si="4"/>
        <v>38465.163031231503</v>
      </c>
      <c r="D48" s="55">
        <f t="shared" si="3"/>
        <v>224.38011768218377</v>
      </c>
      <c r="E48" s="55">
        <f t="shared" si="5"/>
        <v>-580.54239609312037</v>
      </c>
      <c r="F48" s="55">
        <f t="shared" si="6"/>
        <v>38109.000752820568</v>
      </c>
    </row>
    <row r="49" spans="2:6" x14ac:dyDescent="0.15">
      <c r="B49" s="69">
        <v>38</v>
      </c>
      <c r="C49" s="55">
        <f t="shared" si="4"/>
        <v>38109.000752820568</v>
      </c>
      <c r="D49" s="55">
        <f t="shared" si="3"/>
        <v>222.30250439145331</v>
      </c>
      <c r="E49" s="55">
        <f t="shared" si="5"/>
        <v>-580.54239609312037</v>
      </c>
      <c r="F49" s="55">
        <f t="shared" si="6"/>
        <v>37750.760861118899</v>
      </c>
    </row>
    <row r="50" spans="2:6" x14ac:dyDescent="0.15">
      <c r="B50" s="69">
        <v>39</v>
      </c>
      <c r="C50" s="55">
        <f t="shared" si="4"/>
        <v>37750.760861118899</v>
      </c>
      <c r="D50" s="55">
        <f t="shared" si="3"/>
        <v>220.21277168986026</v>
      </c>
      <c r="E50" s="55">
        <f t="shared" si="5"/>
        <v>-580.54239609312037</v>
      </c>
      <c r="F50" s="55">
        <f t="shared" si="6"/>
        <v>37390.431236715638</v>
      </c>
    </row>
    <row r="51" spans="2:6" x14ac:dyDescent="0.15">
      <c r="B51" s="69">
        <v>40</v>
      </c>
      <c r="C51" s="55">
        <f t="shared" si="4"/>
        <v>37390.431236715638</v>
      </c>
      <c r="D51" s="55">
        <f t="shared" si="3"/>
        <v>218.11084888084125</v>
      </c>
      <c r="E51" s="55">
        <f t="shared" si="5"/>
        <v>-580.54239609312037</v>
      </c>
      <c r="F51" s="55">
        <f t="shared" si="6"/>
        <v>37027.999689503355</v>
      </c>
    </row>
    <row r="52" spans="2:6" x14ac:dyDescent="0.15">
      <c r="B52" s="69">
        <v>41</v>
      </c>
      <c r="C52" s="55">
        <f t="shared" si="4"/>
        <v>37027.999689503355</v>
      </c>
      <c r="D52" s="55">
        <f t="shared" si="3"/>
        <v>215.99666485543625</v>
      </c>
      <c r="E52" s="55">
        <f t="shared" si="5"/>
        <v>-580.54239609312037</v>
      </c>
      <c r="F52" s="55">
        <f t="shared" si="6"/>
        <v>36663.453958265665</v>
      </c>
    </row>
    <row r="53" spans="2:6" x14ac:dyDescent="0.15">
      <c r="B53" s="69">
        <v>42</v>
      </c>
      <c r="C53" s="55">
        <f t="shared" si="4"/>
        <v>36663.453958265665</v>
      </c>
      <c r="D53" s="55">
        <f t="shared" si="3"/>
        <v>213.87014808988306</v>
      </c>
      <c r="E53" s="55">
        <f t="shared" si="5"/>
        <v>-580.54239609312037</v>
      </c>
      <c r="F53" s="55">
        <f t="shared" si="6"/>
        <v>36296.781710262425</v>
      </c>
    </row>
    <row r="54" spans="2:6" x14ac:dyDescent="0.15">
      <c r="B54" s="69">
        <v>43</v>
      </c>
      <c r="C54" s="55">
        <f t="shared" si="4"/>
        <v>36296.781710262425</v>
      </c>
      <c r="D54" s="55">
        <f t="shared" si="3"/>
        <v>211.73122664319749</v>
      </c>
      <c r="E54" s="55">
        <f t="shared" si="5"/>
        <v>-580.54239609312037</v>
      </c>
      <c r="F54" s="55">
        <f t="shared" si="6"/>
        <v>35927.970540812501</v>
      </c>
    </row>
    <row r="55" spans="2:6" x14ac:dyDescent="0.15">
      <c r="B55" s="69">
        <v>44</v>
      </c>
      <c r="C55" s="55">
        <f t="shared" si="4"/>
        <v>35927.970540812501</v>
      </c>
      <c r="D55" s="55">
        <f t="shared" si="3"/>
        <v>209.5798281547396</v>
      </c>
      <c r="E55" s="55">
        <f t="shared" si="5"/>
        <v>-580.54239609312037</v>
      </c>
      <c r="F55" s="55">
        <f t="shared" si="6"/>
        <v>35557.007972874118</v>
      </c>
    </row>
    <row r="56" spans="2:6" x14ac:dyDescent="0.15">
      <c r="B56" s="69">
        <v>45</v>
      </c>
      <c r="C56" s="55">
        <f t="shared" si="4"/>
        <v>35557.007972874118</v>
      </c>
      <c r="D56" s="55">
        <f t="shared" si="3"/>
        <v>207.4158798417657</v>
      </c>
      <c r="E56" s="55">
        <f t="shared" si="5"/>
        <v>-580.54239609312037</v>
      </c>
      <c r="F56" s="55">
        <f t="shared" si="6"/>
        <v>35183.881456622759</v>
      </c>
    </row>
    <row r="57" spans="2:6" x14ac:dyDescent="0.15">
      <c r="B57" s="69">
        <v>46</v>
      </c>
      <c r="C57" s="55">
        <f t="shared" si="4"/>
        <v>35183.881456622759</v>
      </c>
      <c r="D57" s="55">
        <f t="shared" si="3"/>
        <v>205.23930849696612</v>
      </c>
      <c r="E57" s="55">
        <f t="shared" si="5"/>
        <v>-580.54239609312037</v>
      </c>
      <c r="F57" s="55">
        <f t="shared" si="6"/>
        <v>34808.578369026603</v>
      </c>
    </row>
    <row r="58" spans="2:6" x14ac:dyDescent="0.15">
      <c r="B58" s="69">
        <v>47</v>
      </c>
      <c r="C58" s="55">
        <f t="shared" si="4"/>
        <v>34808.578369026603</v>
      </c>
      <c r="D58" s="55">
        <f t="shared" si="3"/>
        <v>203.05004048598852</v>
      </c>
      <c r="E58" s="55">
        <f t="shared" si="5"/>
        <v>-580.54239609312037</v>
      </c>
      <c r="F58" s="55">
        <f t="shared" si="6"/>
        <v>34431.086013419466</v>
      </c>
    </row>
    <row r="59" spans="2:6" x14ac:dyDescent="0.15">
      <c r="B59" s="69">
        <v>48</v>
      </c>
      <c r="C59" s="55">
        <f t="shared" si="4"/>
        <v>34431.086013419466</v>
      </c>
      <c r="D59" s="55">
        <f t="shared" si="3"/>
        <v>200.84800174494688</v>
      </c>
      <c r="E59" s="55">
        <f t="shared" si="5"/>
        <v>-580.54239609312037</v>
      </c>
      <c r="F59" s="55">
        <f t="shared" si="6"/>
        <v>34051.391619071292</v>
      </c>
    </row>
    <row r="60" spans="2:6" x14ac:dyDescent="0.15">
      <c r="B60" s="69">
        <v>49</v>
      </c>
      <c r="C60" s="55">
        <f t="shared" si="4"/>
        <v>34051.391619071292</v>
      </c>
      <c r="D60" s="55">
        <f t="shared" si="3"/>
        <v>198.63311777791588</v>
      </c>
      <c r="E60" s="55">
        <f t="shared" si="5"/>
        <v>-580.54239609312037</v>
      </c>
      <c r="F60" s="55">
        <f t="shared" si="6"/>
        <v>33669.482340756083</v>
      </c>
    </row>
    <row r="61" spans="2:6" x14ac:dyDescent="0.15">
      <c r="B61" s="69">
        <v>50</v>
      </c>
      <c r="C61" s="55">
        <f t="shared" si="4"/>
        <v>33669.482340756083</v>
      </c>
      <c r="D61" s="55">
        <f t="shared" si="3"/>
        <v>196.40531365441049</v>
      </c>
      <c r="E61" s="55">
        <f t="shared" si="5"/>
        <v>-580.54239609312037</v>
      </c>
      <c r="F61" s="55">
        <f t="shared" si="6"/>
        <v>33285.345258317371</v>
      </c>
    </row>
    <row r="62" spans="2:6" x14ac:dyDescent="0.15">
      <c r="B62" s="69">
        <v>51</v>
      </c>
      <c r="C62" s="55">
        <f t="shared" si="4"/>
        <v>33285.345258317371</v>
      </c>
      <c r="D62" s="55">
        <f t="shared" si="3"/>
        <v>194.16451400685133</v>
      </c>
      <c r="E62" s="55">
        <f t="shared" si="5"/>
        <v>-580.54239609312037</v>
      </c>
      <c r="F62" s="55">
        <f t="shared" si="6"/>
        <v>32898.967376231099</v>
      </c>
    </row>
    <row r="63" spans="2:6" x14ac:dyDescent="0.15">
      <c r="B63" s="69">
        <v>52</v>
      </c>
      <c r="C63" s="55">
        <f t="shared" si="4"/>
        <v>32898.967376231099</v>
      </c>
      <c r="D63" s="55">
        <f t="shared" si="3"/>
        <v>191.91064302801476</v>
      </c>
      <c r="E63" s="55">
        <f t="shared" si="5"/>
        <v>-580.54239609312037</v>
      </c>
      <c r="F63" s="55">
        <f t="shared" si="6"/>
        <v>32510.335623165993</v>
      </c>
    </row>
    <row r="64" spans="2:6" x14ac:dyDescent="0.15">
      <c r="B64" s="69">
        <v>53</v>
      </c>
      <c r="C64" s="55">
        <f t="shared" si="4"/>
        <v>32510.335623165993</v>
      </c>
      <c r="D64" s="55">
        <f t="shared" si="3"/>
        <v>189.64362446846829</v>
      </c>
      <c r="E64" s="55">
        <f t="shared" si="5"/>
        <v>-580.54239609312037</v>
      </c>
      <c r="F64" s="55">
        <f t="shared" si="6"/>
        <v>32119.436851541341</v>
      </c>
    </row>
    <row r="65" spans="2:6" x14ac:dyDescent="0.15">
      <c r="B65" s="69">
        <v>54</v>
      </c>
      <c r="C65" s="55">
        <f t="shared" si="4"/>
        <v>32119.436851541341</v>
      </c>
      <c r="D65" s="55">
        <f t="shared" si="3"/>
        <v>187.36338163399117</v>
      </c>
      <c r="E65" s="55">
        <f t="shared" si="5"/>
        <v>-580.54239609312037</v>
      </c>
      <c r="F65" s="55">
        <f t="shared" si="6"/>
        <v>31726.257837082208</v>
      </c>
    </row>
    <row r="66" spans="2:6" x14ac:dyDescent="0.15">
      <c r="B66" s="69">
        <v>55</v>
      </c>
      <c r="C66" s="55">
        <f t="shared" si="4"/>
        <v>31726.257837082208</v>
      </c>
      <c r="D66" s="55">
        <f t="shared" si="3"/>
        <v>185.06983738297956</v>
      </c>
      <c r="E66" s="55">
        <f t="shared" si="5"/>
        <v>-580.54239609312037</v>
      </c>
      <c r="F66" s="55">
        <f t="shared" si="6"/>
        <v>31330.785278372066</v>
      </c>
    </row>
    <row r="67" spans="2:6" x14ac:dyDescent="0.15">
      <c r="B67" s="69">
        <v>56</v>
      </c>
      <c r="C67" s="55">
        <f t="shared" si="4"/>
        <v>31330.785278372066</v>
      </c>
      <c r="D67" s="55">
        <f t="shared" si="3"/>
        <v>182.76291412383705</v>
      </c>
      <c r="E67" s="55">
        <f t="shared" si="5"/>
        <v>-580.54239609312037</v>
      </c>
      <c r="F67" s="55">
        <f t="shared" si="6"/>
        <v>30933.00579640278</v>
      </c>
    </row>
    <row r="68" spans="2:6" x14ac:dyDescent="0.15">
      <c r="B68" s="69">
        <v>57</v>
      </c>
      <c r="C68" s="55">
        <f t="shared" si="4"/>
        <v>30933.00579640278</v>
      </c>
      <c r="D68" s="55">
        <f t="shared" si="3"/>
        <v>180.44253381234955</v>
      </c>
      <c r="E68" s="55">
        <f t="shared" si="5"/>
        <v>-580.54239609312037</v>
      </c>
      <c r="F68" s="55">
        <f t="shared" si="6"/>
        <v>30532.905934122009</v>
      </c>
    </row>
    <row r="69" spans="2:6" x14ac:dyDescent="0.15">
      <c r="B69" s="69">
        <v>58</v>
      </c>
      <c r="C69" s="55">
        <f t="shared" si="4"/>
        <v>30532.905934122009</v>
      </c>
      <c r="D69" s="55">
        <f t="shared" si="3"/>
        <v>178.10861794904505</v>
      </c>
      <c r="E69" s="55">
        <f t="shared" si="5"/>
        <v>-580.54239609312037</v>
      </c>
      <c r="F69" s="55">
        <f t="shared" si="6"/>
        <v>30130.472155977932</v>
      </c>
    </row>
    <row r="70" spans="2:6" x14ac:dyDescent="0.15">
      <c r="B70" s="69">
        <v>59</v>
      </c>
      <c r="C70" s="55">
        <f t="shared" si="4"/>
        <v>30130.472155977932</v>
      </c>
      <c r="D70" s="55">
        <f t="shared" si="3"/>
        <v>175.76108757653793</v>
      </c>
      <c r="E70" s="55">
        <f t="shared" si="5"/>
        <v>-580.54239609312037</v>
      </c>
      <c r="F70" s="55">
        <f t="shared" si="6"/>
        <v>29725.690847461348</v>
      </c>
    </row>
    <row r="71" spans="2:6" x14ac:dyDescent="0.15">
      <c r="B71" s="69">
        <v>60</v>
      </c>
      <c r="C71" s="55">
        <f t="shared" si="4"/>
        <v>29725.690847461348</v>
      </c>
      <c r="D71" s="55">
        <f t="shared" si="3"/>
        <v>173.39986327685787</v>
      </c>
      <c r="E71" s="55">
        <f t="shared" si="5"/>
        <v>-580.54239609312037</v>
      </c>
      <c r="F71" s="55">
        <f t="shared" si="6"/>
        <v>29318.548314645082</v>
      </c>
    </row>
    <row r="72" spans="2:6" x14ac:dyDescent="0.15">
      <c r="B72" s="69">
        <v>61</v>
      </c>
      <c r="C72" s="55">
        <f t="shared" si="4"/>
        <v>29318.548314645082</v>
      </c>
      <c r="D72" s="55">
        <f t="shared" si="3"/>
        <v>171.024865168763</v>
      </c>
      <c r="E72" s="55">
        <f t="shared" si="5"/>
        <v>-580.54239609312037</v>
      </c>
      <c r="F72" s="55">
        <f t="shared" si="6"/>
        <v>28909.030783720722</v>
      </c>
    </row>
    <row r="73" spans="2:6" x14ac:dyDescent="0.15">
      <c r="B73" s="69">
        <v>62</v>
      </c>
      <c r="C73" s="55">
        <f t="shared" si="4"/>
        <v>28909.030783720722</v>
      </c>
      <c r="D73" s="55">
        <f t="shared" si="3"/>
        <v>168.63601290503755</v>
      </c>
      <c r="E73" s="55">
        <f t="shared" si="5"/>
        <v>-580.54239609312037</v>
      </c>
      <c r="F73" s="55">
        <f t="shared" si="6"/>
        <v>28497.124400532637</v>
      </c>
    </row>
    <row r="74" spans="2:6" x14ac:dyDescent="0.15">
      <c r="B74" s="69">
        <v>63</v>
      </c>
      <c r="C74" s="55">
        <f t="shared" si="4"/>
        <v>28497.124400532637</v>
      </c>
      <c r="D74" s="55">
        <f t="shared" si="3"/>
        <v>166.23322566977373</v>
      </c>
      <c r="E74" s="55">
        <f t="shared" si="5"/>
        <v>-580.54239609312037</v>
      </c>
      <c r="F74" s="55">
        <f t="shared" si="6"/>
        <v>28082.815230109289</v>
      </c>
    </row>
    <row r="75" spans="2:6" x14ac:dyDescent="0.15">
      <c r="B75" s="69">
        <v>64</v>
      </c>
      <c r="C75" s="55">
        <f t="shared" si="4"/>
        <v>28082.815230109289</v>
      </c>
      <c r="D75" s="55">
        <f t="shared" si="3"/>
        <v>163.81642217563751</v>
      </c>
      <c r="E75" s="55">
        <f t="shared" si="5"/>
        <v>-580.54239609312037</v>
      </c>
      <c r="F75" s="55">
        <f t="shared" si="6"/>
        <v>27666.089256191804</v>
      </c>
    </row>
    <row r="76" spans="2:6" x14ac:dyDescent="0.15">
      <c r="B76" s="69">
        <v>65</v>
      </c>
      <c r="C76" s="55">
        <f t="shared" si="4"/>
        <v>27666.089256191804</v>
      </c>
      <c r="D76" s="55">
        <f t="shared" si="3"/>
        <v>161.38552066111887</v>
      </c>
      <c r="E76" s="55">
        <f t="shared" si="5"/>
        <v>-580.54239609312037</v>
      </c>
      <c r="F76" s="55">
        <f t="shared" si="6"/>
        <v>27246.932380759801</v>
      </c>
    </row>
    <row r="77" spans="2:6" x14ac:dyDescent="0.15">
      <c r="B77" s="69">
        <v>66</v>
      </c>
      <c r="C77" s="55">
        <f t="shared" si="4"/>
        <v>27246.932380759801</v>
      </c>
      <c r="D77" s="55">
        <f t="shared" si="3"/>
        <v>158.94043888776551</v>
      </c>
      <c r="E77" s="55">
        <f t="shared" si="5"/>
        <v>-580.54239609312037</v>
      </c>
      <c r="F77" s="55">
        <f t="shared" si="6"/>
        <v>26825.330423554446</v>
      </c>
    </row>
    <row r="78" spans="2:6" x14ac:dyDescent="0.15">
      <c r="B78" s="69">
        <v>67</v>
      </c>
      <c r="C78" s="55">
        <f t="shared" si="4"/>
        <v>26825.330423554446</v>
      </c>
      <c r="D78" s="55">
        <f t="shared" ref="D78:D131" si="7">C78*$C$3</f>
        <v>156.48109413740093</v>
      </c>
      <c r="E78" s="55">
        <f t="shared" si="5"/>
        <v>-580.54239609312037</v>
      </c>
      <c r="F78" s="55">
        <f t="shared" si="6"/>
        <v>26401.269121598725</v>
      </c>
    </row>
    <row r="79" spans="2:6" x14ac:dyDescent="0.15">
      <c r="B79" s="69">
        <v>68</v>
      </c>
      <c r="C79" s="55">
        <f t="shared" si="4"/>
        <v>26401.269121598725</v>
      </c>
      <c r="D79" s="55">
        <f t="shared" si="7"/>
        <v>154.0074032093259</v>
      </c>
      <c r="E79" s="55">
        <f t="shared" si="5"/>
        <v>-580.54239609312037</v>
      </c>
      <c r="F79" s="55">
        <f t="shared" si="6"/>
        <v>25974.734128714928</v>
      </c>
    </row>
    <row r="80" spans="2:6" x14ac:dyDescent="0.15">
      <c r="B80" s="69">
        <v>69</v>
      </c>
      <c r="C80" s="55">
        <f t="shared" si="4"/>
        <v>25974.734128714928</v>
      </c>
      <c r="D80" s="55">
        <f t="shared" si="7"/>
        <v>151.51928241750375</v>
      </c>
      <c r="E80" s="55">
        <f t="shared" si="5"/>
        <v>-580.54239609312037</v>
      </c>
      <c r="F80" s="55">
        <f t="shared" si="6"/>
        <v>25545.711015039309</v>
      </c>
    </row>
    <row r="81" spans="2:6" x14ac:dyDescent="0.15">
      <c r="B81" s="69">
        <v>70</v>
      </c>
      <c r="C81" s="55">
        <f t="shared" si="4"/>
        <v>25545.711015039309</v>
      </c>
      <c r="D81" s="55">
        <f t="shared" si="7"/>
        <v>149.01664758772932</v>
      </c>
      <c r="E81" s="55">
        <f t="shared" si="5"/>
        <v>-580.54239609312037</v>
      </c>
      <c r="F81" s="55">
        <f t="shared" si="6"/>
        <v>25114.185266533917</v>
      </c>
    </row>
    <row r="82" spans="2:6" x14ac:dyDescent="0.15">
      <c r="B82" s="69">
        <v>71</v>
      </c>
      <c r="C82" s="55">
        <f t="shared" si="4"/>
        <v>25114.185266533917</v>
      </c>
      <c r="D82" s="55">
        <f t="shared" si="7"/>
        <v>146.4994140547812</v>
      </c>
      <c r="E82" s="55">
        <f t="shared" si="5"/>
        <v>-580.54239609312037</v>
      </c>
      <c r="F82" s="55">
        <f t="shared" si="6"/>
        <v>24680.142284495578</v>
      </c>
    </row>
    <row r="83" spans="2:6" x14ac:dyDescent="0.15">
      <c r="B83" s="69">
        <v>72</v>
      </c>
      <c r="C83" s="55">
        <f>F82</f>
        <v>24680.142284495578</v>
      </c>
      <c r="D83" s="55">
        <f t="shared" si="7"/>
        <v>143.96749665955755</v>
      </c>
      <c r="E83" s="55">
        <f>E82</f>
        <v>-580.54239609312037</v>
      </c>
      <c r="F83" s="55">
        <f>C83+D83+E83</f>
        <v>24243.567385062011</v>
      </c>
    </row>
    <row r="84" spans="2:6" x14ac:dyDescent="0.15">
      <c r="B84" s="69">
        <v>73</v>
      </c>
      <c r="C84" s="55">
        <f>F83</f>
        <v>24243.567385062011</v>
      </c>
      <c r="D84" s="55">
        <f t="shared" si="7"/>
        <v>141.42080974619506</v>
      </c>
      <c r="E84" s="55">
        <f>E83</f>
        <v>-580.54239609312037</v>
      </c>
      <c r="F84" s="55">
        <f>C84+D84+E84</f>
        <v>23804.445798715085</v>
      </c>
    </row>
    <row r="85" spans="2:6" x14ac:dyDescent="0.15">
      <c r="B85" s="69">
        <v>74</v>
      </c>
      <c r="C85" s="55">
        <f>F84</f>
        <v>23804.445798715085</v>
      </c>
      <c r="D85" s="55">
        <f t="shared" si="7"/>
        <v>138.85926715917134</v>
      </c>
      <c r="E85" s="55">
        <f>E84</f>
        <v>-580.54239609312037</v>
      </c>
      <c r="F85" s="55">
        <f>C85+D85+E85</f>
        <v>23362.762669781136</v>
      </c>
    </row>
    <row r="86" spans="2:6" x14ac:dyDescent="0.15">
      <c r="B86" s="69">
        <v>75</v>
      </c>
      <c r="C86" s="55">
        <f t="shared" ref="C86:C131" si="8">F85</f>
        <v>23362.762669781136</v>
      </c>
      <c r="D86" s="55">
        <f t="shared" si="7"/>
        <v>136.28278224038996</v>
      </c>
      <c r="E86" s="55">
        <f t="shared" ref="E86:E131" si="9">E85</f>
        <v>-580.54239609312037</v>
      </c>
      <c r="F86" s="55">
        <f t="shared" ref="F86:F131" si="10">C86+D86+E86</f>
        <v>22918.503055928402</v>
      </c>
    </row>
    <row r="87" spans="2:6" x14ac:dyDescent="0.15">
      <c r="B87" s="69">
        <v>76</v>
      </c>
      <c r="C87" s="55">
        <f t="shared" si="8"/>
        <v>22918.503055928402</v>
      </c>
      <c r="D87" s="55">
        <f t="shared" si="7"/>
        <v>133.69126782624903</v>
      </c>
      <c r="E87" s="55">
        <f t="shared" si="9"/>
        <v>-580.54239609312037</v>
      </c>
      <c r="F87" s="55">
        <f t="shared" si="10"/>
        <v>22471.651927661529</v>
      </c>
    </row>
    <row r="88" spans="2:6" x14ac:dyDescent="0.15">
      <c r="B88" s="69">
        <v>77</v>
      </c>
      <c r="C88" s="55">
        <f t="shared" si="8"/>
        <v>22471.651927661529</v>
      </c>
      <c r="D88" s="55">
        <f t="shared" si="7"/>
        <v>131.08463624469226</v>
      </c>
      <c r="E88" s="55">
        <f t="shared" si="9"/>
        <v>-580.54239609312037</v>
      </c>
      <c r="F88" s="55">
        <f t="shared" si="10"/>
        <v>22022.194167813101</v>
      </c>
    </row>
    <row r="89" spans="2:6" x14ac:dyDescent="0.15">
      <c r="B89" s="69">
        <v>78</v>
      </c>
      <c r="C89" s="55">
        <f t="shared" si="8"/>
        <v>22022.194167813101</v>
      </c>
      <c r="D89" s="55">
        <f t="shared" si="7"/>
        <v>128.46279931224311</v>
      </c>
      <c r="E89" s="55">
        <f t="shared" si="9"/>
        <v>-580.54239609312037</v>
      </c>
      <c r="F89" s="55">
        <f t="shared" si="10"/>
        <v>21570.114571032223</v>
      </c>
    </row>
    <row r="90" spans="2:6" x14ac:dyDescent="0.15">
      <c r="B90" s="69">
        <v>79</v>
      </c>
      <c r="C90" s="55">
        <f t="shared" si="8"/>
        <v>21570.114571032223</v>
      </c>
      <c r="D90" s="55">
        <f t="shared" si="7"/>
        <v>125.8256683310213</v>
      </c>
      <c r="E90" s="55">
        <f t="shared" si="9"/>
        <v>-580.54239609312037</v>
      </c>
      <c r="F90" s="55">
        <f t="shared" si="10"/>
        <v>21115.397843270122</v>
      </c>
    </row>
    <row r="91" spans="2:6" x14ac:dyDescent="0.15">
      <c r="B91" s="69">
        <v>80</v>
      </c>
      <c r="C91" s="55">
        <f t="shared" si="8"/>
        <v>21115.397843270122</v>
      </c>
      <c r="D91" s="55">
        <f t="shared" si="7"/>
        <v>123.17315408574238</v>
      </c>
      <c r="E91" s="55">
        <f t="shared" si="9"/>
        <v>-580.54239609312037</v>
      </c>
      <c r="F91" s="55">
        <f t="shared" si="10"/>
        <v>20658.028601262744</v>
      </c>
    </row>
    <row r="92" spans="2:6" x14ac:dyDescent="0.15">
      <c r="B92" s="69">
        <v>81</v>
      </c>
      <c r="C92" s="55">
        <f t="shared" si="8"/>
        <v>20658.028601262744</v>
      </c>
      <c r="D92" s="55">
        <f t="shared" si="7"/>
        <v>120.50516684069935</v>
      </c>
      <c r="E92" s="55">
        <f t="shared" si="9"/>
        <v>-580.54239609312037</v>
      </c>
      <c r="F92" s="55">
        <f t="shared" si="10"/>
        <v>20197.991372010321</v>
      </c>
    </row>
    <row r="93" spans="2:6" x14ac:dyDescent="0.15">
      <c r="B93" s="69">
        <v>82</v>
      </c>
      <c r="C93" s="55">
        <f t="shared" si="8"/>
        <v>20197.991372010321</v>
      </c>
      <c r="D93" s="55">
        <f t="shared" si="7"/>
        <v>117.82161633672688</v>
      </c>
      <c r="E93" s="55">
        <f t="shared" si="9"/>
        <v>-580.54239609312037</v>
      </c>
      <c r="F93" s="55">
        <f t="shared" si="10"/>
        <v>19735.270592253924</v>
      </c>
    </row>
    <row r="94" spans="2:6" x14ac:dyDescent="0.15">
      <c r="B94" s="69">
        <v>83</v>
      </c>
      <c r="C94" s="55">
        <f t="shared" si="8"/>
        <v>19735.270592253924</v>
      </c>
      <c r="D94" s="55">
        <f t="shared" si="7"/>
        <v>115.1224117881479</v>
      </c>
      <c r="E94" s="55">
        <f t="shared" si="9"/>
        <v>-580.54239609312037</v>
      </c>
      <c r="F94" s="55">
        <f t="shared" si="10"/>
        <v>19269.850607948949</v>
      </c>
    </row>
    <row r="95" spans="2:6" x14ac:dyDescent="0.15">
      <c r="B95" s="69">
        <v>84</v>
      </c>
      <c r="C95" s="55">
        <f t="shared" si="8"/>
        <v>19269.850607948949</v>
      </c>
      <c r="D95" s="55">
        <f t="shared" si="7"/>
        <v>112.40746187970221</v>
      </c>
      <c r="E95" s="55">
        <f t="shared" si="9"/>
        <v>-580.54239609312037</v>
      </c>
      <c r="F95" s="55">
        <f t="shared" si="10"/>
        <v>18801.715673735529</v>
      </c>
    </row>
    <row r="96" spans="2:6" x14ac:dyDescent="0.15">
      <c r="B96" s="69">
        <v>85</v>
      </c>
      <c r="C96" s="55">
        <f t="shared" si="8"/>
        <v>18801.715673735529</v>
      </c>
      <c r="D96" s="55">
        <f t="shared" si="7"/>
        <v>109.67667476345726</v>
      </c>
      <c r="E96" s="55">
        <f t="shared" si="9"/>
        <v>-580.54239609312037</v>
      </c>
      <c r="F96" s="55">
        <f t="shared" si="10"/>
        <v>18330.849952405864</v>
      </c>
    </row>
    <row r="97" spans="2:6" x14ac:dyDescent="0.15">
      <c r="B97" s="69">
        <v>86</v>
      </c>
      <c r="C97" s="55">
        <f t="shared" si="8"/>
        <v>18330.849952405864</v>
      </c>
      <c r="D97" s="55">
        <f t="shared" si="7"/>
        <v>106.92995805570088</v>
      </c>
      <c r="E97" s="55">
        <f t="shared" si="9"/>
        <v>-580.54239609312037</v>
      </c>
      <c r="F97" s="55">
        <f t="shared" si="10"/>
        <v>17857.237514368444</v>
      </c>
    </row>
    <row r="98" spans="2:6" x14ac:dyDescent="0.15">
      <c r="B98" s="69">
        <v>87</v>
      </c>
      <c r="C98" s="55">
        <f t="shared" si="8"/>
        <v>17857.237514368444</v>
      </c>
      <c r="D98" s="55">
        <f t="shared" si="7"/>
        <v>104.16721883381592</v>
      </c>
      <c r="E98" s="55">
        <f t="shared" si="9"/>
        <v>-580.54239609312037</v>
      </c>
      <c r="F98" s="55">
        <f t="shared" si="10"/>
        <v>17380.862337109138</v>
      </c>
    </row>
    <row r="99" spans="2:6" x14ac:dyDescent="0.15">
      <c r="B99" s="69">
        <v>88</v>
      </c>
      <c r="C99" s="55">
        <f t="shared" si="8"/>
        <v>17380.862337109138</v>
      </c>
      <c r="D99" s="55">
        <f t="shared" si="7"/>
        <v>101.38836363313665</v>
      </c>
      <c r="E99" s="55">
        <f t="shared" si="9"/>
        <v>-580.54239609312037</v>
      </c>
      <c r="F99" s="55">
        <f t="shared" si="10"/>
        <v>16901.708304649153</v>
      </c>
    </row>
    <row r="100" spans="2:6" x14ac:dyDescent="0.15">
      <c r="B100" s="69">
        <v>89</v>
      </c>
      <c r="C100" s="55">
        <f t="shared" si="8"/>
        <v>16901.708304649153</v>
      </c>
      <c r="D100" s="55">
        <f t="shared" si="7"/>
        <v>98.593298443786736</v>
      </c>
      <c r="E100" s="55">
        <f t="shared" si="9"/>
        <v>-580.54239609312037</v>
      </c>
      <c r="F100" s="55">
        <f t="shared" si="10"/>
        <v>16419.759206999817</v>
      </c>
    </row>
    <row r="101" spans="2:6" x14ac:dyDescent="0.15">
      <c r="B101" s="69">
        <v>90</v>
      </c>
      <c r="C101" s="55">
        <f t="shared" si="8"/>
        <v>16419.759206999817</v>
      </c>
      <c r="D101" s="55">
        <f t="shared" si="7"/>
        <v>95.781928707498935</v>
      </c>
      <c r="E101" s="55">
        <f t="shared" si="9"/>
        <v>-580.54239609312037</v>
      </c>
      <c r="F101" s="55">
        <f t="shared" si="10"/>
        <v>15934.998739614197</v>
      </c>
    </row>
    <row r="102" spans="2:6" x14ac:dyDescent="0.15">
      <c r="B102" s="69">
        <v>91</v>
      </c>
      <c r="C102" s="55">
        <f t="shared" si="8"/>
        <v>15934.998739614197</v>
      </c>
      <c r="D102" s="55">
        <f t="shared" si="7"/>
        <v>92.95415931441616</v>
      </c>
      <c r="E102" s="55">
        <f t="shared" si="9"/>
        <v>-580.54239609312037</v>
      </c>
      <c r="F102" s="55">
        <f t="shared" si="10"/>
        <v>15447.410502835493</v>
      </c>
    </row>
    <row r="103" spans="2:6" x14ac:dyDescent="0.15">
      <c r="B103" s="69">
        <v>92</v>
      </c>
      <c r="C103" s="55">
        <f t="shared" si="8"/>
        <v>15447.410502835493</v>
      </c>
      <c r="D103" s="55">
        <f t="shared" si="7"/>
        <v>90.109894599873712</v>
      </c>
      <c r="E103" s="55">
        <f t="shared" si="9"/>
        <v>-580.54239609312037</v>
      </c>
      <c r="F103" s="55">
        <f t="shared" si="10"/>
        <v>14956.978001342246</v>
      </c>
    </row>
    <row r="104" spans="2:6" x14ac:dyDescent="0.15">
      <c r="B104" s="69">
        <v>93</v>
      </c>
      <c r="C104" s="55">
        <f t="shared" si="8"/>
        <v>14956.978001342246</v>
      </c>
      <c r="D104" s="55">
        <f t="shared" si="7"/>
        <v>87.2490383411631</v>
      </c>
      <c r="E104" s="55">
        <f t="shared" si="9"/>
        <v>-580.54239609312037</v>
      </c>
      <c r="F104" s="55">
        <f t="shared" si="10"/>
        <v>14463.684643590288</v>
      </c>
    </row>
    <row r="105" spans="2:6" x14ac:dyDescent="0.15">
      <c r="B105" s="69">
        <v>94</v>
      </c>
      <c r="C105" s="55">
        <f t="shared" si="8"/>
        <v>14463.684643590288</v>
      </c>
      <c r="D105" s="55">
        <f t="shared" si="7"/>
        <v>84.371493754276685</v>
      </c>
      <c r="E105" s="55">
        <f t="shared" si="9"/>
        <v>-580.54239609312037</v>
      </c>
      <c r="F105" s="55">
        <f t="shared" si="10"/>
        <v>13967.513741251445</v>
      </c>
    </row>
    <row r="106" spans="2:6" x14ac:dyDescent="0.15">
      <c r="B106" s="69">
        <v>95</v>
      </c>
      <c r="C106" s="55">
        <f t="shared" si="8"/>
        <v>13967.513741251445</v>
      </c>
      <c r="D106" s="55">
        <f t="shared" si="7"/>
        <v>81.47716349063343</v>
      </c>
      <c r="E106" s="55">
        <f t="shared" si="9"/>
        <v>-580.54239609312037</v>
      </c>
      <c r="F106" s="55">
        <f t="shared" si="10"/>
        <v>13468.448508648959</v>
      </c>
    </row>
    <row r="107" spans="2:6" x14ac:dyDescent="0.15">
      <c r="B107" s="69">
        <v>96</v>
      </c>
      <c r="C107" s="55">
        <f t="shared" si="8"/>
        <v>13468.448508648959</v>
      </c>
      <c r="D107" s="55">
        <f t="shared" si="7"/>
        <v>78.565949633785593</v>
      </c>
      <c r="E107" s="55">
        <f t="shared" si="9"/>
        <v>-580.54239609312037</v>
      </c>
      <c r="F107" s="55">
        <f t="shared" si="10"/>
        <v>12966.472062189623</v>
      </c>
    </row>
    <row r="108" spans="2:6" x14ac:dyDescent="0.15">
      <c r="B108" s="69">
        <v>97</v>
      </c>
      <c r="C108" s="55">
        <f t="shared" si="8"/>
        <v>12966.472062189623</v>
      </c>
      <c r="D108" s="55">
        <f t="shared" si="7"/>
        <v>75.637753696106145</v>
      </c>
      <c r="E108" s="55">
        <f t="shared" si="9"/>
        <v>-580.54239609312037</v>
      </c>
      <c r="F108" s="55">
        <f t="shared" si="10"/>
        <v>12461.567419792609</v>
      </c>
    </row>
    <row r="109" spans="2:6" x14ac:dyDescent="0.15">
      <c r="B109" s="69">
        <v>98</v>
      </c>
      <c r="C109" s="55">
        <f t="shared" si="8"/>
        <v>12461.567419792609</v>
      </c>
      <c r="D109" s="55">
        <f t="shared" si="7"/>
        <v>72.692476615456883</v>
      </c>
      <c r="E109" s="55">
        <f t="shared" si="9"/>
        <v>-580.54239609312037</v>
      </c>
      <c r="F109" s="55">
        <f t="shared" si="10"/>
        <v>11953.717500314946</v>
      </c>
    </row>
    <row r="110" spans="2:6" x14ac:dyDescent="0.15">
      <c r="B110" s="69">
        <v>99</v>
      </c>
      <c r="C110" s="55">
        <f t="shared" si="8"/>
        <v>11953.717500314946</v>
      </c>
      <c r="D110" s="55">
        <f t="shared" si="7"/>
        <v>69.730018751837193</v>
      </c>
      <c r="E110" s="55">
        <f t="shared" si="9"/>
        <v>-580.54239609312037</v>
      </c>
      <c r="F110" s="55">
        <f t="shared" si="10"/>
        <v>11442.905122973663</v>
      </c>
    </row>
    <row r="111" spans="2:6" x14ac:dyDescent="0.15">
      <c r="B111" s="69">
        <v>100</v>
      </c>
      <c r="C111" s="55">
        <f t="shared" si="8"/>
        <v>11442.905122973663</v>
      </c>
      <c r="D111" s="55">
        <f t="shared" si="7"/>
        <v>66.75027988401304</v>
      </c>
      <c r="E111" s="55">
        <f t="shared" si="9"/>
        <v>-580.54239609312037</v>
      </c>
      <c r="F111" s="55">
        <f t="shared" si="10"/>
        <v>10929.113006764555</v>
      </c>
    </row>
    <row r="112" spans="2:6" x14ac:dyDescent="0.15">
      <c r="B112" s="69">
        <v>101</v>
      </c>
      <c r="C112" s="55">
        <f t="shared" si="8"/>
        <v>10929.113006764555</v>
      </c>
      <c r="D112" s="55">
        <f t="shared" si="7"/>
        <v>63.753159206126575</v>
      </c>
      <c r="E112" s="55">
        <f t="shared" si="9"/>
        <v>-580.54239609312037</v>
      </c>
      <c r="F112" s="55">
        <f t="shared" si="10"/>
        <v>10412.323769877561</v>
      </c>
    </row>
    <row r="113" spans="2:6" x14ac:dyDescent="0.15">
      <c r="B113" s="69">
        <v>102</v>
      </c>
      <c r="C113" s="55">
        <f t="shared" si="8"/>
        <v>10412.323769877561</v>
      </c>
      <c r="D113" s="55">
        <f t="shared" si="7"/>
        <v>60.738555324285777</v>
      </c>
      <c r="E113" s="55">
        <f t="shared" si="9"/>
        <v>-580.54239609312037</v>
      </c>
      <c r="F113" s="55">
        <f t="shared" si="10"/>
        <v>9892.5199291087265</v>
      </c>
    </row>
    <row r="114" spans="2:6" x14ac:dyDescent="0.15">
      <c r="B114" s="69">
        <v>103</v>
      </c>
      <c r="C114" s="55">
        <f t="shared" si="8"/>
        <v>9892.5199291087265</v>
      </c>
      <c r="D114" s="55">
        <f t="shared" si="7"/>
        <v>57.706366253134242</v>
      </c>
      <c r="E114" s="55">
        <f t="shared" si="9"/>
        <v>-580.54239609312037</v>
      </c>
      <c r="F114" s="55">
        <f t="shared" si="10"/>
        <v>9369.6838992687408</v>
      </c>
    </row>
    <row r="115" spans="2:6" x14ac:dyDescent="0.15">
      <c r="B115" s="69">
        <v>104</v>
      </c>
      <c r="C115" s="55">
        <f t="shared" si="8"/>
        <v>9369.6838992687408</v>
      </c>
      <c r="D115" s="55">
        <f t="shared" si="7"/>
        <v>54.656489412400994</v>
      </c>
      <c r="E115" s="55">
        <f t="shared" si="9"/>
        <v>-580.54239609312037</v>
      </c>
      <c r="F115" s="55">
        <f t="shared" si="10"/>
        <v>8843.7979925880209</v>
      </c>
    </row>
    <row r="116" spans="2:6" x14ac:dyDescent="0.15">
      <c r="B116" s="69">
        <v>105</v>
      </c>
      <c r="C116" s="55">
        <f t="shared" si="8"/>
        <v>8843.7979925880209</v>
      </c>
      <c r="D116" s="55">
        <f t="shared" si="7"/>
        <v>51.588821623430121</v>
      </c>
      <c r="E116" s="55">
        <f t="shared" si="9"/>
        <v>-580.54239609312037</v>
      </c>
      <c r="F116" s="55">
        <f t="shared" si="10"/>
        <v>8314.8444181183313</v>
      </c>
    </row>
    <row r="117" spans="2:6" x14ac:dyDescent="0.15">
      <c r="B117" s="69">
        <v>106</v>
      </c>
      <c r="C117" s="55">
        <f t="shared" si="8"/>
        <v>8314.8444181183313</v>
      </c>
      <c r="D117" s="55">
        <f t="shared" si="7"/>
        <v>48.503259105690269</v>
      </c>
      <c r="E117" s="55">
        <f t="shared" si="9"/>
        <v>-580.54239609312037</v>
      </c>
      <c r="F117" s="55">
        <f t="shared" si="10"/>
        <v>7782.8052811309008</v>
      </c>
    </row>
    <row r="118" spans="2:6" x14ac:dyDescent="0.15">
      <c r="B118" s="69">
        <v>107</v>
      </c>
      <c r="C118" s="55">
        <f t="shared" si="8"/>
        <v>7782.8052811309008</v>
      </c>
      <c r="D118" s="55">
        <f t="shared" si="7"/>
        <v>45.399697473263593</v>
      </c>
      <c r="E118" s="55">
        <f t="shared" si="9"/>
        <v>-580.54239609312037</v>
      </c>
      <c r="F118" s="55">
        <f t="shared" si="10"/>
        <v>7247.6625825110441</v>
      </c>
    </row>
    <row r="119" spans="2:6" x14ac:dyDescent="0.15">
      <c r="B119" s="69">
        <v>108</v>
      </c>
      <c r="C119" s="55">
        <f t="shared" si="8"/>
        <v>7247.6625825110441</v>
      </c>
      <c r="D119" s="55">
        <f t="shared" si="7"/>
        <v>42.278031731314428</v>
      </c>
      <c r="E119" s="55">
        <f t="shared" si="9"/>
        <v>-580.54239609312037</v>
      </c>
      <c r="F119" s="55">
        <f t="shared" si="10"/>
        <v>6709.3982181492383</v>
      </c>
    </row>
    <row r="120" spans="2:6" x14ac:dyDescent="0.15">
      <c r="B120" s="69">
        <v>109</v>
      </c>
      <c r="C120" s="55">
        <f t="shared" si="8"/>
        <v>6709.3982181492383</v>
      </c>
      <c r="D120" s="55">
        <f t="shared" si="7"/>
        <v>39.138156272537223</v>
      </c>
      <c r="E120" s="55">
        <f t="shared" si="9"/>
        <v>-580.54239609312037</v>
      </c>
      <c r="F120" s="55">
        <f t="shared" si="10"/>
        <v>6167.9939783286554</v>
      </c>
    </row>
    <row r="121" spans="2:6" x14ac:dyDescent="0.15">
      <c r="B121" s="69">
        <v>110</v>
      </c>
      <c r="C121" s="55">
        <f t="shared" si="8"/>
        <v>6167.9939783286554</v>
      </c>
      <c r="D121" s="55">
        <f t="shared" si="7"/>
        <v>35.979964873583825</v>
      </c>
      <c r="E121" s="55">
        <f t="shared" si="9"/>
        <v>-580.54239609312037</v>
      </c>
      <c r="F121" s="55">
        <f t="shared" si="10"/>
        <v>5623.4315471091186</v>
      </c>
    </row>
    <row r="122" spans="2:6" x14ac:dyDescent="0.15">
      <c r="B122" s="69">
        <v>111</v>
      </c>
      <c r="C122" s="55">
        <f t="shared" si="8"/>
        <v>5623.4315471091186</v>
      </c>
      <c r="D122" s="55">
        <f t="shared" si="7"/>
        <v>32.803350691469859</v>
      </c>
      <c r="E122" s="55">
        <f t="shared" si="9"/>
        <v>-580.54239609312037</v>
      </c>
      <c r="F122" s="55">
        <f t="shared" si="10"/>
        <v>5075.6925017074682</v>
      </c>
    </row>
    <row r="123" spans="2:6" x14ac:dyDescent="0.15">
      <c r="B123" s="69">
        <v>112</v>
      </c>
      <c r="C123" s="55">
        <f t="shared" si="8"/>
        <v>5075.6925017074682</v>
      </c>
      <c r="D123" s="55">
        <f t="shared" si="7"/>
        <v>29.608206259960234</v>
      </c>
      <c r="E123" s="55">
        <f t="shared" si="9"/>
        <v>-580.54239609312037</v>
      </c>
      <c r="F123" s="55">
        <f t="shared" si="10"/>
        <v>4524.7583118743078</v>
      </c>
    </row>
    <row r="124" spans="2:6" x14ac:dyDescent="0.15">
      <c r="B124" s="69">
        <v>113</v>
      </c>
      <c r="C124" s="55">
        <f t="shared" si="8"/>
        <v>4524.7583118743078</v>
      </c>
      <c r="D124" s="55">
        <f t="shared" si="7"/>
        <v>26.394423485933462</v>
      </c>
      <c r="E124" s="55">
        <f t="shared" si="9"/>
        <v>-580.54239609312037</v>
      </c>
      <c r="F124" s="55">
        <f t="shared" si="10"/>
        <v>3970.6103392671212</v>
      </c>
    </row>
    <row r="125" spans="2:6" x14ac:dyDescent="0.15">
      <c r="B125" s="69">
        <v>114</v>
      </c>
      <c r="C125" s="55">
        <f t="shared" si="8"/>
        <v>3970.6103392671212</v>
      </c>
      <c r="D125" s="55">
        <f t="shared" si="7"/>
        <v>23.161893645724874</v>
      </c>
      <c r="E125" s="55">
        <f t="shared" si="9"/>
        <v>-580.54239609312037</v>
      </c>
      <c r="F125" s="55">
        <f t="shared" si="10"/>
        <v>3413.2298368197257</v>
      </c>
    </row>
    <row r="126" spans="2:6" x14ac:dyDescent="0.15">
      <c r="B126" s="69">
        <v>115</v>
      </c>
      <c r="C126" s="55">
        <f t="shared" si="8"/>
        <v>3413.2298368197257</v>
      </c>
      <c r="D126" s="55">
        <f t="shared" si="7"/>
        <v>19.910507381448401</v>
      </c>
      <c r="E126" s="55">
        <f t="shared" si="9"/>
        <v>-580.54239609312037</v>
      </c>
      <c r="F126" s="55">
        <f t="shared" si="10"/>
        <v>2852.597948108054</v>
      </c>
    </row>
    <row r="127" spans="2:6" x14ac:dyDescent="0.15">
      <c r="B127" s="69">
        <v>116</v>
      </c>
      <c r="C127" s="55">
        <f t="shared" si="8"/>
        <v>2852.597948108054</v>
      </c>
      <c r="D127" s="55">
        <f t="shared" si="7"/>
        <v>16.640154697296982</v>
      </c>
      <c r="E127" s="55">
        <f t="shared" si="9"/>
        <v>-580.54239609312037</v>
      </c>
      <c r="F127" s="55">
        <f t="shared" si="10"/>
        <v>2288.6957067122307</v>
      </c>
    </row>
    <row r="128" spans="2:6" x14ac:dyDescent="0.15">
      <c r="B128" s="69">
        <v>117</v>
      </c>
      <c r="C128" s="55">
        <f t="shared" si="8"/>
        <v>2288.6957067122307</v>
      </c>
      <c r="D128" s="55">
        <f t="shared" si="7"/>
        <v>13.350724955821347</v>
      </c>
      <c r="E128" s="55">
        <f t="shared" si="9"/>
        <v>-580.54239609312037</v>
      </c>
      <c r="F128" s="55">
        <f t="shared" si="10"/>
        <v>1721.504035574932</v>
      </c>
    </row>
    <row r="129" spans="2:6" x14ac:dyDescent="0.15">
      <c r="B129" s="69">
        <v>118</v>
      </c>
      <c r="C129" s="55">
        <f t="shared" si="8"/>
        <v>1721.504035574932</v>
      </c>
      <c r="D129" s="55">
        <f t="shared" si="7"/>
        <v>10.042106874187104</v>
      </c>
      <c r="E129" s="55">
        <f t="shared" si="9"/>
        <v>-580.54239609312037</v>
      </c>
      <c r="F129" s="55">
        <f t="shared" si="10"/>
        <v>1151.0037463559988</v>
      </c>
    </row>
    <row r="130" spans="2:6" x14ac:dyDescent="0.15">
      <c r="B130" s="69">
        <v>119</v>
      </c>
      <c r="C130" s="55">
        <f t="shared" si="8"/>
        <v>1151.0037463559988</v>
      </c>
      <c r="D130" s="55">
        <f t="shared" si="7"/>
        <v>6.7141885204099934</v>
      </c>
      <c r="E130" s="55">
        <f t="shared" si="9"/>
        <v>-580.54239609312037</v>
      </c>
      <c r="F130" s="55">
        <f t="shared" si="10"/>
        <v>577.17553878328852</v>
      </c>
    </row>
    <row r="131" spans="2:6" x14ac:dyDescent="0.15">
      <c r="B131" s="73">
        <v>120</v>
      </c>
      <c r="C131" s="60">
        <f t="shared" si="8"/>
        <v>577.17553878328852</v>
      </c>
      <c r="D131" s="60">
        <f t="shared" si="7"/>
        <v>3.3668573095691832</v>
      </c>
      <c r="E131" s="60">
        <f t="shared" si="9"/>
        <v>-580.54239609312037</v>
      </c>
      <c r="F131" s="60">
        <f t="shared" si="10"/>
        <v>-2.6273028197465464E-10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32"/>
  <sheetViews>
    <sheetView showGridLines="0" topLeftCell="A76" zoomScale="150" zoomScaleNormal="150" zoomScalePageLayoutView="150" workbookViewId="0">
      <selection activeCell="D120" sqref="D120"/>
    </sheetView>
  </sheetViews>
  <sheetFormatPr baseColWidth="10" defaultColWidth="8.83203125" defaultRowHeight="13" x14ac:dyDescent="0.15"/>
  <cols>
    <col min="3" max="3" width="18.83203125" customWidth="1"/>
    <col min="4" max="4" width="13.33203125" customWidth="1"/>
    <col min="5" max="5" width="11.5" customWidth="1"/>
    <col min="6" max="6" width="18" customWidth="1"/>
  </cols>
  <sheetData>
    <row r="1" spans="2:7" ht="14" thickBot="1" x14ac:dyDescent="0.2"/>
    <row r="2" spans="2:7" x14ac:dyDescent="0.15">
      <c r="B2" s="41"/>
      <c r="C2" s="13"/>
      <c r="D2" s="13"/>
      <c r="E2" s="13"/>
      <c r="F2" s="14"/>
    </row>
    <row r="3" spans="2:7" x14ac:dyDescent="0.15">
      <c r="B3" s="42" t="s">
        <v>17</v>
      </c>
      <c r="C3" s="17">
        <f>NPER(C4,C5,C7,C6,0)</f>
        <v>96.216619154939579</v>
      </c>
      <c r="D3" s="18"/>
      <c r="E3" s="36" t="s">
        <v>27</v>
      </c>
      <c r="F3" s="43"/>
    </row>
    <row r="4" spans="2:7" x14ac:dyDescent="0.15">
      <c r="B4" s="42" t="s">
        <v>18</v>
      </c>
      <c r="C4" s="38">
        <f>0.07/12</f>
        <v>5.8333333333333336E-3</v>
      </c>
      <c r="D4" s="17"/>
      <c r="E4" s="17" t="s">
        <v>31</v>
      </c>
      <c r="F4" s="43"/>
    </row>
    <row r="5" spans="2:7" x14ac:dyDescent="0.15">
      <c r="B5" s="83" t="s">
        <v>19</v>
      </c>
      <c r="C5" s="84">
        <v>-680.54</v>
      </c>
      <c r="D5" s="17"/>
      <c r="E5" s="36"/>
      <c r="F5" s="43"/>
    </row>
    <row r="6" spans="2:7" x14ac:dyDescent="0.15">
      <c r="B6" s="44" t="s">
        <v>20</v>
      </c>
      <c r="C6" s="31">
        <v>0</v>
      </c>
      <c r="D6" s="32"/>
      <c r="E6" s="32"/>
      <c r="F6" s="43"/>
    </row>
    <row r="7" spans="2:7" ht="14" thickBot="1" x14ac:dyDescent="0.2">
      <c r="B7" s="45" t="s">
        <v>21</v>
      </c>
      <c r="C7" s="40">
        <v>50000</v>
      </c>
      <c r="D7" s="23"/>
      <c r="E7" s="23"/>
      <c r="F7" s="46"/>
    </row>
    <row r="8" spans="2:7" x14ac:dyDescent="0.15">
      <c r="B8" s="3"/>
      <c r="C8" s="3"/>
      <c r="D8" s="3"/>
      <c r="E8" s="3"/>
      <c r="F8" s="3"/>
    </row>
    <row r="9" spans="2:7" x14ac:dyDescent="0.15">
      <c r="B9" s="3"/>
      <c r="C9" s="3"/>
      <c r="D9" s="3"/>
      <c r="E9" s="3"/>
      <c r="F9" s="3"/>
    </row>
    <row r="10" spans="2:7" x14ac:dyDescent="0.15">
      <c r="B10" s="3"/>
      <c r="C10" s="3"/>
      <c r="D10" s="4" t="s">
        <v>22</v>
      </c>
      <c r="E10" s="3"/>
      <c r="F10" s="3"/>
    </row>
    <row r="11" spans="2:7" x14ac:dyDescent="0.15">
      <c r="B11" s="3"/>
      <c r="C11" s="3"/>
      <c r="D11" s="3"/>
      <c r="E11" s="3"/>
      <c r="F11" s="3"/>
    </row>
    <row r="12" spans="2:7" x14ac:dyDescent="0.15">
      <c r="B12" s="3"/>
      <c r="C12" s="4" t="s">
        <v>23</v>
      </c>
      <c r="D12" s="4" t="s">
        <v>32</v>
      </c>
      <c r="E12" s="4" t="s">
        <v>33</v>
      </c>
      <c r="F12" s="4" t="s">
        <v>24</v>
      </c>
    </row>
    <row r="13" spans="2:7" x14ac:dyDescent="0.15">
      <c r="B13" s="3">
        <v>1</v>
      </c>
      <c r="C13" s="26">
        <f>$C$7</f>
        <v>50000</v>
      </c>
      <c r="D13" s="26">
        <f>C13*$C$4</f>
        <v>291.66666666666669</v>
      </c>
      <c r="E13" s="26">
        <f>$C$5</f>
        <v>-680.54</v>
      </c>
      <c r="F13" s="26">
        <f>C13+D13+E13</f>
        <v>49611.126666666663</v>
      </c>
      <c r="G13" s="47"/>
    </row>
    <row r="14" spans="2:7" x14ac:dyDescent="0.15">
      <c r="B14" s="3">
        <v>2</v>
      </c>
      <c r="C14" s="26">
        <f>F13</f>
        <v>49611.126666666663</v>
      </c>
      <c r="D14" s="26">
        <f>C14*$C$4</f>
        <v>289.3982388888889</v>
      </c>
      <c r="E14" s="26">
        <f>E13</f>
        <v>-680.54</v>
      </c>
      <c r="F14" s="26">
        <f>C14+D14+E14</f>
        <v>49219.984905555553</v>
      </c>
      <c r="G14" s="47"/>
    </row>
    <row r="15" spans="2:7" x14ac:dyDescent="0.15">
      <c r="B15" s="3">
        <v>3</v>
      </c>
      <c r="C15" s="26">
        <f t="shared" ref="C15:C78" si="0">F14</f>
        <v>49219.984905555553</v>
      </c>
      <c r="D15" s="26">
        <f t="shared" ref="D15:D78" si="1">C15*$C$4</f>
        <v>287.11657861574076</v>
      </c>
      <c r="E15" s="26">
        <f t="shared" ref="E15:E78" si="2">E14</f>
        <v>-680.54</v>
      </c>
      <c r="F15" s="26">
        <f t="shared" ref="F15:F78" si="3">C15+D15+E15</f>
        <v>48826.561484171296</v>
      </c>
      <c r="G15" s="47"/>
    </row>
    <row r="16" spans="2:7" x14ac:dyDescent="0.15">
      <c r="B16" s="3">
        <v>4</v>
      </c>
      <c r="C16" s="26">
        <f t="shared" si="0"/>
        <v>48826.561484171296</v>
      </c>
      <c r="D16" s="26">
        <f t="shared" si="1"/>
        <v>284.82160865766593</v>
      </c>
      <c r="E16" s="26">
        <f t="shared" si="2"/>
        <v>-680.54</v>
      </c>
      <c r="F16" s="26">
        <f t="shared" si="3"/>
        <v>48430.84309282896</v>
      </c>
      <c r="G16" s="47"/>
    </row>
    <row r="17" spans="2:7" x14ac:dyDescent="0.15">
      <c r="B17" s="3">
        <v>5</v>
      </c>
      <c r="C17" s="26">
        <f t="shared" si="0"/>
        <v>48430.84309282896</v>
      </c>
      <c r="D17" s="26">
        <f t="shared" si="1"/>
        <v>282.51325137483559</v>
      </c>
      <c r="E17" s="26">
        <f t="shared" si="2"/>
        <v>-680.54</v>
      </c>
      <c r="F17" s="26">
        <f t="shared" si="3"/>
        <v>48032.816344203791</v>
      </c>
      <c r="G17" s="47"/>
    </row>
    <row r="18" spans="2:7" x14ac:dyDescent="0.15">
      <c r="B18" s="3">
        <v>6</v>
      </c>
      <c r="C18" s="26">
        <f t="shared" si="0"/>
        <v>48032.816344203791</v>
      </c>
      <c r="D18" s="26">
        <f t="shared" si="1"/>
        <v>280.19142867452211</v>
      </c>
      <c r="E18" s="26">
        <f t="shared" si="2"/>
        <v>-680.54</v>
      </c>
      <c r="F18" s="26">
        <f t="shared" si="3"/>
        <v>47632.467772878314</v>
      </c>
      <c r="G18" s="47"/>
    </row>
    <row r="19" spans="2:7" x14ac:dyDescent="0.15">
      <c r="B19" s="3">
        <v>7</v>
      </c>
      <c r="C19" s="26">
        <f t="shared" si="0"/>
        <v>47632.467772878314</v>
      </c>
      <c r="D19" s="26">
        <f t="shared" si="1"/>
        <v>277.85606200845683</v>
      </c>
      <c r="E19" s="26">
        <f t="shared" si="2"/>
        <v>-680.54</v>
      </c>
      <c r="F19" s="26">
        <f t="shared" si="3"/>
        <v>47229.783834886766</v>
      </c>
      <c r="G19" s="47"/>
    </row>
    <row r="20" spans="2:7" x14ac:dyDescent="0.15">
      <c r="B20" s="3">
        <v>8</v>
      </c>
      <c r="C20" s="26">
        <f t="shared" si="0"/>
        <v>47229.783834886766</v>
      </c>
      <c r="D20" s="26">
        <f t="shared" si="1"/>
        <v>275.50707237017281</v>
      </c>
      <c r="E20" s="26">
        <f t="shared" si="2"/>
        <v>-680.54</v>
      </c>
      <c r="F20" s="26">
        <f t="shared" si="3"/>
        <v>46824.750907256937</v>
      </c>
      <c r="G20" s="47"/>
    </row>
    <row r="21" spans="2:7" x14ac:dyDescent="0.15">
      <c r="B21" s="3">
        <v>9</v>
      </c>
      <c r="C21" s="26">
        <f t="shared" si="0"/>
        <v>46824.750907256937</v>
      </c>
      <c r="D21" s="26">
        <f t="shared" si="1"/>
        <v>273.14438029233213</v>
      </c>
      <c r="E21" s="26">
        <f t="shared" si="2"/>
        <v>-680.54</v>
      </c>
      <c r="F21" s="26">
        <f t="shared" si="3"/>
        <v>46417.355287549268</v>
      </c>
      <c r="G21" s="47"/>
    </row>
    <row r="22" spans="2:7" x14ac:dyDescent="0.15">
      <c r="B22" s="3">
        <v>10</v>
      </c>
      <c r="C22" s="26">
        <f t="shared" si="0"/>
        <v>46417.355287549268</v>
      </c>
      <c r="D22" s="26">
        <f t="shared" si="1"/>
        <v>270.76790584403739</v>
      </c>
      <c r="E22" s="26">
        <f t="shared" si="2"/>
        <v>-680.54</v>
      </c>
      <c r="F22" s="26">
        <f t="shared" si="3"/>
        <v>46007.583193393308</v>
      </c>
      <c r="G22" s="47"/>
    </row>
    <row r="23" spans="2:7" x14ac:dyDescent="0.15">
      <c r="B23" s="3">
        <v>11</v>
      </c>
      <c r="C23" s="26">
        <f t="shared" si="0"/>
        <v>46007.583193393308</v>
      </c>
      <c r="D23" s="26">
        <f t="shared" si="1"/>
        <v>268.37756862812762</v>
      </c>
      <c r="E23" s="26">
        <f t="shared" si="2"/>
        <v>-680.54</v>
      </c>
      <c r="F23" s="26">
        <f t="shared" si="3"/>
        <v>45595.420762021437</v>
      </c>
      <c r="G23" s="47"/>
    </row>
    <row r="24" spans="2:7" x14ac:dyDescent="0.15">
      <c r="B24" s="3">
        <v>12</v>
      </c>
      <c r="C24" s="26">
        <f t="shared" si="0"/>
        <v>45595.420762021437</v>
      </c>
      <c r="D24" s="26">
        <f t="shared" si="1"/>
        <v>265.97328777845837</v>
      </c>
      <c r="E24" s="26">
        <f t="shared" si="2"/>
        <v>-680.54</v>
      </c>
      <c r="F24" s="26">
        <f t="shared" si="3"/>
        <v>45180.854049799891</v>
      </c>
      <c r="G24" s="47"/>
    </row>
    <row r="25" spans="2:7" x14ac:dyDescent="0.15">
      <c r="B25" s="3">
        <v>13</v>
      </c>
      <c r="C25" s="26">
        <f t="shared" si="0"/>
        <v>45180.854049799891</v>
      </c>
      <c r="D25" s="26">
        <f t="shared" si="1"/>
        <v>263.55498195716604</v>
      </c>
      <c r="E25" s="26">
        <f t="shared" si="2"/>
        <v>-680.54</v>
      </c>
      <c r="F25" s="26">
        <f t="shared" si="3"/>
        <v>44763.869031757058</v>
      </c>
      <c r="G25" s="47"/>
    </row>
    <row r="26" spans="2:7" x14ac:dyDescent="0.15">
      <c r="B26" s="3">
        <v>14</v>
      </c>
      <c r="C26" s="26">
        <f t="shared" si="0"/>
        <v>44763.869031757058</v>
      </c>
      <c r="D26" s="26">
        <f t="shared" si="1"/>
        <v>261.12256935191618</v>
      </c>
      <c r="E26" s="26">
        <f t="shared" si="2"/>
        <v>-680.54</v>
      </c>
      <c r="F26" s="26">
        <f t="shared" si="3"/>
        <v>44344.451601108973</v>
      </c>
      <c r="G26" s="47"/>
    </row>
    <row r="27" spans="2:7" x14ac:dyDescent="0.15">
      <c r="B27" s="3">
        <v>15</v>
      </c>
      <c r="C27" s="26">
        <f t="shared" si="0"/>
        <v>44344.451601108973</v>
      </c>
      <c r="D27" s="26">
        <f t="shared" si="1"/>
        <v>258.67596767313569</v>
      </c>
      <c r="E27" s="26">
        <f t="shared" si="2"/>
        <v>-680.54</v>
      </c>
      <c r="F27" s="26">
        <f t="shared" si="3"/>
        <v>43922.58756878211</v>
      </c>
      <c r="G27" s="47"/>
    </row>
    <row r="28" spans="2:7" x14ac:dyDescent="0.15">
      <c r="B28" s="3">
        <v>16</v>
      </c>
      <c r="C28" s="26">
        <f t="shared" si="0"/>
        <v>43922.58756878211</v>
      </c>
      <c r="D28" s="26">
        <f t="shared" si="1"/>
        <v>256.21509415122898</v>
      </c>
      <c r="E28" s="26">
        <f t="shared" si="2"/>
        <v>-680.54</v>
      </c>
      <c r="F28" s="26">
        <f t="shared" si="3"/>
        <v>43498.262662933339</v>
      </c>
      <c r="G28" s="47"/>
    </row>
    <row r="29" spans="2:7" x14ac:dyDescent="0.15">
      <c r="B29" s="3">
        <v>17</v>
      </c>
      <c r="C29" s="26">
        <f t="shared" si="0"/>
        <v>43498.262662933339</v>
      </c>
      <c r="D29" s="26">
        <f t="shared" si="1"/>
        <v>253.73986553377782</v>
      </c>
      <c r="E29" s="26">
        <f t="shared" si="2"/>
        <v>-680.54</v>
      </c>
      <c r="F29" s="26">
        <f t="shared" si="3"/>
        <v>43071.462528467113</v>
      </c>
      <c r="G29" s="47"/>
    </row>
    <row r="30" spans="2:7" x14ac:dyDescent="0.15">
      <c r="B30" s="3">
        <v>18</v>
      </c>
      <c r="C30" s="26">
        <f t="shared" si="0"/>
        <v>43071.462528467113</v>
      </c>
      <c r="D30" s="26">
        <f t="shared" si="1"/>
        <v>251.25019808272484</v>
      </c>
      <c r="E30" s="26">
        <f t="shared" si="2"/>
        <v>-680.54</v>
      </c>
      <c r="F30" s="26">
        <f t="shared" si="3"/>
        <v>42642.172726549834</v>
      </c>
      <c r="G30" s="47"/>
    </row>
    <row r="31" spans="2:7" x14ac:dyDescent="0.15">
      <c r="B31" s="3">
        <v>19</v>
      </c>
      <c r="C31" s="26">
        <f t="shared" si="0"/>
        <v>42642.172726549834</v>
      </c>
      <c r="D31" s="26">
        <f t="shared" si="1"/>
        <v>248.7460075715407</v>
      </c>
      <c r="E31" s="26">
        <f t="shared" si="2"/>
        <v>-680.54</v>
      </c>
      <c r="F31" s="26">
        <f t="shared" si="3"/>
        <v>42210.378734121376</v>
      </c>
      <c r="G31" s="47"/>
    </row>
    <row r="32" spans="2:7" x14ac:dyDescent="0.15">
      <c r="B32" s="3">
        <v>20</v>
      </c>
      <c r="C32" s="26">
        <f t="shared" si="0"/>
        <v>42210.378734121376</v>
      </c>
      <c r="D32" s="26">
        <f t="shared" si="1"/>
        <v>246.2272092823747</v>
      </c>
      <c r="E32" s="26">
        <f t="shared" si="2"/>
        <v>-680.54</v>
      </c>
      <c r="F32" s="26">
        <f t="shared" si="3"/>
        <v>41776.065943403752</v>
      </c>
      <c r="G32" s="47"/>
    </row>
    <row r="33" spans="2:7" x14ac:dyDescent="0.15">
      <c r="B33" s="3">
        <v>21</v>
      </c>
      <c r="C33" s="26">
        <f t="shared" si="0"/>
        <v>41776.065943403752</v>
      </c>
      <c r="D33" s="26">
        <f t="shared" si="1"/>
        <v>243.69371800318856</v>
      </c>
      <c r="E33" s="26">
        <f t="shared" si="2"/>
        <v>-680.54</v>
      </c>
      <c r="F33" s="26">
        <f t="shared" si="3"/>
        <v>41339.21966140694</v>
      </c>
      <c r="G33" s="47"/>
    </row>
    <row r="34" spans="2:7" x14ac:dyDescent="0.15">
      <c r="B34" s="3">
        <v>22</v>
      </c>
      <c r="C34" s="26">
        <f t="shared" si="0"/>
        <v>41339.21966140694</v>
      </c>
      <c r="D34" s="26">
        <f t="shared" si="1"/>
        <v>241.14544802487382</v>
      </c>
      <c r="E34" s="26">
        <f t="shared" si="2"/>
        <v>-680.54</v>
      </c>
      <c r="F34" s="26">
        <f t="shared" si="3"/>
        <v>40899.825109431811</v>
      </c>
      <c r="G34" s="47"/>
    </row>
    <row r="35" spans="2:7" x14ac:dyDescent="0.15">
      <c r="B35" s="3">
        <v>23</v>
      </c>
      <c r="C35" s="26">
        <f t="shared" si="0"/>
        <v>40899.825109431811</v>
      </c>
      <c r="D35" s="26">
        <f t="shared" si="1"/>
        <v>238.58231313835225</v>
      </c>
      <c r="E35" s="26">
        <f t="shared" si="2"/>
        <v>-680.54</v>
      </c>
      <c r="F35" s="26">
        <f t="shared" si="3"/>
        <v>40457.867422570162</v>
      </c>
      <c r="G35" s="47"/>
    </row>
    <row r="36" spans="2:7" x14ac:dyDescent="0.15">
      <c r="B36" s="3">
        <v>24</v>
      </c>
      <c r="C36" s="26">
        <f t="shared" si="0"/>
        <v>40457.867422570162</v>
      </c>
      <c r="D36" s="26">
        <f t="shared" si="1"/>
        <v>236.00422663165929</v>
      </c>
      <c r="E36" s="26">
        <f t="shared" si="2"/>
        <v>-680.54</v>
      </c>
      <c r="F36" s="26">
        <f t="shared" si="3"/>
        <v>40013.33164920182</v>
      </c>
      <c r="G36" s="47"/>
    </row>
    <row r="37" spans="2:7" x14ac:dyDescent="0.15">
      <c r="B37" s="3">
        <v>25</v>
      </c>
      <c r="C37" s="26">
        <f t="shared" si="0"/>
        <v>40013.33164920182</v>
      </c>
      <c r="D37" s="26">
        <f t="shared" si="1"/>
        <v>233.41110128701064</v>
      </c>
      <c r="E37" s="26">
        <f t="shared" si="2"/>
        <v>-680.54</v>
      </c>
      <c r="F37" s="26">
        <f t="shared" si="3"/>
        <v>39566.202750488832</v>
      </c>
      <c r="G37" s="47"/>
    </row>
    <row r="38" spans="2:7" x14ac:dyDescent="0.15">
      <c r="B38" s="3">
        <v>26</v>
      </c>
      <c r="C38" s="26">
        <f t="shared" si="0"/>
        <v>39566.202750488832</v>
      </c>
      <c r="D38" s="26">
        <f t="shared" si="1"/>
        <v>230.80284937785154</v>
      </c>
      <c r="E38" s="26">
        <f t="shared" si="2"/>
        <v>-680.54</v>
      </c>
      <c r="F38" s="26">
        <f t="shared" si="3"/>
        <v>39116.465599866686</v>
      </c>
      <c r="G38" s="47"/>
    </row>
    <row r="39" spans="2:7" x14ac:dyDescent="0.15">
      <c r="B39" s="3">
        <v>27</v>
      </c>
      <c r="C39" s="26">
        <f t="shared" si="0"/>
        <v>39116.465599866686</v>
      </c>
      <c r="D39" s="26">
        <f t="shared" si="1"/>
        <v>228.17938266588902</v>
      </c>
      <c r="E39" s="26">
        <f t="shared" si="2"/>
        <v>-680.54</v>
      </c>
      <c r="F39" s="26">
        <f t="shared" si="3"/>
        <v>38664.104982532575</v>
      </c>
      <c r="G39" s="47"/>
    </row>
    <row r="40" spans="2:7" x14ac:dyDescent="0.15">
      <c r="B40" s="3">
        <v>28</v>
      </c>
      <c r="C40" s="26">
        <f t="shared" si="0"/>
        <v>38664.104982532575</v>
      </c>
      <c r="D40" s="26">
        <f t="shared" si="1"/>
        <v>225.5406123981067</v>
      </c>
      <c r="E40" s="26">
        <f t="shared" si="2"/>
        <v>-680.54</v>
      </c>
      <c r="F40" s="26">
        <f t="shared" si="3"/>
        <v>38209.105594930683</v>
      </c>
      <c r="G40" s="47"/>
    </row>
    <row r="41" spans="2:7" x14ac:dyDescent="0.15">
      <c r="B41" s="3">
        <v>29</v>
      </c>
      <c r="C41" s="26">
        <f t="shared" si="0"/>
        <v>38209.105594930683</v>
      </c>
      <c r="D41" s="26">
        <f t="shared" si="1"/>
        <v>222.88644930376233</v>
      </c>
      <c r="E41" s="26">
        <f t="shared" si="2"/>
        <v>-680.54</v>
      </c>
      <c r="F41" s="26">
        <f t="shared" si="3"/>
        <v>37751.452044234444</v>
      </c>
      <c r="G41" s="47"/>
    </row>
    <row r="42" spans="2:7" x14ac:dyDescent="0.15">
      <c r="B42" s="8">
        <v>30</v>
      </c>
      <c r="C42" s="26">
        <f t="shared" si="0"/>
        <v>37751.452044234444</v>
      </c>
      <c r="D42" s="26">
        <f t="shared" si="1"/>
        <v>220.21680359136761</v>
      </c>
      <c r="E42" s="26">
        <f t="shared" si="2"/>
        <v>-680.54</v>
      </c>
      <c r="F42" s="26">
        <f t="shared" si="3"/>
        <v>37291.128847825814</v>
      </c>
      <c r="G42" s="47"/>
    </row>
    <row r="43" spans="2:7" x14ac:dyDescent="0.15">
      <c r="B43" s="3">
        <v>31</v>
      </c>
      <c r="C43" s="26">
        <f t="shared" si="0"/>
        <v>37291.128847825814</v>
      </c>
      <c r="D43" s="26">
        <f t="shared" si="1"/>
        <v>217.53158494565059</v>
      </c>
      <c r="E43" s="26">
        <f t="shared" si="2"/>
        <v>-680.54</v>
      </c>
      <c r="F43" s="26">
        <f t="shared" si="3"/>
        <v>36828.120432771466</v>
      </c>
      <c r="G43" s="47"/>
    </row>
    <row r="44" spans="2:7" x14ac:dyDescent="0.15">
      <c r="B44" s="3">
        <v>32</v>
      </c>
      <c r="C44" s="26">
        <f t="shared" si="0"/>
        <v>36828.120432771466</v>
      </c>
      <c r="D44" s="26">
        <f t="shared" si="1"/>
        <v>214.83070252450023</v>
      </c>
      <c r="E44" s="26">
        <f t="shared" si="2"/>
        <v>-680.54</v>
      </c>
      <c r="F44" s="26">
        <f t="shared" si="3"/>
        <v>36362.411135295966</v>
      </c>
      <c r="G44" s="47"/>
    </row>
    <row r="45" spans="2:7" x14ac:dyDescent="0.15">
      <c r="B45" s="3">
        <v>33</v>
      </c>
      <c r="C45" s="26">
        <f t="shared" si="0"/>
        <v>36362.411135295966</v>
      </c>
      <c r="D45" s="26">
        <f t="shared" si="1"/>
        <v>212.11406495589316</v>
      </c>
      <c r="E45" s="26">
        <f t="shared" si="2"/>
        <v>-680.54</v>
      </c>
      <c r="F45" s="26">
        <f t="shared" si="3"/>
        <v>35893.98520025186</v>
      </c>
      <c r="G45" s="47"/>
    </row>
    <row r="46" spans="2:7" x14ac:dyDescent="0.15">
      <c r="B46" s="3">
        <v>34</v>
      </c>
      <c r="C46" s="26">
        <f t="shared" si="0"/>
        <v>35893.98520025186</v>
      </c>
      <c r="D46" s="26">
        <f t="shared" si="1"/>
        <v>209.38158033480252</v>
      </c>
      <c r="E46" s="26">
        <f t="shared" si="2"/>
        <v>-680.54</v>
      </c>
      <c r="F46" s="26">
        <f t="shared" si="3"/>
        <v>35422.826780586664</v>
      </c>
      <c r="G46" s="47"/>
    </row>
    <row r="47" spans="2:7" x14ac:dyDescent="0.15">
      <c r="B47" s="3">
        <v>35</v>
      </c>
      <c r="C47" s="26">
        <f t="shared" si="0"/>
        <v>35422.826780586664</v>
      </c>
      <c r="D47" s="26">
        <f t="shared" si="1"/>
        <v>206.63315622008889</v>
      </c>
      <c r="E47" s="26">
        <f t="shared" si="2"/>
        <v>-680.54</v>
      </c>
      <c r="F47" s="26">
        <f t="shared" si="3"/>
        <v>34948.919936806749</v>
      </c>
      <c r="G47" s="47"/>
    </row>
    <row r="48" spans="2:7" x14ac:dyDescent="0.15">
      <c r="B48" s="8">
        <v>36</v>
      </c>
      <c r="C48" s="26">
        <f t="shared" si="0"/>
        <v>34948.919936806749</v>
      </c>
      <c r="D48" s="26">
        <f t="shared" si="1"/>
        <v>203.86869963137272</v>
      </c>
      <c r="E48" s="26">
        <f t="shared" si="2"/>
        <v>-680.54</v>
      </c>
      <c r="F48" s="26">
        <f t="shared" si="3"/>
        <v>34472.248636438118</v>
      </c>
      <c r="G48" s="47"/>
    </row>
    <row r="49" spans="2:7" x14ac:dyDescent="0.15">
      <c r="B49" s="3">
        <v>37</v>
      </c>
      <c r="C49" s="26">
        <f t="shared" si="0"/>
        <v>34472.248636438118</v>
      </c>
      <c r="D49" s="26">
        <f t="shared" si="1"/>
        <v>201.08811704588902</v>
      </c>
      <c r="E49" s="26">
        <f t="shared" si="2"/>
        <v>-680.54</v>
      </c>
      <c r="F49" s="26">
        <f t="shared" si="3"/>
        <v>33992.796753484006</v>
      </c>
      <c r="G49" s="47"/>
    </row>
    <row r="50" spans="2:7" x14ac:dyDescent="0.15">
      <c r="B50" s="3">
        <v>38</v>
      </c>
      <c r="C50" s="26">
        <f t="shared" si="0"/>
        <v>33992.796753484006</v>
      </c>
      <c r="D50" s="26">
        <f t="shared" si="1"/>
        <v>198.29131439532338</v>
      </c>
      <c r="E50" s="26">
        <f t="shared" si="2"/>
        <v>-680.54</v>
      </c>
      <c r="F50" s="26">
        <f t="shared" si="3"/>
        <v>33510.548067879332</v>
      </c>
      <c r="G50" s="47"/>
    </row>
    <row r="51" spans="2:7" x14ac:dyDescent="0.15">
      <c r="B51" s="3">
        <v>39</v>
      </c>
      <c r="C51" s="26">
        <f t="shared" si="0"/>
        <v>33510.548067879332</v>
      </c>
      <c r="D51" s="26">
        <f t="shared" si="1"/>
        <v>195.47819706262945</v>
      </c>
      <c r="E51" s="26">
        <f t="shared" si="2"/>
        <v>-680.54</v>
      </c>
      <c r="F51" s="26">
        <f t="shared" si="3"/>
        <v>33025.486264941959</v>
      </c>
      <c r="G51" s="47"/>
    </row>
    <row r="52" spans="2:7" x14ac:dyDescent="0.15">
      <c r="B52" s="3">
        <v>40</v>
      </c>
      <c r="C52" s="26">
        <f t="shared" si="0"/>
        <v>33025.486264941959</v>
      </c>
      <c r="D52" s="26">
        <f t="shared" si="1"/>
        <v>192.64866987882812</v>
      </c>
      <c r="E52" s="26">
        <f t="shared" si="2"/>
        <v>-680.54</v>
      </c>
      <c r="F52" s="26">
        <f t="shared" si="3"/>
        <v>32537.594934820787</v>
      </c>
      <c r="G52" s="47"/>
    </row>
    <row r="53" spans="2:7" x14ac:dyDescent="0.15">
      <c r="B53" s="3">
        <v>41</v>
      </c>
      <c r="C53" s="26">
        <f t="shared" si="0"/>
        <v>32537.594934820787</v>
      </c>
      <c r="D53" s="26">
        <f t="shared" si="1"/>
        <v>189.80263711978793</v>
      </c>
      <c r="E53" s="26">
        <f t="shared" si="2"/>
        <v>-680.54</v>
      </c>
      <c r="F53" s="26">
        <f t="shared" si="3"/>
        <v>32046.857571940574</v>
      </c>
      <c r="G53" s="47"/>
    </row>
    <row r="54" spans="2:7" x14ac:dyDescent="0.15">
      <c r="B54" s="3">
        <v>42</v>
      </c>
      <c r="C54" s="26">
        <f t="shared" si="0"/>
        <v>32046.857571940574</v>
      </c>
      <c r="D54" s="26">
        <f t="shared" si="1"/>
        <v>186.94000250298669</v>
      </c>
      <c r="E54" s="26">
        <f t="shared" si="2"/>
        <v>-680.54</v>
      </c>
      <c r="F54" s="26">
        <f t="shared" si="3"/>
        <v>31553.25757444356</v>
      </c>
      <c r="G54" s="47"/>
    </row>
    <row r="55" spans="2:7" x14ac:dyDescent="0.15">
      <c r="B55" s="3">
        <v>43</v>
      </c>
      <c r="C55" s="26">
        <f t="shared" si="0"/>
        <v>31553.25757444356</v>
      </c>
      <c r="D55" s="26">
        <f t="shared" si="1"/>
        <v>184.0606691842541</v>
      </c>
      <c r="E55" s="26">
        <f t="shared" si="2"/>
        <v>-680.54</v>
      </c>
      <c r="F55" s="26">
        <f t="shared" si="3"/>
        <v>31056.778243627814</v>
      </c>
      <c r="G55" s="47"/>
    </row>
    <row r="56" spans="2:7" x14ac:dyDescent="0.15">
      <c r="B56" s="3">
        <v>44</v>
      </c>
      <c r="C56" s="26">
        <f t="shared" si="0"/>
        <v>31056.778243627814</v>
      </c>
      <c r="D56" s="26">
        <f t="shared" si="1"/>
        <v>181.16453975449559</v>
      </c>
      <c r="E56" s="26">
        <f t="shared" si="2"/>
        <v>-680.54</v>
      </c>
      <c r="F56" s="26">
        <f t="shared" si="3"/>
        <v>30557.402783382309</v>
      </c>
      <c r="G56" s="47"/>
    </row>
    <row r="57" spans="2:7" x14ac:dyDescent="0.15">
      <c r="B57" s="8">
        <v>45</v>
      </c>
      <c r="C57" s="26">
        <f t="shared" si="0"/>
        <v>30557.402783382309</v>
      </c>
      <c r="D57" s="26">
        <f t="shared" si="1"/>
        <v>178.25151623639681</v>
      </c>
      <c r="E57" s="26">
        <f t="shared" si="2"/>
        <v>-680.54</v>
      </c>
      <c r="F57" s="26">
        <f t="shared" si="3"/>
        <v>30055.114299618705</v>
      </c>
      <c r="G57" s="47"/>
    </row>
    <row r="58" spans="2:7" x14ac:dyDescent="0.15">
      <c r="B58" s="3">
        <v>46</v>
      </c>
      <c r="C58" s="26">
        <f t="shared" si="0"/>
        <v>30055.114299618705</v>
      </c>
      <c r="D58" s="26">
        <f t="shared" si="1"/>
        <v>175.32150008110912</v>
      </c>
      <c r="E58" s="26">
        <f t="shared" si="2"/>
        <v>-680.54</v>
      </c>
      <c r="F58" s="26">
        <f t="shared" si="3"/>
        <v>29549.895799699814</v>
      </c>
      <c r="G58" s="47"/>
    </row>
    <row r="59" spans="2:7" x14ac:dyDescent="0.15">
      <c r="B59" s="3">
        <v>47</v>
      </c>
      <c r="C59" s="26">
        <f t="shared" si="0"/>
        <v>29549.895799699814</v>
      </c>
      <c r="D59" s="26">
        <f t="shared" si="1"/>
        <v>172.37439216491561</v>
      </c>
      <c r="E59" s="26">
        <f t="shared" si="2"/>
        <v>-680.54</v>
      </c>
      <c r="F59" s="26">
        <f t="shared" si="3"/>
        <v>29041.730191864728</v>
      </c>
      <c r="G59" s="47"/>
    </row>
    <row r="60" spans="2:7" x14ac:dyDescent="0.15">
      <c r="B60" s="3">
        <v>48</v>
      </c>
      <c r="C60" s="26">
        <f t="shared" si="0"/>
        <v>29041.730191864728</v>
      </c>
      <c r="D60" s="26">
        <f t="shared" si="1"/>
        <v>169.41009278587759</v>
      </c>
      <c r="E60" s="26">
        <f t="shared" si="2"/>
        <v>-680.54</v>
      </c>
      <c r="F60" s="26">
        <f t="shared" si="3"/>
        <v>28530.600284650605</v>
      </c>
      <c r="G60" s="47"/>
    </row>
    <row r="61" spans="2:7" x14ac:dyDescent="0.15">
      <c r="B61" s="3">
        <v>49</v>
      </c>
      <c r="C61" s="26">
        <f t="shared" si="0"/>
        <v>28530.600284650605</v>
      </c>
      <c r="D61" s="26">
        <f t="shared" si="1"/>
        <v>166.42850166046188</v>
      </c>
      <c r="E61" s="26">
        <f t="shared" si="2"/>
        <v>-680.54</v>
      </c>
      <c r="F61" s="26">
        <f t="shared" si="3"/>
        <v>28016.488786311067</v>
      </c>
      <c r="G61" s="47"/>
    </row>
    <row r="62" spans="2:7" x14ac:dyDescent="0.15">
      <c r="B62" s="3">
        <v>50</v>
      </c>
      <c r="C62" s="26">
        <f t="shared" si="0"/>
        <v>28016.488786311067</v>
      </c>
      <c r="D62" s="26">
        <f t="shared" si="1"/>
        <v>163.4295179201479</v>
      </c>
      <c r="E62" s="26">
        <f t="shared" si="2"/>
        <v>-680.54</v>
      </c>
      <c r="F62" s="26">
        <f t="shared" si="3"/>
        <v>27499.378304231213</v>
      </c>
      <c r="G62" s="47"/>
    </row>
    <row r="63" spans="2:7" x14ac:dyDescent="0.15">
      <c r="B63" s="3">
        <v>51</v>
      </c>
      <c r="C63" s="26">
        <f t="shared" si="0"/>
        <v>27499.378304231213</v>
      </c>
      <c r="D63" s="26">
        <f t="shared" si="1"/>
        <v>160.41304010801542</v>
      </c>
      <c r="E63" s="26">
        <f t="shared" si="2"/>
        <v>-680.54</v>
      </c>
      <c r="F63" s="26">
        <f t="shared" si="3"/>
        <v>26979.251344339227</v>
      </c>
      <c r="G63" s="47"/>
    </row>
    <row r="64" spans="2:7" x14ac:dyDescent="0.15">
      <c r="B64" s="3">
        <v>52</v>
      </c>
      <c r="C64" s="26">
        <f t="shared" si="0"/>
        <v>26979.251344339227</v>
      </c>
      <c r="D64" s="26">
        <f t="shared" si="1"/>
        <v>157.37896617531217</v>
      </c>
      <c r="E64" s="26">
        <f t="shared" si="2"/>
        <v>-680.54</v>
      </c>
      <c r="F64" s="26">
        <f t="shared" si="3"/>
        <v>26456.090310514537</v>
      </c>
      <c r="G64" s="47"/>
    </row>
    <row r="65" spans="2:7" x14ac:dyDescent="0.15">
      <c r="B65" s="3">
        <v>53</v>
      </c>
      <c r="C65" s="26">
        <f t="shared" si="0"/>
        <v>26456.090310514537</v>
      </c>
      <c r="D65" s="26">
        <f t="shared" si="1"/>
        <v>154.32719347800148</v>
      </c>
      <c r="E65" s="26">
        <f t="shared" si="2"/>
        <v>-680.54</v>
      </c>
      <c r="F65" s="26">
        <f t="shared" si="3"/>
        <v>25929.877503992539</v>
      </c>
      <c r="G65" s="47"/>
    </row>
    <row r="66" spans="2:7" x14ac:dyDescent="0.15">
      <c r="B66" s="3">
        <v>54</v>
      </c>
      <c r="C66" s="26">
        <f t="shared" si="0"/>
        <v>25929.877503992539</v>
      </c>
      <c r="D66" s="26">
        <f t="shared" si="1"/>
        <v>151.25761877328981</v>
      </c>
      <c r="E66" s="26">
        <f t="shared" si="2"/>
        <v>-680.54</v>
      </c>
      <c r="F66" s="26">
        <f t="shared" si="3"/>
        <v>25400.595122765826</v>
      </c>
      <c r="G66" s="47"/>
    </row>
    <row r="67" spans="2:7" x14ac:dyDescent="0.15">
      <c r="B67" s="3">
        <v>55</v>
      </c>
      <c r="C67" s="26">
        <f t="shared" si="0"/>
        <v>25400.595122765826</v>
      </c>
      <c r="D67" s="26">
        <f t="shared" si="1"/>
        <v>148.17013821613401</v>
      </c>
      <c r="E67" s="26">
        <f t="shared" si="2"/>
        <v>-680.54</v>
      </c>
      <c r="F67" s="26">
        <f t="shared" si="3"/>
        <v>24868.225260981959</v>
      </c>
      <c r="G67" s="47"/>
    </row>
    <row r="68" spans="2:7" x14ac:dyDescent="0.15">
      <c r="B68" s="3">
        <v>56</v>
      </c>
      <c r="C68" s="26">
        <f t="shared" si="0"/>
        <v>24868.225260981959</v>
      </c>
      <c r="D68" s="26">
        <f t="shared" si="1"/>
        <v>145.06464735572811</v>
      </c>
      <c r="E68" s="26">
        <f t="shared" si="2"/>
        <v>-680.54</v>
      </c>
      <c r="F68" s="26">
        <f t="shared" si="3"/>
        <v>24332.749908337686</v>
      </c>
      <c r="G68" s="47"/>
    </row>
    <row r="69" spans="2:7" x14ac:dyDescent="0.15">
      <c r="B69" s="3">
        <v>57</v>
      </c>
      <c r="C69" s="26">
        <f t="shared" si="0"/>
        <v>24332.749908337686</v>
      </c>
      <c r="D69" s="26">
        <f t="shared" si="1"/>
        <v>141.94104113196985</v>
      </c>
      <c r="E69" s="26">
        <f t="shared" si="2"/>
        <v>-680.54</v>
      </c>
      <c r="F69" s="26">
        <f t="shared" si="3"/>
        <v>23794.150949469655</v>
      </c>
      <c r="G69" s="47"/>
    </row>
    <row r="70" spans="2:7" x14ac:dyDescent="0.15">
      <c r="B70" s="3">
        <v>58</v>
      </c>
      <c r="C70" s="26">
        <f t="shared" si="0"/>
        <v>23794.150949469655</v>
      </c>
      <c r="D70" s="26">
        <f t="shared" si="1"/>
        <v>138.79921387190632</v>
      </c>
      <c r="E70" s="26">
        <f t="shared" si="2"/>
        <v>-680.54</v>
      </c>
      <c r="F70" s="26">
        <f t="shared" si="3"/>
        <v>23252.410163341559</v>
      </c>
      <c r="G70" s="47"/>
    </row>
    <row r="71" spans="2:7" x14ac:dyDescent="0.15">
      <c r="B71" s="3">
        <v>59</v>
      </c>
      <c r="C71" s="26">
        <f t="shared" si="0"/>
        <v>23252.410163341559</v>
      </c>
      <c r="D71" s="26">
        <f t="shared" si="1"/>
        <v>135.6390592861591</v>
      </c>
      <c r="E71" s="26">
        <f t="shared" si="2"/>
        <v>-680.54</v>
      </c>
      <c r="F71" s="26">
        <f t="shared" si="3"/>
        <v>22707.509222627719</v>
      </c>
      <c r="G71" s="47"/>
    </row>
    <row r="72" spans="2:7" x14ac:dyDescent="0.15">
      <c r="B72" s="3">
        <v>60</v>
      </c>
      <c r="C72" s="26">
        <f t="shared" si="0"/>
        <v>22707.509222627719</v>
      </c>
      <c r="D72" s="26">
        <f t="shared" si="1"/>
        <v>132.46047046532837</v>
      </c>
      <c r="E72" s="26">
        <f t="shared" si="2"/>
        <v>-680.54</v>
      </c>
      <c r="F72" s="26">
        <f t="shared" si="3"/>
        <v>22159.429693093047</v>
      </c>
      <c r="G72" s="47"/>
    </row>
    <row r="73" spans="2:7" x14ac:dyDescent="0.15">
      <c r="B73" s="3">
        <v>61</v>
      </c>
      <c r="C73" s="26">
        <f t="shared" si="0"/>
        <v>22159.429693093047</v>
      </c>
      <c r="D73" s="26">
        <f t="shared" si="1"/>
        <v>129.26333987637611</v>
      </c>
      <c r="E73" s="26">
        <f t="shared" si="2"/>
        <v>-680.54</v>
      </c>
      <c r="F73" s="26">
        <f t="shared" si="3"/>
        <v>21608.153032969421</v>
      </c>
      <c r="G73" s="47"/>
    </row>
    <row r="74" spans="2:7" x14ac:dyDescent="0.15">
      <c r="B74" s="3">
        <v>62</v>
      </c>
      <c r="C74" s="26">
        <f t="shared" si="0"/>
        <v>21608.153032969421</v>
      </c>
      <c r="D74" s="26">
        <f t="shared" si="1"/>
        <v>126.04755935898829</v>
      </c>
      <c r="E74" s="26">
        <f t="shared" si="2"/>
        <v>-680.54</v>
      </c>
      <c r="F74" s="26">
        <f t="shared" si="3"/>
        <v>21053.660592328408</v>
      </c>
      <c r="G74" s="47"/>
    </row>
    <row r="75" spans="2:7" x14ac:dyDescent="0.15">
      <c r="B75" s="3">
        <v>63</v>
      </c>
      <c r="C75" s="26">
        <f t="shared" si="0"/>
        <v>21053.660592328408</v>
      </c>
      <c r="D75" s="26">
        <f t="shared" si="1"/>
        <v>122.81302012191571</v>
      </c>
      <c r="E75" s="26">
        <f t="shared" si="2"/>
        <v>-680.54</v>
      </c>
      <c r="F75" s="26">
        <f t="shared" si="3"/>
        <v>20495.933612450324</v>
      </c>
      <c r="G75" s="47"/>
    </row>
    <row r="76" spans="2:7" x14ac:dyDescent="0.15">
      <c r="B76" s="3">
        <v>64</v>
      </c>
      <c r="C76" s="26">
        <f t="shared" si="0"/>
        <v>20495.933612450324</v>
      </c>
      <c r="D76" s="26">
        <f t="shared" si="1"/>
        <v>119.55961273929357</v>
      </c>
      <c r="E76" s="26">
        <f t="shared" si="2"/>
        <v>-680.54</v>
      </c>
      <c r="F76" s="26">
        <f t="shared" si="3"/>
        <v>19934.953225189616</v>
      </c>
      <c r="G76" s="47"/>
    </row>
    <row r="77" spans="2:7" x14ac:dyDescent="0.15">
      <c r="B77" s="3">
        <v>65</v>
      </c>
      <c r="C77" s="26">
        <f t="shared" si="0"/>
        <v>19934.953225189616</v>
      </c>
      <c r="D77" s="26">
        <f t="shared" si="1"/>
        <v>116.28722714693943</v>
      </c>
      <c r="E77" s="26">
        <f t="shared" si="2"/>
        <v>-680.54</v>
      </c>
      <c r="F77" s="26">
        <f t="shared" si="3"/>
        <v>19370.700452336554</v>
      </c>
      <c r="G77" s="47"/>
    </row>
    <row r="78" spans="2:7" x14ac:dyDescent="0.15">
      <c r="B78" s="3">
        <v>66</v>
      </c>
      <c r="C78" s="26">
        <f t="shared" si="0"/>
        <v>19370.700452336554</v>
      </c>
      <c r="D78" s="26">
        <f t="shared" si="1"/>
        <v>112.99575263862991</v>
      </c>
      <c r="E78" s="26">
        <f t="shared" si="2"/>
        <v>-680.54</v>
      </c>
      <c r="F78" s="26">
        <f t="shared" si="3"/>
        <v>18803.156204975185</v>
      </c>
      <c r="G78" s="47"/>
    </row>
    <row r="79" spans="2:7" x14ac:dyDescent="0.15">
      <c r="B79" s="3">
        <v>67</v>
      </c>
      <c r="C79" s="26">
        <f t="shared" ref="C79:C109" si="4">F78</f>
        <v>18803.156204975185</v>
      </c>
      <c r="D79" s="26">
        <f t="shared" ref="D79:D109" si="5">C79*$C$4</f>
        <v>109.68507786235524</v>
      </c>
      <c r="E79" s="26">
        <f t="shared" ref="E79:E109" si="6">E78</f>
        <v>-680.54</v>
      </c>
      <c r="F79" s="26">
        <f t="shared" ref="F79:F109" si="7">C79+D79+E79</f>
        <v>18232.301282837539</v>
      </c>
      <c r="G79" s="47"/>
    </row>
    <row r="80" spans="2:7" x14ac:dyDescent="0.15">
      <c r="B80" s="3">
        <v>68</v>
      </c>
      <c r="C80" s="26">
        <f t="shared" si="4"/>
        <v>18232.301282837539</v>
      </c>
      <c r="D80" s="26">
        <f t="shared" si="5"/>
        <v>106.35509081655232</v>
      </c>
      <c r="E80" s="26">
        <f t="shared" si="6"/>
        <v>-680.54</v>
      </c>
      <c r="F80" s="26">
        <f t="shared" si="7"/>
        <v>17658.116373654091</v>
      </c>
      <c r="G80" s="47"/>
    </row>
    <row r="81" spans="2:7" x14ac:dyDescent="0.15">
      <c r="B81" s="3">
        <v>69</v>
      </c>
      <c r="C81" s="26">
        <f t="shared" si="4"/>
        <v>17658.116373654091</v>
      </c>
      <c r="D81" s="26">
        <f t="shared" si="5"/>
        <v>103.00567884631553</v>
      </c>
      <c r="E81" s="26">
        <f t="shared" si="6"/>
        <v>-680.54</v>
      </c>
      <c r="F81" s="26">
        <f t="shared" si="7"/>
        <v>17080.582052500406</v>
      </c>
      <c r="G81" s="47"/>
    </row>
    <row r="82" spans="2:7" x14ac:dyDescent="0.15">
      <c r="B82" s="3">
        <v>70</v>
      </c>
      <c r="C82" s="26">
        <f t="shared" si="4"/>
        <v>17080.582052500406</v>
      </c>
      <c r="D82" s="26">
        <f t="shared" si="5"/>
        <v>99.636728639585698</v>
      </c>
      <c r="E82" s="26">
        <f t="shared" si="6"/>
        <v>-680.54</v>
      </c>
      <c r="F82" s="26">
        <f t="shared" si="7"/>
        <v>16499.678781139992</v>
      </c>
      <c r="G82" s="47"/>
    </row>
    <row r="83" spans="2:7" x14ac:dyDescent="0.15">
      <c r="B83" s="3">
        <v>71</v>
      </c>
      <c r="C83" s="26">
        <f t="shared" si="4"/>
        <v>16499.678781139992</v>
      </c>
      <c r="D83" s="26">
        <f t="shared" si="5"/>
        <v>96.248126223316618</v>
      </c>
      <c r="E83" s="26">
        <f t="shared" si="6"/>
        <v>-680.54</v>
      </c>
      <c r="F83" s="26">
        <f t="shared" si="7"/>
        <v>15915.386907363307</v>
      </c>
      <c r="G83" s="47"/>
    </row>
    <row r="84" spans="2:7" x14ac:dyDescent="0.15">
      <c r="B84" s="3">
        <v>72</v>
      </c>
      <c r="C84" s="26">
        <f t="shared" si="4"/>
        <v>15915.386907363307</v>
      </c>
      <c r="D84" s="26">
        <f t="shared" si="5"/>
        <v>92.839756959619294</v>
      </c>
      <c r="E84" s="26">
        <f t="shared" si="6"/>
        <v>-680.54</v>
      </c>
      <c r="F84" s="26">
        <f t="shared" si="7"/>
        <v>15327.686664322926</v>
      </c>
      <c r="G84" s="47"/>
    </row>
    <row r="85" spans="2:7" x14ac:dyDescent="0.15">
      <c r="B85" s="3">
        <v>73</v>
      </c>
      <c r="C85" s="26">
        <f t="shared" si="4"/>
        <v>15327.686664322926</v>
      </c>
      <c r="D85" s="26">
        <f t="shared" si="5"/>
        <v>89.411505541883741</v>
      </c>
      <c r="E85" s="26">
        <f t="shared" si="6"/>
        <v>-680.54</v>
      </c>
      <c r="F85" s="26">
        <f t="shared" si="7"/>
        <v>14736.558169864809</v>
      </c>
      <c r="G85" s="47"/>
    </row>
    <row r="86" spans="2:7" x14ac:dyDescent="0.15">
      <c r="B86" s="3">
        <v>74</v>
      </c>
      <c r="C86" s="26">
        <f t="shared" si="4"/>
        <v>14736.558169864809</v>
      </c>
      <c r="D86" s="26">
        <f t="shared" si="5"/>
        <v>85.963255990878054</v>
      </c>
      <c r="E86" s="26">
        <f t="shared" si="6"/>
        <v>-680.54</v>
      </c>
      <c r="F86" s="26">
        <f t="shared" si="7"/>
        <v>14141.981425855687</v>
      </c>
      <c r="G86" s="47"/>
    </row>
    <row r="87" spans="2:7" x14ac:dyDescent="0.15">
      <c r="B87" s="3">
        <v>75</v>
      </c>
      <c r="C87" s="26">
        <f t="shared" si="4"/>
        <v>14141.981425855687</v>
      </c>
      <c r="D87" s="26">
        <f t="shared" si="5"/>
        <v>82.49489165082484</v>
      </c>
      <c r="E87" s="26">
        <f t="shared" si="6"/>
        <v>-680.54</v>
      </c>
      <c r="F87" s="26">
        <f t="shared" si="7"/>
        <v>13543.936317506512</v>
      </c>
      <c r="G87" s="47"/>
    </row>
    <row r="88" spans="2:7" x14ac:dyDescent="0.15">
      <c r="B88" s="3">
        <v>76</v>
      </c>
      <c r="C88" s="26">
        <f t="shared" si="4"/>
        <v>13543.936317506512</v>
      </c>
      <c r="D88" s="26">
        <f t="shared" si="5"/>
        <v>79.006295185454661</v>
      </c>
      <c r="E88" s="26">
        <f t="shared" si="6"/>
        <v>-680.54</v>
      </c>
      <c r="F88" s="26">
        <f t="shared" si="7"/>
        <v>12942.402612691967</v>
      </c>
      <c r="G88" s="47"/>
    </row>
    <row r="89" spans="2:7" x14ac:dyDescent="0.15">
      <c r="B89" s="3">
        <v>77</v>
      </c>
      <c r="C89" s="26">
        <f t="shared" si="4"/>
        <v>12942.402612691967</v>
      </c>
      <c r="D89" s="26">
        <f t="shared" si="5"/>
        <v>75.497348574036479</v>
      </c>
      <c r="E89" s="26">
        <f t="shared" si="6"/>
        <v>-680.54</v>
      </c>
      <c r="F89" s="26">
        <f t="shared" si="7"/>
        <v>12337.359961266004</v>
      </c>
      <c r="G89" s="47"/>
    </row>
    <row r="90" spans="2:7" x14ac:dyDescent="0.15">
      <c r="B90" s="3">
        <v>78</v>
      </c>
      <c r="C90" s="26">
        <f t="shared" si="4"/>
        <v>12337.359961266004</v>
      </c>
      <c r="D90" s="26">
        <f t="shared" si="5"/>
        <v>71.967933107385022</v>
      </c>
      <c r="E90" s="26">
        <f t="shared" si="6"/>
        <v>-680.54</v>
      </c>
      <c r="F90" s="26">
        <f t="shared" si="7"/>
        <v>11728.787894373389</v>
      </c>
      <c r="G90" s="47"/>
    </row>
    <row r="91" spans="2:7" x14ac:dyDescent="0.15">
      <c r="B91" s="3">
        <v>79</v>
      </c>
      <c r="C91" s="26">
        <f t="shared" si="4"/>
        <v>11728.787894373389</v>
      </c>
      <c r="D91" s="26">
        <f t="shared" si="5"/>
        <v>68.417929383844765</v>
      </c>
      <c r="E91" s="26">
        <f t="shared" si="6"/>
        <v>-680.54</v>
      </c>
      <c r="F91" s="26">
        <f t="shared" si="7"/>
        <v>11116.665823757234</v>
      </c>
      <c r="G91" s="47"/>
    </row>
    <row r="92" spans="2:7" x14ac:dyDescent="0.15">
      <c r="B92" s="3">
        <v>80</v>
      </c>
      <c r="C92" s="26">
        <f t="shared" si="4"/>
        <v>11116.665823757234</v>
      </c>
      <c r="D92" s="26">
        <f t="shared" si="5"/>
        <v>64.847217305250538</v>
      </c>
      <c r="E92" s="26">
        <f t="shared" si="6"/>
        <v>-680.54</v>
      </c>
      <c r="F92" s="26">
        <f t="shared" si="7"/>
        <v>10500.973041062483</v>
      </c>
      <c r="G92" s="47"/>
    </row>
    <row r="93" spans="2:7" x14ac:dyDescent="0.15">
      <c r="B93" s="3">
        <v>81</v>
      </c>
      <c r="C93" s="26">
        <f t="shared" si="4"/>
        <v>10500.973041062483</v>
      </c>
      <c r="D93" s="26">
        <f t="shared" si="5"/>
        <v>61.255676072864489</v>
      </c>
      <c r="E93" s="26">
        <f t="shared" si="6"/>
        <v>-680.54</v>
      </c>
      <c r="F93" s="26">
        <f t="shared" si="7"/>
        <v>9881.6887171353483</v>
      </c>
      <c r="G93" s="47"/>
    </row>
    <row r="94" spans="2:7" x14ac:dyDescent="0.15">
      <c r="B94" s="3">
        <v>82</v>
      </c>
      <c r="C94" s="26">
        <f t="shared" si="4"/>
        <v>9881.6887171353483</v>
      </c>
      <c r="D94" s="26">
        <f t="shared" si="5"/>
        <v>57.643184183289534</v>
      </c>
      <c r="E94" s="26">
        <f t="shared" si="6"/>
        <v>-680.54</v>
      </c>
      <c r="F94" s="26">
        <f t="shared" si="7"/>
        <v>9258.7919013186365</v>
      </c>
      <c r="G94" s="47"/>
    </row>
    <row r="95" spans="2:7" x14ac:dyDescent="0.15">
      <c r="B95" s="3">
        <v>83</v>
      </c>
      <c r="C95" s="26">
        <f t="shared" si="4"/>
        <v>9258.7919013186365</v>
      </c>
      <c r="D95" s="26">
        <f t="shared" si="5"/>
        <v>54.009619424358718</v>
      </c>
      <c r="E95" s="26">
        <f t="shared" si="6"/>
        <v>-680.54</v>
      </c>
      <c r="F95" s="26">
        <f t="shared" si="7"/>
        <v>8632.2615207429953</v>
      </c>
      <c r="G95" s="47"/>
    </row>
    <row r="96" spans="2:7" x14ac:dyDescent="0.15">
      <c r="B96" s="3">
        <v>84</v>
      </c>
      <c r="C96" s="26">
        <f t="shared" si="4"/>
        <v>8632.2615207429953</v>
      </c>
      <c r="D96" s="26">
        <f t="shared" si="5"/>
        <v>50.354858871000808</v>
      </c>
      <c r="E96" s="26">
        <f t="shared" si="6"/>
        <v>-680.54</v>
      </c>
      <c r="F96" s="26">
        <f t="shared" si="7"/>
        <v>8002.0763796139954</v>
      </c>
      <c r="G96" s="47"/>
    </row>
    <row r="97" spans="2:7" x14ac:dyDescent="0.15">
      <c r="B97" s="3">
        <v>85</v>
      </c>
      <c r="C97" s="26">
        <f t="shared" si="4"/>
        <v>8002.0763796139954</v>
      </c>
      <c r="D97" s="26">
        <f t="shared" si="5"/>
        <v>46.678778881081641</v>
      </c>
      <c r="E97" s="26">
        <f t="shared" si="6"/>
        <v>-680.54</v>
      </c>
      <c r="F97" s="26">
        <f t="shared" si="7"/>
        <v>7368.215158495077</v>
      </c>
      <c r="G97" s="47"/>
    </row>
    <row r="98" spans="2:7" x14ac:dyDescent="0.15">
      <c r="B98" s="3">
        <v>86</v>
      </c>
      <c r="C98" s="26">
        <f t="shared" si="4"/>
        <v>7368.215158495077</v>
      </c>
      <c r="D98" s="26">
        <f t="shared" si="5"/>
        <v>42.981255091221286</v>
      </c>
      <c r="E98" s="26">
        <f t="shared" si="6"/>
        <v>-680.54</v>
      </c>
      <c r="F98" s="26">
        <f t="shared" si="7"/>
        <v>6730.6564135862982</v>
      </c>
      <c r="G98" s="47"/>
    </row>
    <row r="99" spans="2:7" x14ac:dyDescent="0.15">
      <c r="B99" s="3">
        <v>87</v>
      </c>
      <c r="C99" s="26">
        <f t="shared" si="4"/>
        <v>6730.6564135862982</v>
      </c>
      <c r="D99" s="26">
        <f t="shared" si="5"/>
        <v>39.26216241258674</v>
      </c>
      <c r="E99" s="26">
        <f t="shared" si="6"/>
        <v>-680.54</v>
      </c>
      <c r="F99" s="26">
        <f t="shared" si="7"/>
        <v>6089.378575998885</v>
      </c>
      <c r="G99" s="47"/>
    </row>
    <row r="100" spans="2:7" x14ac:dyDescent="0.15">
      <c r="B100" s="3">
        <v>88</v>
      </c>
      <c r="C100" s="26">
        <f t="shared" si="4"/>
        <v>6089.378575998885</v>
      </c>
      <c r="D100" s="26">
        <f t="shared" si="5"/>
        <v>35.521375026660166</v>
      </c>
      <c r="E100" s="26">
        <f t="shared" si="6"/>
        <v>-680.54</v>
      </c>
      <c r="F100" s="26">
        <f t="shared" si="7"/>
        <v>5444.3599510255453</v>
      </c>
      <c r="G100" s="47"/>
    </row>
    <row r="101" spans="2:7" x14ac:dyDescent="0.15">
      <c r="B101" s="3">
        <v>89</v>
      </c>
      <c r="C101" s="26">
        <f t="shared" si="4"/>
        <v>5444.3599510255453</v>
      </c>
      <c r="D101" s="26">
        <f t="shared" si="5"/>
        <v>31.758766380982351</v>
      </c>
      <c r="E101" s="26">
        <f t="shared" si="6"/>
        <v>-680.54</v>
      </c>
      <c r="F101" s="26">
        <f t="shared" si="7"/>
        <v>4795.5787174065281</v>
      </c>
      <c r="G101" s="47"/>
    </row>
    <row r="102" spans="2:7" x14ac:dyDescent="0.15">
      <c r="B102" s="3">
        <v>90</v>
      </c>
      <c r="C102" s="26">
        <f t="shared" si="4"/>
        <v>4795.5787174065281</v>
      </c>
      <c r="D102" s="26">
        <f t="shared" si="5"/>
        <v>27.974209184871416</v>
      </c>
      <c r="E102" s="26">
        <f t="shared" si="6"/>
        <v>-680.54</v>
      </c>
      <c r="F102" s="26">
        <f t="shared" si="7"/>
        <v>4143.0129265913993</v>
      </c>
      <c r="G102" s="47"/>
    </row>
    <row r="103" spans="2:7" x14ac:dyDescent="0.15">
      <c r="B103" s="3">
        <v>91</v>
      </c>
      <c r="C103" s="26">
        <f t="shared" si="4"/>
        <v>4143.0129265913993</v>
      </c>
      <c r="D103" s="26">
        <f t="shared" si="5"/>
        <v>24.167575405116498</v>
      </c>
      <c r="E103" s="26">
        <f t="shared" si="6"/>
        <v>-680.54</v>
      </c>
      <c r="F103" s="26">
        <f t="shared" si="7"/>
        <v>3486.6405019965159</v>
      </c>
      <c r="G103" s="47"/>
    </row>
    <row r="104" spans="2:7" x14ac:dyDescent="0.15">
      <c r="B104" s="3">
        <v>92</v>
      </c>
      <c r="C104" s="26">
        <f t="shared" si="4"/>
        <v>3486.6405019965159</v>
      </c>
      <c r="D104" s="26">
        <f t="shared" si="5"/>
        <v>20.338736261646343</v>
      </c>
      <c r="E104" s="26">
        <f t="shared" si="6"/>
        <v>-680.54</v>
      </c>
      <c r="F104" s="26">
        <f t="shared" si="7"/>
        <v>2826.4392382581623</v>
      </c>
      <c r="G104" s="47"/>
    </row>
    <row r="105" spans="2:7" x14ac:dyDescent="0.15">
      <c r="B105" s="3">
        <v>93</v>
      </c>
      <c r="C105" s="26">
        <f t="shared" si="4"/>
        <v>2826.4392382581623</v>
      </c>
      <c r="D105" s="26">
        <f t="shared" si="5"/>
        <v>16.487562223172613</v>
      </c>
      <c r="E105" s="26">
        <f t="shared" si="6"/>
        <v>-680.54</v>
      </c>
      <c r="F105" s="26">
        <f t="shared" si="7"/>
        <v>2162.3868004813348</v>
      </c>
      <c r="G105" s="47"/>
    </row>
    <row r="106" spans="2:7" x14ac:dyDescent="0.15">
      <c r="B106" s="3">
        <v>94</v>
      </c>
      <c r="C106" s="26">
        <f t="shared" si="4"/>
        <v>2162.3868004813348</v>
      </c>
      <c r="D106" s="26">
        <f t="shared" si="5"/>
        <v>12.613923002807788</v>
      </c>
      <c r="E106" s="26">
        <f t="shared" si="6"/>
        <v>-680.54</v>
      </c>
      <c r="F106" s="26">
        <f t="shared" si="7"/>
        <v>1494.4607234841428</v>
      </c>
      <c r="G106" s="47"/>
    </row>
    <row r="107" spans="2:7" x14ac:dyDescent="0.15">
      <c r="B107" s="3">
        <v>95</v>
      </c>
      <c r="C107" s="26">
        <f t="shared" si="4"/>
        <v>1494.4607234841428</v>
      </c>
      <c r="D107" s="26">
        <f t="shared" si="5"/>
        <v>8.7176875536575</v>
      </c>
      <c r="E107" s="26">
        <f t="shared" si="6"/>
        <v>-680.54</v>
      </c>
      <c r="F107" s="26">
        <f t="shared" si="7"/>
        <v>822.63841103780032</v>
      </c>
      <c r="G107" s="47"/>
    </row>
    <row r="108" spans="2:7" x14ac:dyDescent="0.15">
      <c r="B108" s="3">
        <v>96</v>
      </c>
      <c r="C108" s="26">
        <f t="shared" si="4"/>
        <v>822.63841103780032</v>
      </c>
      <c r="D108" s="26">
        <f t="shared" si="5"/>
        <v>4.7987240643871685</v>
      </c>
      <c r="E108" s="26">
        <f t="shared" si="6"/>
        <v>-680.54</v>
      </c>
      <c r="F108" s="26">
        <f t="shared" si="7"/>
        <v>146.89713510218758</v>
      </c>
      <c r="G108" s="47"/>
    </row>
    <row r="109" spans="2:7" x14ac:dyDescent="0.15">
      <c r="B109" s="65">
        <v>97</v>
      </c>
      <c r="C109" s="66">
        <f t="shared" si="4"/>
        <v>146.89713510218758</v>
      </c>
      <c r="D109" s="66">
        <f t="shared" si="5"/>
        <v>0.85689995476276093</v>
      </c>
      <c r="E109" s="66">
        <f t="shared" si="6"/>
        <v>-680.54</v>
      </c>
      <c r="F109" s="66">
        <f t="shared" si="7"/>
        <v>-532.78596494304963</v>
      </c>
      <c r="G109" s="47"/>
    </row>
    <row r="110" spans="2:7" x14ac:dyDescent="0.15">
      <c r="B110" s="3"/>
      <c r="C110" s="5"/>
      <c r="D110" s="5"/>
      <c r="E110" s="5"/>
      <c r="F110" s="5"/>
    </row>
    <row r="111" spans="2:7" x14ac:dyDescent="0.15">
      <c r="B111" s="3"/>
      <c r="C111" s="5"/>
      <c r="D111" s="5"/>
      <c r="E111" s="5"/>
      <c r="F111" s="5"/>
    </row>
    <row r="112" spans="2:7" x14ac:dyDescent="0.15">
      <c r="B112" s="3"/>
      <c r="C112" s="5"/>
      <c r="D112" s="5"/>
      <c r="E112" s="5"/>
      <c r="F112" s="5"/>
    </row>
    <row r="113" spans="2:6" x14ac:dyDescent="0.15">
      <c r="B113" s="3"/>
      <c r="C113" s="5"/>
      <c r="D113" s="5"/>
      <c r="E113" s="5"/>
      <c r="F113" s="5"/>
    </row>
    <row r="114" spans="2:6" x14ac:dyDescent="0.15">
      <c r="B114" s="3"/>
      <c r="C114" s="5"/>
      <c r="D114" s="5"/>
      <c r="E114" s="5"/>
      <c r="F114" s="5"/>
    </row>
    <row r="115" spans="2:6" x14ac:dyDescent="0.15">
      <c r="B115" s="3"/>
      <c r="C115" s="5"/>
      <c r="D115" s="5"/>
      <c r="E115" s="5"/>
      <c r="F115" s="5"/>
    </row>
    <row r="116" spans="2:6" x14ac:dyDescent="0.15">
      <c r="B116" s="3"/>
      <c r="C116" s="5"/>
      <c r="D116" s="5"/>
      <c r="E116" s="5"/>
      <c r="F116" s="5"/>
    </row>
    <row r="117" spans="2:6" x14ac:dyDescent="0.15">
      <c r="B117" s="3"/>
      <c r="C117" s="5"/>
      <c r="D117" s="5"/>
      <c r="E117" s="5"/>
      <c r="F117" s="5"/>
    </row>
    <row r="118" spans="2:6" x14ac:dyDescent="0.15">
      <c r="B118" s="3"/>
      <c r="C118" s="5"/>
      <c r="D118" s="5"/>
      <c r="E118" s="5"/>
      <c r="F118" s="5"/>
    </row>
    <row r="119" spans="2:6" x14ac:dyDescent="0.15">
      <c r="B119" s="3"/>
      <c r="C119" s="5"/>
      <c r="D119" s="5"/>
      <c r="E119" s="5"/>
      <c r="F119" s="5"/>
    </row>
    <row r="120" spans="2:6" x14ac:dyDescent="0.15">
      <c r="B120" s="3"/>
      <c r="C120" s="5"/>
      <c r="D120" s="5"/>
      <c r="E120" s="5"/>
      <c r="F120" s="5"/>
    </row>
    <row r="121" spans="2:6" x14ac:dyDescent="0.15">
      <c r="B121" s="3"/>
      <c r="C121" s="5"/>
      <c r="D121" s="5"/>
      <c r="E121" s="5"/>
      <c r="F121" s="5"/>
    </row>
    <row r="122" spans="2:6" x14ac:dyDescent="0.15">
      <c r="B122" s="3"/>
      <c r="C122" s="5"/>
      <c r="D122" s="5"/>
      <c r="E122" s="5"/>
      <c r="F122" s="5"/>
    </row>
    <row r="123" spans="2:6" x14ac:dyDescent="0.15">
      <c r="B123" s="3"/>
      <c r="C123" s="5"/>
      <c r="D123" s="5"/>
      <c r="E123" s="5"/>
      <c r="F123" s="5"/>
    </row>
    <row r="124" spans="2:6" x14ac:dyDescent="0.15">
      <c r="B124" s="3"/>
      <c r="C124" s="5"/>
      <c r="D124" s="5"/>
      <c r="E124" s="5"/>
      <c r="F124" s="5"/>
    </row>
    <row r="125" spans="2:6" x14ac:dyDescent="0.15">
      <c r="B125" s="3"/>
      <c r="C125" s="5"/>
      <c r="D125" s="5"/>
      <c r="E125" s="5"/>
      <c r="F125" s="5"/>
    </row>
    <row r="126" spans="2:6" x14ac:dyDescent="0.15">
      <c r="B126" s="3"/>
      <c r="C126" s="5"/>
      <c r="D126" s="5"/>
      <c r="E126" s="5"/>
      <c r="F126" s="5"/>
    </row>
    <row r="127" spans="2:6" x14ac:dyDescent="0.15">
      <c r="B127" s="3"/>
      <c r="C127" s="5"/>
      <c r="D127" s="5"/>
      <c r="E127" s="5"/>
      <c r="F127" s="5"/>
    </row>
    <row r="128" spans="2:6" x14ac:dyDescent="0.15">
      <c r="B128" s="3"/>
      <c r="C128" s="5"/>
      <c r="D128" s="5"/>
      <c r="E128" s="5"/>
      <c r="F128" s="5"/>
    </row>
    <row r="129" spans="2:6" x14ac:dyDescent="0.15">
      <c r="B129" s="3"/>
      <c r="C129" s="5"/>
      <c r="D129" s="5"/>
      <c r="E129" s="5"/>
      <c r="F129" s="5"/>
    </row>
    <row r="130" spans="2:6" x14ac:dyDescent="0.15">
      <c r="B130" s="3"/>
      <c r="C130" s="5"/>
      <c r="D130" s="5"/>
      <c r="E130" s="5"/>
      <c r="F130" s="5"/>
    </row>
    <row r="131" spans="2:6" x14ac:dyDescent="0.15">
      <c r="B131" s="3"/>
      <c r="C131" s="5"/>
      <c r="D131" s="5"/>
      <c r="E131" s="5"/>
      <c r="F131" s="5"/>
    </row>
    <row r="132" spans="2:6" x14ac:dyDescent="0.15">
      <c r="B132" s="8"/>
      <c r="C132" s="6"/>
      <c r="D132" s="6"/>
      <c r="E132" s="6"/>
      <c r="F132" s="6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41"/>
  <sheetViews>
    <sheetView showGridLines="0" zoomScale="150" zoomScaleNormal="150" zoomScalePageLayoutView="150" workbookViewId="0">
      <selection activeCell="J22" sqref="J22"/>
    </sheetView>
  </sheetViews>
  <sheetFormatPr baseColWidth="10" defaultColWidth="8.83203125" defaultRowHeight="13" x14ac:dyDescent="0.15"/>
  <cols>
    <col min="3" max="3" width="18.1640625" customWidth="1"/>
    <col min="4" max="4" width="12" customWidth="1"/>
    <col min="5" max="5" width="12.5" customWidth="1"/>
    <col min="6" max="6" width="12.6640625" customWidth="1"/>
  </cols>
  <sheetData>
    <row r="1" spans="2:7" ht="14" thickBot="1" x14ac:dyDescent="0.2"/>
    <row r="2" spans="2:7" x14ac:dyDescent="0.15">
      <c r="B2" s="85" t="s">
        <v>17</v>
      </c>
      <c r="C2" s="12">
        <v>30</v>
      </c>
      <c r="D2" s="13"/>
      <c r="E2" s="86"/>
      <c r="F2" s="12"/>
      <c r="G2" s="14"/>
    </row>
    <row r="3" spans="2:7" x14ac:dyDescent="0.15">
      <c r="B3" s="92" t="s">
        <v>18</v>
      </c>
      <c r="C3" s="93">
        <f>RATE(C2,C4,C6,C5,0,0)</f>
        <v>2.844635769194373E-2</v>
      </c>
      <c r="D3" s="75"/>
      <c r="E3" s="76" t="s">
        <v>28</v>
      </c>
      <c r="F3" s="75"/>
      <c r="G3" s="94"/>
    </row>
    <row r="4" spans="2:7" x14ac:dyDescent="0.15">
      <c r="B4" s="42" t="s">
        <v>19</v>
      </c>
      <c r="C4" s="39">
        <v>25000</v>
      </c>
      <c r="D4" s="17"/>
      <c r="E4" s="36"/>
      <c r="F4" s="17"/>
      <c r="G4" s="19"/>
    </row>
    <row r="5" spans="2:7" x14ac:dyDescent="0.15">
      <c r="B5" s="44" t="s">
        <v>20</v>
      </c>
      <c r="C5" s="17">
        <v>0</v>
      </c>
      <c r="D5" s="32"/>
      <c r="E5" s="32"/>
      <c r="F5" s="17"/>
      <c r="G5" s="19"/>
    </row>
    <row r="6" spans="2:7" ht="14" thickBot="1" x14ac:dyDescent="0.2">
      <c r="B6" s="45" t="s">
        <v>21</v>
      </c>
      <c r="C6" s="87">
        <v>-500000</v>
      </c>
      <c r="D6" s="23"/>
      <c r="E6" s="23"/>
      <c r="F6" s="23"/>
      <c r="G6" s="25"/>
    </row>
    <row r="7" spans="2:7" x14ac:dyDescent="0.15">
      <c r="B7" s="3"/>
      <c r="C7" s="3"/>
      <c r="D7" s="3"/>
      <c r="E7" s="3"/>
      <c r="F7" s="3"/>
    </row>
    <row r="8" spans="2:7" x14ac:dyDescent="0.15">
      <c r="B8" s="3"/>
      <c r="C8" s="3"/>
      <c r="D8" s="3"/>
      <c r="E8" s="3"/>
      <c r="F8" s="3"/>
    </row>
    <row r="9" spans="2:7" ht="14" thickBot="1" x14ac:dyDescent="0.2">
      <c r="B9" s="3"/>
      <c r="C9" s="3"/>
      <c r="D9" s="4" t="s">
        <v>22</v>
      </c>
      <c r="E9" s="9" t="s">
        <v>36</v>
      </c>
      <c r="F9" s="3"/>
    </row>
    <row r="10" spans="2:7" x14ac:dyDescent="0.15">
      <c r="B10" s="88"/>
      <c r="C10" s="89"/>
      <c r="D10" s="89"/>
      <c r="E10" s="89"/>
      <c r="F10" s="90"/>
    </row>
    <row r="11" spans="2:7" ht="14" thickBot="1" x14ac:dyDescent="0.2">
      <c r="B11" s="91"/>
      <c r="C11" s="51" t="s">
        <v>23</v>
      </c>
      <c r="D11" s="51" t="s">
        <v>32</v>
      </c>
      <c r="E11" s="51" t="s">
        <v>33</v>
      </c>
      <c r="F11" s="52" t="s">
        <v>24</v>
      </c>
    </row>
    <row r="12" spans="2:7" x14ac:dyDescent="0.15">
      <c r="B12" s="69">
        <v>1</v>
      </c>
      <c r="C12" s="55">
        <f>-C6</f>
        <v>500000</v>
      </c>
      <c r="D12" s="55">
        <f>$C$3*C12</f>
        <v>14223.178845971865</v>
      </c>
      <c r="E12" s="55">
        <f>-$C$4</f>
        <v>-25000</v>
      </c>
      <c r="F12" s="55">
        <f>C12+D12+E12</f>
        <v>489223.17884597188</v>
      </c>
    </row>
    <row r="13" spans="2:7" x14ac:dyDescent="0.15">
      <c r="B13" s="69">
        <v>2</v>
      </c>
      <c r="C13" s="55">
        <f>F12</f>
        <v>489223.17884597188</v>
      </c>
      <c r="D13" s="55">
        <f t="shared" ref="D13:D41" si="0">$C$3*C13</f>
        <v>13916.617536642276</v>
      </c>
      <c r="E13" s="55">
        <f t="shared" ref="E13:E41" si="1">-$C$4</f>
        <v>-25000</v>
      </c>
      <c r="F13" s="55">
        <f t="shared" ref="F13:F41" si="2">C13+D13+E13</f>
        <v>478139.79638261418</v>
      </c>
    </row>
    <row r="14" spans="2:7" x14ac:dyDescent="0.15">
      <c r="B14" s="69">
        <v>3</v>
      </c>
      <c r="C14" s="55">
        <f t="shared" ref="C14:C41" si="3">F13</f>
        <v>478139.79638261418</v>
      </c>
      <c r="D14" s="55">
        <f t="shared" si="0"/>
        <v>13601.335674652986</v>
      </c>
      <c r="E14" s="55">
        <f t="shared" si="1"/>
        <v>-25000</v>
      </c>
      <c r="F14" s="55">
        <f t="shared" si="2"/>
        <v>466741.13205726718</v>
      </c>
    </row>
    <row r="15" spans="2:7" x14ac:dyDescent="0.15">
      <c r="B15" s="69">
        <v>4</v>
      </c>
      <c r="C15" s="55">
        <f t="shared" si="3"/>
        <v>466741.13205726718</v>
      </c>
      <c r="D15" s="55">
        <f t="shared" si="0"/>
        <v>13277.085192043767</v>
      </c>
      <c r="E15" s="55">
        <f t="shared" si="1"/>
        <v>-25000</v>
      </c>
      <c r="F15" s="55">
        <f t="shared" si="2"/>
        <v>455018.21724931092</v>
      </c>
    </row>
    <row r="16" spans="2:7" x14ac:dyDescent="0.15">
      <c r="B16" s="69">
        <v>5</v>
      </c>
      <c r="C16" s="55">
        <f t="shared" si="3"/>
        <v>455018.21724931092</v>
      </c>
      <c r="D16" s="55">
        <f t="shared" si="0"/>
        <v>12943.610964224459</v>
      </c>
      <c r="E16" s="55">
        <f t="shared" si="1"/>
        <v>-25000</v>
      </c>
      <c r="F16" s="55">
        <f t="shared" si="2"/>
        <v>442961.82821353537</v>
      </c>
    </row>
    <row r="17" spans="2:6" x14ac:dyDescent="0.15">
      <c r="B17" s="69">
        <v>6</v>
      </c>
      <c r="C17" s="55">
        <f t="shared" si="3"/>
        <v>442961.82821353537</v>
      </c>
      <c r="D17" s="55">
        <f t="shared" si="0"/>
        <v>12600.650609239559</v>
      </c>
      <c r="E17" s="55">
        <f t="shared" si="1"/>
        <v>-25000</v>
      </c>
      <c r="F17" s="55">
        <f t="shared" si="2"/>
        <v>430562.47882277495</v>
      </c>
    </row>
    <row r="18" spans="2:6" x14ac:dyDescent="0.15">
      <c r="B18" s="69">
        <v>7</v>
      </c>
      <c r="C18" s="55">
        <f t="shared" si="3"/>
        <v>430562.47882277495</v>
      </c>
      <c r="D18" s="55">
        <f t="shared" si="0"/>
        <v>12247.934281322603</v>
      </c>
      <c r="E18" s="55">
        <f t="shared" si="1"/>
        <v>-25000</v>
      </c>
      <c r="F18" s="55">
        <f t="shared" si="2"/>
        <v>417810.41310409753</v>
      </c>
    </row>
    <row r="19" spans="2:6" x14ac:dyDescent="0.15">
      <c r="B19" s="69">
        <v>8</v>
      </c>
      <c r="C19" s="55">
        <f t="shared" si="3"/>
        <v>417810.41310409753</v>
      </c>
      <c r="D19" s="55">
        <f t="shared" si="0"/>
        <v>11885.184458577933</v>
      </c>
      <c r="E19" s="55">
        <f t="shared" si="1"/>
        <v>-25000</v>
      </c>
      <c r="F19" s="55">
        <f t="shared" si="2"/>
        <v>404695.59756267548</v>
      </c>
    </row>
    <row r="20" spans="2:6" x14ac:dyDescent="0.15">
      <c r="B20" s="69">
        <v>9</v>
      </c>
      <c r="C20" s="55">
        <f t="shared" si="3"/>
        <v>404695.59756267548</v>
      </c>
      <c r="D20" s="55">
        <f t="shared" si="0"/>
        <v>11512.115724622778</v>
      </c>
      <c r="E20" s="55">
        <f t="shared" si="1"/>
        <v>-25000</v>
      </c>
      <c r="F20" s="55">
        <f t="shared" si="2"/>
        <v>391207.71328729828</v>
      </c>
    </row>
    <row r="21" spans="2:6" x14ac:dyDescent="0.15">
      <c r="B21" s="69">
        <v>10</v>
      </c>
      <c r="C21" s="55">
        <f t="shared" si="3"/>
        <v>391207.71328729828</v>
      </c>
      <c r="D21" s="55">
        <f t="shared" si="0"/>
        <v>11128.434544017855</v>
      </c>
      <c r="E21" s="55">
        <f t="shared" si="1"/>
        <v>-25000</v>
      </c>
      <c r="F21" s="55">
        <f t="shared" si="2"/>
        <v>377336.14783131611</v>
      </c>
    </row>
    <row r="22" spans="2:6" x14ac:dyDescent="0.15">
      <c r="B22" s="69">
        <v>11</v>
      </c>
      <c r="C22" s="55">
        <f t="shared" si="3"/>
        <v>377336.14783131611</v>
      </c>
      <c r="D22" s="55">
        <f t="shared" si="0"/>
        <v>10733.839031309775</v>
      </c>
      <c r="E22" s="55">
        <f t="shared" si="1"/>
        <v>-25000</v>
      </c>
      <c r="F22" s="55">
        <f t="shared" si="2"/>
        <v>363069.98686262587</v>
      </c>
    </row>
    <row r="23" spans="2:6" x14ac:dyDescent="0.15">
      <c r="B23" s="69">
        <v>12</v>
      </c>
      <c r="C23" s="55">
        <f t="shared" si="3"/>
        <v>363069.98686262587</v>
      </c>
      <c r="D23" s="55">
        <f t="shared" si="0"/>
        <v>10328.018713503567</v>
      </c>
      <c r="E23" s="55">
        <f t="shared" si="1"/>
        <v>-25000</v>
      </c>
      <c r="F23" s="55">
        <f t="shared" si="2"/>
        <v>348398.00557612942</v>
      </c>
    </row>
    <row r="24" spans="2:6" x14ac:dyDescent="0.15">
      <c r="B24" s="69">
        <v>13</v>
      </c>
      <c r="C24" s="55">
        <f t="shared" si="3"/>
        <v>348398.00557612942</v>
      </c>
      <c r="D24" s="55">
        <f t="shared" si="0"/>
        <v>9910.6542857783843</v>
      </c>
      <c r="E24" s="55">
        <f t="shared" si="1"/>
        <v>-25000</v>
      </c>
      <c r="F24" s="55">
        <f t="shared" si="2"/>
        <v>333308.65986190783</v>
      </c>
    </row>
    <row r="25" spans="2:6" x14ac:dyDescent="0.15">
      <c r="B25" s="69">
        <v>14</v>
      </c>
      <c r="C25" s="55">
        <f t="shared" si="3"/>
        <v>333308.65986190783</v>
      </c>
      <c r="D25" s="55">
        <f t="shared" si="0"/>
        <v>9481.4173602542378</v>
      </c>
      <c r="E25" s="55">
        <f t="shared" si="1"/>
        <v>-25000</v>
      </c>
      <c r="F25" s="55">
        <f t="shared" si="2"/>
        <v>317790.07722216204</v>
      </c>
    </row>
    <row r="26" spans="2:6" x14ac:dyDescent="0.15">
      <c r="B26" s="69">
        <v>15</v>
      </c>
      <c r="C26" s="55">
        <f t="shared" si="3"/>
        <v>317790.07722216204</v>
      </c>
      <c r="D26" s="55">
        <f t="shared" si="0"/>
        <v>9039.9702076120411</v>
      </c>
      <c r="E26" s="55">
        <f t="shared" si="1"/>
        <v>-25000</v>
      </c>
      <c r="F26" s="55">
        <f t="shared" si="2"/>
        <v>301830.04742977407</v>
      </c>
    </row>
    <row r="27" spans="2:6" x14ac:dyDescent="0.15">
      <c r="B27" s="69">
        <v>16</v>
      </c>
      <c r="C27" s="55">
        <f t="shared" si="3"/>
        <v>301830.04742977407</v>
      </c>
      <c r="D27" s="55">
        <f t="shared" si="0"/>
        <v>8585.965491363695</v>
      </c>
      <c r="E27" s="55">
        <f t="shared" si="1"/>
        <v>-25000</v>
      </c>
      <c r="F27" s="55">
        <f t="shared" si="2"/>
        <v>285416.01292113779</v>
      </c>
    </row>
    <row r="28" spans="2:6" x14ac:dyDescent="0.15">
      <c r="B28" s="69">
        <v>17</v>
      </c>
      <c r="C28" s="55">
        <f t="shared" si="3"/>
        <v>285416.01292113779</v>
      </c>
      <c r="D28" s="55">
        <f t="shared" si="0"/>
        <v>8119.0459945631192</v>
      </c>
      <c r="E28" s="55">
        <f t="shared" si="1"/>
        <v>-25000</v>
      </c>
      <c r="F28" s="55">
        <f t="shared" si="2"/>
        <v>268535.05891570094</v>
      </c>
    </row>
    <row r="29" spans="2:6" x14ac:dyDescent="0.15">
      <c r="B29" s="69">
        <v>18</v>
      </c>
      <c r="C29" s="55">
        <f t="shared" si="3"/>
        <v>268535.05891570094</v>
      </c>
      <c r="D29" s="55">
        <f t="shared" si="0"/>
        <v>7638.8443387432117</v>
      </c>
      <c r="E29" s="55">
        <f t="shared" si="1"/>
        <v>-25000</v>
      </c>
      <c r="F29" s="55">
        <f t="shared" si="2"/>
        <v>251173.90325444413</v>
      </c>
    </row>
    <row r="30" spans="2:6" x14ac:dyDescent="0.15">
      <c r="B30" s="69">
        <v>19</v>
      </c>
      <c r="C30" s="55">
        <f t="shared" si="3"/>
        <v>251173.90325444413</v>
      </c>
      <c r="D30" s="55">
        <f t="shared" si="0"/>
        <v>7144.9826948575874</v>
      </c>
      <c r="E30" s="55">
        <f t="shared" si="1"/>
        <v>-25000</v>
      </c>
      <c r="F30" s="55">
        <f t="shared" si="2"/>
        <v>233318.88594930171</v>
      </c>
    </row>
    <row r="31" spans="2:6" x14ac:dyDescent="0.15">
      <c r="B31" s="69">
        <v>20</v>
      </c>
      <c r="C31" s="55">
        <f t="shared" si="3"/>
        <v>233318.88594930171</v>
      </c>
      <c r="D31" s="55">
        <f t="shared" si="0"/>
        <v>6637.0724859996608</v>
      </c>
      <c r="E31" s="55">
        <f t="shared" si="1"/>
        <v>-25000</v>
      </c>
      <c r="F31" s="55">
        <f t="shared" si="2"/>
        <v>214955.95843530138</v>
      </c>
    </row>
    <row r="32" spans="2:6" x14ac:dyDescent="0.15">
      <c r="B32" s="69">
        <v>21</v>
      </c>
      <c r="C32" s="55">
        <f t="shared" si="3"/>
        <v>214955.95843530138</v>
      </c>
      <c r="D32" s="55">
        <f t="shared" si="0"/>
        <v>6114.7140816651718</v>
      </c>
      <c r="E32" s="55">
        <f t="shared" si="1"/>
        <v>-25000</v>
      </c>
      <c r="F32" s="55">
        <f t="shared" si="2"/>
        <v>196070.67251696656</v>
      </c>
    </row>
    <row r="33" spans="2:6" x14ac:dyDescent="0.15">
      <c r="B33" s="69">
        <v>22</v>
      </c>
      <c r="C33" s="55">
        <f t="shared" si="3"/>
        <v>196070.67251696656</v>
      </c>
      <c r="D33" s="55">
        <f t="shared" si="0"/>
        <v>5577.4964833175918</v>
      </c>
      <c r="E33" s="55">
        <f t="shared" si="1"/>
        <v>-25000</v>
      </c>
      <c r="F33" s="55">
        <f t="shared" si="2"/>
        <v>176648.16900028416</v>
      </c>
    </row>
    <row r="34" spans="2:6" x14ac:dyDescent="0.15">
      <c r="B34" s="69">
        <v>23</v>
      </c>
      <c r="C34" s="55">
        <f t="shared" si="3"/>
        <v>176648.16900028416</v>
      </c>
      <c r="D34" s="55">
        <f t="shared" si="0"/>
        <v>5024.9970010090092</v>
      </c>
      <c r="E34" s="55">
        <f t="shared" si="1"/>
        <v>-25000</v>
      </c>
      <c r="F34" s="55">
        <f t="shared" si="2"/>
        <v>156673.16600129317</v>
      </c>
    </row>
    <row r="35" spans="2:6" x14ac:dyDescent="0.15">
      <c r="B35" s="69">
        <v>24</v>
      </c>
      <c r="C35" s="55">
        <f t="shared" si="3"/>
        <v>156673.16600129317</v>
      </c>
      <c r="D35" s="55">
        <f t="shared" si="0"/>
        <v>4456.7809208020626</v>
      </c>
      <c r="E35" s="55">
        <f t="shared" si="1"/>
        <v>-25000</v>
      </c>
      <c r="F35" s="55">
        <f t="shared" si="2"/>
        <v>136129.94692209523</v>
      </c>
    </row>
    <row r="36" spans="2:6" x14ac:dyDescent="0.15">
      <c r="B36" s="69">
        <v>25</v>
      </c>
      <c r="C36" s="55">
        <f t="shared" si="3"/>
        <v>136129.94692209523</v>
      </c>
      <c r="D36" s="55">
        <f t="shared" si="0"/>
        <v>3872.4011627312352</v>
      </c>
      <c r="E36" s="55">
        <f t="shared" si="1"/>
        <v>-25000</v>
      </c>
      <c r="F36" s="55">
        <f t="shared" si="2"/>
        <v>115002.34808482646</v>
      </c>
    </row>
    <row r="37" spans="2:6" x14ac:dyDescent="0.15">
      <c r="B37" s="69">
        <v>26</v>
      </c>
      <c r="C37" s="55">
        <f t="shared" si="3"/>
        <v>115002.34808482646</v>
      </c>
      <c r="D37" s="55">
        <f t="shared" si="0"/>
        <v>3271.3979290343932</v>
      </c>
      <c r="E37" s="55">
        <f t="shared" si="1"/>
        <v>-25000</v>
      </c>
      <c r="F37" s="55">
        <f t="shared" si="2"/>
        <v>93273.746013860859</v>
      </c>
    </row>
    <row r="38" spans="2:6" x14ac:dyDescent="0.15">
      <c r="B38" s="69">
        <v>27</v>
      </c>
      <c r="C38" s="55">
        <f t="shared" si="3"/>
        <v>93273.746013860859</v>
      </c>
      <c r="D38" s="55">
        <f t="shared" si="0"/>
        <v>2653.2983423777969</v>
      </c>
      <c r="E38" s="55">
        <f t="shared" si="1"/>
        <v>-25000</v>
      </c>
      <c r="F38" s="55">
        <f t="shared" si="2"/>
        <v>70927.04435623865</v>
      </c>
    </row>
    <row r="39" spans="2:6" x14ac:dyDescent="0.15">
      <c r="B39" s="69">
        <v>28</v>
      </c>
      <c r="C39" s="55">
        <f t="shared" si="3"/>
        <v>70927.04435623865</v>
      </c>
      <c r="D39" s="55">
        <f t="shared" si="0"/>
        <v>2017.6160737899233</v>
      </c>
      <c r="E39" s="55">
        <f t="shared" si="1"/>
        <v>-25000</v>
      </c>
      <c r="F39" s="55">
        <f t="shared" si="2"/>
        <v>47944.660430028569</v>
      </c>
    </row>
    <row r="40" spans="2:6" x14ac:dyDescent="0.15">
      <c r="B40" s="69">
        <v>29</v>
      </c>
      <c r="C40" s="55">
        <f t="shared" si="3"/>
        <v>47944.660430028569</v>
      </c>
      <c r="D40" s="55">
        <f t="shared" si="0"/>
        <v>1363.8509600113734</v>
      </c>
      <c r="E40" s="55">
        <f t="shared" si="1"/>
        <v>-25000</v>
      </c>
      <c r="F40" s="55">
        <f t="shared" si="2"/>
        <v>24308.511390039945</v>
      </c>
    </row>
    <row r="41" spans="2:6" x14ac:dyDescent="0.15">
      <c r="B41" s="73">
        <v>30</v>
      </c>
      <c r="C41" s="60">
        <f t="shared" si="3"/>
        <v>24308.511390039945</v>
      </c>
      <c r="D41" s="60">
        <f t="shared" si="0"/>
        <v>691.48860995976452</v>
      </c>
      <c r="E41" s="60">
        <f t="shared" si="1"/>
        <v>-25000</v>
      </c>
      <c r="F41" s="60">
        <f t="shared" si="2"/>
        <v>-2.9103830456733704E-10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Problems</vt:lpstr>
      <vt:lpstr>Problem 1</vt:lpstr>
      <vt:lpstr>Problem 2</vt:lpstr>
      <vt:lpstr>Problem 3</vt:lpstr>
      <vt:lpstr>Problem 4</vt:lpstr>
      <vt:lpstr>Problem 5</vt:lpstr>
      <vt:lpstr>Problem 6</vt:lpstr>
      <vt:lpstr>Problem 7</vt:lpstr>
      <vt:lpstr>Problem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Zahran-Colon</dc:creator>
  <cp:lastModifiedBy>J.M. Colon</cp:lastModifiedBy>
  <dcterms:created xsi:type="dcterms:W3CDTF">2002-01-28T02:25:05Z</dcterms:created>
  <dcterms:modified xsi:type="dcterms:W3CDTF">2020-09-05T18:16:10Z</dcterms:modified>
</cp:coreProperties>
</file>