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Tax/Corp Tax 2021S/Problems/"/>
    </mc:Choice>
  </mc:AlternateContent>
  <xr:revisionPtr revIDLastSave="246" documentId="8_{E1FA0639-6880-AB43-9A57-E018B48EDCE6}" xr6:coauthVersionLast="46" xr6:coauthVersionMax="46" xr10:uidLastSave="{41406CFC-1D7E-814B-ABB1-177185F8710C}"/>
  <bookViews>
    <workbookView xWindow="460" yWindow="11460" windowWidth="25520" windowHeight="26760" xr2:uid="{EC49F6CF-3EAC-6C4F-8F81-0C0C00F10D73}"/>
  </bookViews>
  <sheets>
    <sheet name="Sheet1" sheetId="1" r:id="rId1"/>
  </sheets>
  <definedNames>
    <definedName name="_xlnm.Print_Area" localSheetId="0">Sheet1!$B$2:$M$92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2" i="1" l="1"/>
  <c r="H205" i="1"/>
  <c r="G205" i="1"/>
  <c r="F205" i="1"/>
  <c r="E205" i="1"/>
  <c r="D205" i="1"/>
  <c r="F197" i="1"/>
  <c r="H190" i="1"/>
  <c r="G190" i="1"/>
  <c r="F190" i="1"/>
  <c r="E190" i="1"/>
  <c r="D190" i="1"/>
  <c r="F181" i="1"/>
  <c r="H174" i="1"/>
  <c r="G174" i="1"/>
  <c r="F174" i="1"/>
  <c r="E174" i="1"/>
  <c r="D174" i="1"/>
  <c r="F161" i="1"/>
  <c r="H154" i="1"/>
  <c r="G154" i="1"/>
  <c r="F154" i="1"/>
  <c r="E154" i="1"/>
  <c r="D154" i="1"/>
  <c r="H113" i="1"/>
  <c r="H127" i="1"/>
  <c r="H98" i="1"/>
  <c r="G140" i="1"/>
  <c r="G143" i="1" s="1"/>
  <c r="F140" i="1"/>
  <c r="F143" i="1" s="1"/>
  <c r="F135" i="1"/>
  <c r="G127" i="1"/>
  <c r="F127" i="1"/>
  <c r="E127" i="1"/>
  <c r="D127" i="1"/>
  <c r="F120" i="1"/>
  <c r="G113" i="1"/>
  <c r="F113" i="1"/>
  <c r="E113" i="1"/>
  <c r="D113" i="1"/>
  <c r="G98" i="1"/>
  <c r="F98" i="1"/>
  <c r="E98" i="1"/>
  <c r="D98" i="1"/>
  <c r="F105" i="1"/>
  <c r="F31" i="1"/>
  <c r="F39" i="1"/>
  <c r="G39" i="1"/>
  <c r="F46" i="1"/>
  <c r="F54" i="1"/>
  <c r="G54" i="1"/>
  <c r="F61" i="1"/>
  <c r="F73" i="1"/>
  <c r="G73" i="1"/>
  <c r="F80" i="1"/>
  <c r="F142" i="1" l="1"/>
  <c r="G142" i="1"/>
  <c r="F144" i="1"/>
  <c r="G144" i="1"/>
  <c r="G147" i="1" s="1"/>
  <c r="E73" i="1"/>
  <c r="D73" i="1"/>
  <c r="D54" i="1"/>
  <c r="D39" i="1"/>
  <c r="D24" i="1"/>
  <c r="D9" i="1"/>
  <c r="E54" i="1"/>
  <c r="E39" i="1"/>
  <c r="G24" i="1"/>
  <c r="F24" i="1"/>
  <c r="E24" i="1"/>
  <c r="G9" i="1"/>
  <c r="F9" i="1"/>
  <c r="E9" i="1"/>
  <c r="F16" i="1"/>
</calcChain>
</file>

<file path=xl/sharedStrings.xml><?xml version="1.0" encoding="utf-8"?>
<sst xmlns="http://schemas.openxmlformats.org/spreadsheetml/2006/main" count="338" uniqueCount="58">
  <si>
    <t>Corporate Tax: Problem Set 3 (351)</t>
  </si>
  <si>
    <t>A</t>
  </si>
  <si>
    <t>B</t>
  </si>
  <si>
    <t>C</t>
  </si>
  <si>
    <t>Basis Shares</t>
  </si>
  <si>
    <t>Holding Period Shares 1223</t>
  </si>
  <si>
    <t>SH</t>
  </si>
  <si>
    <t>C Corp</t>
  </si>
  <si>
    <t>Inventory</t>
  </si>
  <si>
    <t>Equipment</t>
  </si>
  <si>
    <t>Cash</t>
  </si>
  <si>
    <t>Basis Property 362</t>
  </si>
  <si>
    <t>Holding Period Property</t>
  </si>
  <si>
    <t>G/L Realized  1001(a)</t>
  </si>
  <si>
    <t>Not tacked</t>
  </si>
  <si>
    <t>Tacked</t>
  </si>
  <si>
    <t>Total</t>
  </si>
  <si>
    <t>Property</t>
  </si>
  <si>
    <t>G/L or Inc Recognized 1001(c), 351(a), 83(a)</t>
  </si>
  <si>
    <t>Shares</t>
  </si>
  <si>
    <t>G/L Realized: 1001(a)</t>
  </si>
  <si>
    <t>G/L Recognized: 1001(c) and 351(a)</t>
  </si>
  <si>
    <t>Basis Shares: 358</t>
  </si>
  <si>
    <t>Holding Period Shares: 1223</t>
  </si>
  <si>
    <t>Basis   Shares</t>
  </si>
  <si>
    <t xml:space="preserve">Basis Property </t>
  </si>
  <si>
    <t>Control immediately after</t>
  </si>
  <si>
    <t>Step Transaction</t>
  </si>
  <si>
    <t>Planning: Transfer property (for example if loss or appreciated) and then have D become a transferor</t>
  </si>
  <si>
    <t xml:space="preserve">Issue: Can basis of property be allocated proportionately X all shares and holding period too </t>
  </si>
  <si>
    <t>or separately allocated?</t>
  </si>
  <si>
    <t>But all shares will have split HP.  RR 85-164.</t>
  </si>
  <si>
    <t>All shares have the same basis.  RR 85-164</t>
  </si>
  <si>
    <t xml:space="preserve">Total basis of 6K allocated among 100 shares, so 60/share; holding period </t>
  </si>
  <si>
    <t>Based on FMV</t>
  </si>
  <si>
    <t>Boot</t>
  </si>
  <si>
    <t>G/L or Inc Recognized 1001(c), 351(b), 83(a)</t>
  </si>
  <si>
    <t>FMV of Asset</t>
  </si>
  <si>
    <t>E1</t>
  </si>
  <si>
    <t>E2</t>
  </si>
  <si>
    <t>FMV of Stock</t>
  </si>
  <si>
    <t>Amount Real</t>
  </si>
  <si>
    <t>% of FMV</t>
  </si>
  <si>
    <t>0 G/L Shares</t>
  </si>
  <si>
    <t>No tacking</t>
  </si>
  <si>
    <t>G recog to extent of boot</t>
  </si>
  <si>
    <t>Cash/Boot</t>
  </si>
  <si>
    <t>AB of Property</t>
  </si>
  <si>
    <t>(+ 7K of boot)</t>
  </si>
  <si>
    <t>Issue: Is there a NBIL after gain recognized? If so, reduce basis by 2K</t>
  </si>
  <si>
    <t>All G recog</t>
  </si>
  <si>
    <t>(+ 2K of boot)</t>
  </si>
  <si>
    <t>Partial Tacking</t>
  </si>
  <si>
    <t>GLAM 2020-005:  No shares issued for CC (meaningless gesture) but no change to HP in shares</t>
  </si>
  <si>
    <t>*Liab &gt; Basis</t>
  </si>
  <si>
    <t>Loss not recognized</t>
  </si>
  <si>
    <t>After gain recognized, E1 has basis of 7 (5+2) and E2 has basis of 5, total = 12</t>
  </si>
  <si>
    <t>but FMV of property is 10, so there is a NBIL (CC's basis would be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</si>
</sst>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2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3" fontId="1" fillId="2" borderId="4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825500</xdr:colOff>
      <xdr:row>3</xdr:row>
      <xdr:rowOff>317499</xdr:rowOff>
    </xdr:from>
    <xdr:to>
      <xdr:col>12</xdr:col>
      <xdr:colOff>1150470</xdr:colOff>
      <xdr:row>9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9568ED-8EB8-AE4F-AC43-0858EBCB737E}"/>
            </a:ext>
          </a:extLst>
        </xdr:cNvPr>
        <xdr:cNvSpPr txBox="1"/>
      </xdr:nvSpPr>
      <xdr:spPr>
        <a:xfrm>
          <a:off x="12808324" y="1482911"/>
          <a:ext cx="6779558" cy="2954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</a:t>
          </a:r>
          <a:br>
            <a:rPr lang="en-US" sz="1800"/>
          </a:br>
          <a:r>
            <a:rPr lang="en-US" sz="1800"/>
            <a:t> </a:t>
          </a:r>
          <a:r>
            <a:rPr lang="en-US" sz="1800" b="1"/>
            <a:t>SHs: </a:t>
          </a:r>
          <a:r>
            <a:rPr lang="en-US" sz="1800"/>
            <a:t>All are transferring</a:t>
          </a:r>
          <a:r>
            <a:rPr lang="en-US" sz="1800" baseline="0"/>
            <a:t> property X solely for stock, and all are in control of C Corp under 368c.  Good 351a exchange and no G/L recognized.  Holding period: tacked for equipment (1223(1)), provided 1231 property.</a:t>
          </a:r>
          <a:br>
            <a:rPr lang="en-US" sz="1800" baseline="0"/>
          </a:br>
          <a:br>
            <a:rPr lang="en-US" sz="1800" baseline="0"/>
          </a:br>
          <a:r>
            <a:rPr lang="en-US" sz="1800" b="1" baseline="0"/>
            <a:t>C Corp: </a:t>
          </a:r>
          <a:r>
            <a:rPr lang="en-US" sz="1800" b="0" baseline="0"/>
            <a:t> No G/L to C Corp on exchange of shares for property, regardless of basis. 1032. CO basis under 362(a).</a:t>
          </a:r>
        </a:p>
        <a:p>
          <a:endParaRPr lang="en-US" sz="1800" b="0" baseline="0"/>
        </a:p>
        <a:p>
          <a:r>
            <a:rPr lang="en-US" sz="1800" b="1" baseline="0"/>
            <a:t>Gain deferred </a:t>
          </a:r>
          <a:r>
            <a:rPr lang="en-US" sz="1800" b="0" baseline="0"/>
            <a:t>= SH: 10K; BIL at C Corp = 10K</a:t>
          </a:r>
          <a:endParaRPr lang="en-US" sz="1800"/>
        </a:p>
      </xdr:txBody>
    </xdr:sp>
    <xdr:clientData/>
  </xdr:twoCellAnchor>
  <xdr:twoCellAnchor>
    <xdr:from>
      <xdr:col>8</xdr:col>
      <xdr:colOff>1193800</xdr:colOff>
      <xdr:row>19</xdr:row>
      <xdr:rowOff>76200</xdr:rowOff>
    </xdr:from>
    <xdr:to>
      <xdr:col>13</xdr:col>
      <xdr:colOff>14941</xdr:colOff>
      <xdr:row>25</xdr:row>
      <xdr:rowOff>265165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71DFCB-0F74-7741-B70B-3506DE53BE72}"/>
            </a:ext>
          </a:extLst>
        </xdr:cNvPr>
        <xdr:cNvSpPr txBox="1"/>
      </xdr:nvSpPr>
      <xdr:spPr>
        <a:xfrm>
          <a:off x="15149844" y="9217409"/>
          <a:ext cx="6915646" cy="3775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 </a:t>
          </a:r>
          <a:br>
            <a:rPr lang="en-US" sz="1800"/>
          </a:br>
          <a:r>
            <a:rPr lang="en-US" sz="1800" b="1"/>
            <a:t>SH: </a:t>
          </a:r>
          <a:r>
            <a:rPr lang="en-US" sz="1800"/>
            <a:t>Under</a:t>
          </a:r>
          <a:r>
            <a:rPr lang="en-US" sz="1800" baseline="0"/>
            <a:t> 351d, stock for services not property.  Therefore C doesn't count as transferor.  </a:t>
          </a:r>
          <a:r>
            <a:rPr lang="en-US" sz="1800"/>
            <a:t>Not a good 351a transfer b/c A &amp; B aren't in control of C</a:t>
          </a:r>
          <a:r>
            <a:rPr lang="en-US" sz="1800" baseline="0"/>
            <a:t> Corp.  Taxable exchange under 1001a for A &amp; B; C has OI under 83a.  No tacking b/c no CO basis.</a:t>
          </a:r>
          <a:br>
            <a:rPr lang="en-US" sz="1800" baseline="0"/>
          </a:br>
          <a:br>
            <a:rPr lang="en-US" sz="1800" baseline="0"/>
          </a:br>
          <a:r>
            <a:rPr lang="en-US" sz="1800" b="1" baseline="0"/>
            <a:t>C Corp: </a:t>
          </a:r>
          <a:r>
            <a:rPr lang="en-US" sz="1800" b="0" baseline="0"/>
            <a:t> </a:t>
          </a:r>
          <a:r>
            <a:rPr lang="en-US" sz="1800" b="1" baseline="0"/>
            <a:t>: </a:t>
          </a:r>
          <a:r>
            <a:rPr lang="en-US" sz="1800" b="0" baseline="0"/>
            <a:t> No G/L to C Corp on exchange of shares for property, regardless of basis.  1032.   Also, 1.1032-1 says 1032 applies to transfer of stock as compensation for services.362 doesn't apply; basis equals FMV of stock given up. 1012  No tacking of HP either.  Deduction for C Corp under 83(h).</a:t>
          </a:r>
        </a:p>
        <a:p>
          <a:endParaRPr lang="en-US" sz="1800" b="0" baseline="0"/>
        </a:p>
        <a:p>
          <a:r>
            <a:rPr lang="en-US" sz="1800" b="1"/>
            <a:t>Gain deferred = 0</a:t>
          </a:r>
        </a:p>
      </xdr:txBody>
    </xdr:sp>
    <xdr:clientData/>
  </xdr:twoCellAnchor>
  <xdr:twoCellAnchor>
    <xdr:from>
      <xdr:col>8</xdr:col>
      <xdr:colOff>1193800</xdr:colOff>
      <xdr:row>34</xdr:row>
      <xdr:rowOff>76200</xdr:rowOff>
    </xdr:from>
    <xdr:to>
      <xdr:col>13</xdr:col>
      <xdr:colOff>14941</xdr:colOff>
      <xdr:row>41</xdr:row>
      <xdr:rowOff>669890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B70976-E1CC-4847-8DD4-15871FD97A65}"/>
            </a:ext>
          </a:extLst>
        </xdr:cNvPr>
        <xdr:cNvSpPr txBox="1"/>
      </xdr:nvSpPr>
      <xdr:spPr>
        <a:xfrm>
          <a:off x="15149844" y="17242134"/>
          <a:ext cx="6915646" cy="459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 </a:t>
          </a:r>
          <a:br>
            <a:rPr lang="en-US" sz="1800"/>
          </a:br>
          <a:r>
            <a:rPr lang="en-US" sz="1800" b="1"/>
            <a:t>SH: </a:t>
          </a:r>
          <a:r>
            <a:rPr lang="en-US" sz="1800" b="0"/>
            <a:t>Issue</a:t>
          </a:r>
          <a:r>
            <a:rPr lang="en-US" sz="1800" b="0" baseline="0"/>
            <a:t> is whether C is counted as transferor even though 50% of the shares are received for services.  </a:t>
          </a:r>
          <a:r>
            <a:rPr lang="en-US" sz="1800"/>
            <a:t>Since prop=100%</a:t>
          </a:r>
          <a:r>
            <a:rPr lang="en-US" sz="1800" baseline="0"/>
            <a:t> of stock received for services, all of C's shares count. </a:t>
          </a:r>
          <a:r>
            <a:rPr lang="en-US" sz="1800" b="0" baseline="0"/>
            <a:t>Under 1.351-1(a)(2), Ex 3, ALL shares held by C are counted.  Compare -1(a)(1)(ii) (if stock issued for prop and services where prop is small value, none of stock is counted).  </a:t>
          </a:r>
          <a:br>
            <a:rPr lang="en-US" sz="1800" b="0" baseline="0"/>
          </a:br>
          <a:endParaRPr lang="en-US" sz="1800" b="0" baseline="0"/>
        </a:p>
        <a:p>
          <a:r>
            <a:rPr lang="en-US" sz="1800" baseline="0"/>
            <a:t>But C recognizes 5K of OI under 83(a). </a:t>
          </a:r>
        </a:p>
        <a:p>
          <a:endParaRPr lang="en-US" sz="18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/>
            <a:t>C Corp: </a:t>
          </a:r>
          <a:r>
            <a:rPr lang="en-US" sz="1800" b="0" baseline="0"/>
            <a:t> No G/L to C Corp on exchange of shares for property, regardless of basis. 1032. Also, 1.1032-1 says 1032 applies to transfer of stock as compensation for services. CO basis under 362(a) plus gain recognized.  No basis for OI recognized by C on services.  But probably deduction.</a:t>
          </a:r>
          <a:br>
            <a:rPr lang="en-US" sz="1800" b="0" baseline="0"/>
          </a:br>
          <a:br>
            <a:rPr lang="en-US" sz="1800" b="0" baseline="0"/>
          </a:br>
          <a:r>
            <a:rPr lang="en-US" sz="1800" b="1" baseline="0"/>
            <a:t>Gain deferred </a:t>
          </a:r>
          <a:r>
            <a:rPr lang="en-US" sz="1800" b="0" baseline="0"/>
            <a:t>= SH: 10K; BIL at C Corp = 10K</a:t>
          </a:r>
          <a:endParaRPr lang="en-US" sz="1800"/>
        </a:p>
        <a:p>
          <a:endParaRPr lang="en-US" sz="1800"/>
        </a:p>
      </xdr:txBody>
    </xdr:sp>
    <xdr:clientData/>
  </xdr:twoCellAnchor>
  <xdr:twoCellAnchor>
    <xdr:from>
      <xdr:col>8</xdr:col>
      <xdr:colOff>1193800</xdr:colOff>
      <xdr:row>49</xdr:row>
      <xdr:rowOff>76200</xdr:rowOff>
    </xdr:from>
    <xdr:to>
      <xdr:col>13</xdr:col>
      <xdr:colOff>14941</xdr:colOff>
      <xdr:row>56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013C69-9EC7-A342-A4E5-1404EFFFC0CB}"/>
            </a:ext>
          </a:extLst>
        </xdr:cNvPr>
        <xdr:cNvSpPr txBox="1"/>
      </xdr:nvSpPr>
      <xdr:spPr>
        <a:xfrm>
          <a:off x="13176624" y="17124082"/>
          <a:ext cx="6889376" cy="3913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 </a:t>
          </a:r>
          <a:br>
            <a:rPr lang="en-US" sz="1800"/>
          </a:br>
          <a:r>
            <a:rPr lang="en-US" sz="1800" b="1"/>
            <a:t>SH: </a:t>
          </a:r>
          <a:r>
            <a:rPr lang="en-US" sz="1800" b="0"/>
            <a:t>Issue</a:t>
          </a:r>
          <a:r>
            <a:rPr lang="en-US" sz="1800" b="0" baseline="0"/>
            <a:t> is whether C is counted as transferor.  Since property transferred is small compared to value of stock recieved for services, C won't count as transferor.  1.351-1(a)(1)(ii).  Taxable to all parties.  Same basic results as Problem 2.  See RP 77-37 and </a:t>
          </a:r>
          <a:r>
            <a:rPr lang="en-US" sz="1800" b="0" i="1" baseline="0"/>
            <a:t>Kamborian</a:t>
          </a:r>
          <a:r>
            <a:rPr lang="en-US" sz="1800" b="0" baseline="0"/>
            <a:t>  </a:t>
          </a:r>
          <a:br>
            <a:rPr lang="en-US" sz="1800" b="0" baseline="0"/>
          </a:br>
          <a:endParaRPr lang="en-US" sz="1800" baseline="0"/>
        </a:p>
        <a:p>
          <a:r>
            <a:rPr lang="en-US" sz="1800" b="1" baseline="0"/>
            <a:t>C Corp: </a:t>
          </a:r>
          <a:r>
            <a:rPr lang="en-US" sz="1800" b="0" baseline="0"/>
            <a:t> No G/L to C Corp on exchange of shares for property, regardless of basis. 1032. Also, 1.1032-1 says 1032 applies to transfer of stock as compensation for services. CO basis under 362(a) plus gain recognized.  No basis for OI recognized by C on services.  But probably deduction.</a:t>
          </a:r>
        </a:p>
        <a:p>
          <a:endParaRPr lang="en-US" sz="18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Gain deferred = 0</a:t>
          </a:r>
        </a:p>
        <a:p>
          <a:endParaRPr lang="en-US" sz="1800"/>
        </a:p>
      </xdr:txBody>
    </xdr:sp>
    <xdr:clientData/>
  </xdr:twoCellAnchor>
  <xdr:twoCellAnchor>
    <xdr:from>
      <xdr:col>9</xdr:col>
      <xdr:colOff>94367</xdr:colOff>
      <xdr:row>68</xdr:row>
      <xdr:rowOff>87306</xdr:rowOff>
    </xdr:from>
    <xdr:to>
      <xdr:col>13</xdr:col>
      <xdr:colOff>419338</xdr:colOff>
      <xdr:row>74</xdr:row>
      <xdr:rowOff>111648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95825E-23E3-5446-917A-3BCC6B1B7FBB}"/>
            </a:ext>
          </a:extLst>
        </xdr:cNvPr>
        <xdr:cNvSpPr txBox="1"/>
      </xdr:nvSpPr>
      <xdr:spPr>
        <a:xfrm>
          <a:off x="15822829" y="34809943"/>
          <a:ext cx="6800575" cy="36250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</a:t>
          </a:r>
          <a:br>
            <a:rPr lang="en-US" sz="1800"/>
          </a:br>
          <a:r>
            <a:rPr lang="en-US" sz="1800"/>
            <a:t> </a:t>
          </a:r>
          <a:r>
            <a:rPr lang="en-US" sz="1800" b="1"/>
            <a:t>SHs: </a:t>
          </a:r>
          <a:r>
            <a:rPr lang="en-US" sz="1800"/>
            <a:t>All are transferring</a:t>
          </a:r>
          <a:r>
            <a:rPr lang="en-US" sz="1800" baseline="0"/>
            <a:t> property X solely for stock, and all are in control of C Corp under 368c.  Good 351a exchange and no G/L recognized.  Holding period: tacked for equipment (1223(1)), provided 1231 property. </a:t>
          </a:r>
          <a:br>
            <a:rPr lang="en-US" sz="1800" baseline="0"/>
          </a:br>
          <a:br>
            <a:rPr lang="en-US" sz="1800" baseline="0"/>
          </a:br>
          <a:r>
            <a:rPr lang="en-US" sz="1800" b="1" baseline="0"/>
            <a:t>C Corp: </a:t>
          </a:r>
          <a:r>
            <a:rPr lang="en-US" sz="1800" b="0" baseline="0"/>
            <a:t> No G/L to C Corp on exchange of shares for property, regardless of basis. 1032. CO basis under 362(a) except for B b/c of362(e)(2).</a:t>
          </a:r>
        </a:p>
        <a:p>
          <a:endParaRPr lang="en-US" sz="1800" b="0" baseline="0"/>
        </a:p>
        <a:p>
          <a:r>
            <a:rPr lang="en-US" sz="1800" b="1" baseline="0"/>
            <a:t>Gain deferred </a:t>
          </a:r>
          <a:r>
            <a:rPr lang="en-US" sz="1800" b="0" baseline="0"/>
            <a:t>= SH: 5K and 5K of loss deferred; Corp 5K of BIG; 0 of BIL</a:t>
          </a:r>
          <a:endParaRPr lang="en-US" sz="1800"/>
        </a:p>
      </xdr:txBody>
    </xdr:sp>
    <xdr:clientData/>
  </xdr:twoCellAnchor>
  <xdr:twoCellAnchor>
    <xdr:from>
      <xdr:col>10</xdr:col>
      <xdr:colOff>0</xdr:colOff>
      <xdr:row>93</xdr:row>
      <xdr:rowOff>0</xdr:rowOff>
    </xdr:from>
    <xdr:to>
      <xdr:col>14</xdr:col>
      <xdr:colOff>324971</xdr:colOff>
      <xdr:row>100</xdr:row>
      <xdr:rowOff>184058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0C621C-03A0-F64E-BDF0-133BDEA5D9A0}"/>
            </a:ext>
          </a:extLst>
        </xdr:cNvPr>
        <xdr:cNvSpPr txBox="1"/>
      </xdr:nvSpPr>
      <xdr:spPr>
        <a:xfrm>
          <a:off x="17706377" y="46419420"/>
          <a:ext cx="6803811" cy="4583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</a:t>
          </a:r>
          <a:br>
            <a:rPr lang="en-US" sz="1800"/>
          </a:br>
          <a:r>
            <a:rPr lang="en-US" sz="1800"/>
            <a:t> </a:t>
          </a:r>
          <a:r>
            <a:rPr lang="en-US" sz="1800" b="1"/>
            <a:t>SHs: </a:t>
          </a:r>
          <a:r>
            <a:rPr lang="en-US" sz="1800"/>
            <a:t>All are transferring</a:t>
          </a:r>
          <a:r>
            <a:rPr lang="en-US" sz="1800" baseline="0"/>
            <a:t> property X for stock, but B receiving boot.  All count under 368c.  Good 351a exchange, but G recog to the extent of boot. 351(b). </a:t>
          </a:r>
          <a:br>
            <a:rPr lang="en-US" sz="1800" baseline="0"/>
          </a:br>
          <a:endParaRPr lang="en-US" sz="1800" baseline="0"/>
        </a:p>
        <a:p>
          <a:r>
            <a:rPr lang="en-US" sz="1800" b="1" baseline="0"/>
            <a:t>Basis:  </a:t>
          </a:r>
          <a:r>
            <a:rPr lang="en-US" sz="1800" baseline="0"/>
            <a:t>Stock: 5k - 3K (boot) + 3k (gain) = 5K; Note has basis of 3K. 358a2.</a:t>
          </a:r>
        </a:p>
        <a:p>
          <a:endParaRPr lang="en-US" sz="1800" baseline="0"/>
        </a:p>
        <a:p>
          <a:r>
            <a:rPr lang="en-US" sz="1800" b="1" baseline="0"/>
            <a:t>Holding period</a:t>
          </a:r>
          <a:r>
            <a:rPr lang="en-US" sz="1800" baseline="0"/>
            <a:t>: tacked for equipment (1223(1)), provided 1231 property. </a:t>
          </a:r>
          <a:br>
            <a:rPr lang="en-US" sz="1800" baseline="0"/>
          </a:br>
          <a:br>
            <a:rPr lang="en-US" sz="1800" baseline="0"/>
          </a:br>
          <a:r>
            <a:rPr lang="en-US" sz="1800" b="1" baseline="0"/>
            <a:t>C Corp: </a:t>
          </a:r>
          <a:r>
            <a:rPr lang="en-US" sz="1800" b="0" baseline="0"/>
            <a:t> No G/L to C Corp on exchange of shares for property, regardless of basis. 1032. CO basis under 362(a) plus gain recognized. </a:t>
          </a:r>
        </a:p>
        <a:p>
          <a:endParaRPr lang="en-US" sz="1800" b="0" baseline="0"/>
        </a:p>
        <a:p>
          <a:r>
            <a:rPr lang="en-US" sz="1800" b="1" baseline="0"/>
            <a:t>Gain deferred </a:t>
          </a:r>
          <a:r>
            <a:rPr lang="en-US" sz="1800" b="0" baseline="0"/>
            <a:t>= SH: 2K (B) and 5K (A) = 7K</a:t>
          </a:r>
          <a:endParaRPr lang="en-US" sz="1800"/>
        </a:p>
      </xdr:txBody>
    </xdr:sp>
    <xdr:clientData/>
  </xdr:twoCellAnchor>
  <xdr:twoCellAnchor>
    <xdr:from>
      <xdr:col>10</xdr:col>
      <xdr:colOff>0</xdr:colOff>
      <xdr:row>107</xdr:row>
      <xdr:rowOff>0</xdr:rowOff>
    </xdr:from>
    <xdr:to>
      <xdr:col>14</xdr:col>
      <xdr:colOff>324971</xdr:colOff>
      <xdr:row>114</xdr:row>
      <xdr:rowOff>184058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2D4528-4E72-234B-8AE1-23EBD26540F5}"/>
            </a:ext>
          </a:extLst>
        </xdr:cNvPr>
        <xdr:cNvSpPr txBox="1"/>
      </xdr:nvSpPr>
      <xdr:spPr>
        <a:xfrm>
          <a:off x="17706377" y="54389130"/>
          <a:ext cx="6803811" cy="4583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</a:t>
          </a:r>
          <a:br>
            <a:rPr lang="en-US" sz="1800"/>
          </a:br>
          <a:r>
            <a:rPr lang="en-US" sz="1800"/>
            <a:t> </a:t>
          </a:r>
          <a:r>
            <a:rPr lang="en-US" sz="1800" b="1"/>
            <a:t>SHs: </a:t>
          </a:r>
          <a:r>
            <a:rPr lang="en-US" sz="1800"/>
            <a:t>All are transferring</a:t>
          </a:r>
          <a:r>
            <a:rPr lang="en-US" sz="1800" baseline="0"/>
            <a:t> property X for stock, but B receiving boot of 7K.  All count under 368c.  Good 351a exchange, but G recog to the extent of boot. 351(b). </a:t>
          </a:r>
          <a:br>
            <a:rPr lang="en-US" sz="1800" baseline="0"/>
          </a:br>
          <a:endParaRPr lang="en-US" sz="1800" baseline="0"/>
        </a:p>
        <a:p>
          <a:r>
            <a:rPr lang="en-US" sz="1800" b="1" baseline="0"/>
            <a:t>Basis:  </a:t>
          </a:r>
          <a:r>
            <a:rPr lang="en-US" sz="1800" baseline="0"/>
            <a:t>Stock: 5k - 7K (boot) + 5k (gain) = 3K; Note has basis of 7K. 358a2.</a:t>
          </a:r>
        </a:p>
        <a:p>
          <a:endParaRPr lang="en-US" sz="1800" baseline="0"/>
        </a:p>
        <a:p>
          <a:r>
            <a:rPr lang="en-US" sz="1800" b="1" baseline="0"/>
            <a:t>Holding period</a:t>
          </a:r>
          <a:r>
            <a:rPr lang="en-US" sz="1800" baseline="0"/>
            <a:t>: Equip not tacked b/c all G recognized.  B&amp;L, 3.10[4].</a:t>
          </a:r>
          <a:br>
            <a:rPr lang="en-US" sz="1800" baseline="0"/>
          </a:br>
          <a:br>
            <a:rPr lang="en-US" sz="1800" baseline="0"/>
          </a:br>
          <a:r>
            <a:rPr lang="en-US" sz="1800" b="1" baseline="0"/>
            <a:t>C Corp: </a:t>
          </a:r>
          <a:r>
            <a:rPr lang="en-US" sz="1800" b="0" baseline="0"/>
            <a:t> No G/L to C Corp on exchange of shares for property</a:t>
          </a:r>
        </a:p>
        <a:p>
          <a:endParaRPr lang="en-US" sz="1800" b="0" baseline="0"/>
        </a:p>
        <a:p>
          <a:r>
            <a:rPr lang="en-US" sz="1800" b="1" baseline="0"/>
            <a:t>Gain deferred </a:t>
          </a:r>
          <a:r>
            <a:rPr lang="en-US" sz="1800" b="0" baseline="0"/>
            <a:t>= SH: 0K (B) and 5K (A) = 5K</a:t>
          </a:r>
          <a:endParaRPr lang="en-US" sz="1800"/>
        </a:p>
      </xdr:txBody>
    </xdr:sp>
    <xdr:clientData/>
  </xdr:twoCellAnchor>
  <xdr:twoCellAnchor>
    <xdr:from>
      <xdr:col>10</xdr:col>
      <xdr:colOff>36811</xdr:colOff>
      <xdr:row>121</xdr:row>
      <xdr:rowOff>349711</xdr:rowOff>
    </xdr:from>
    <xdr:to>
      <xdr:col>14</xdr:col>
      <xdr:colOff>361782</xdr:colOff>
      <xdr:row>129</xdr:row>
      <xdr:rowOff>128842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95FD63-8451-4541-92F1-88E5F78D002C}"/>
            </a:ext>
          </a:extLst>
        </xdr:cNvPr>
        <xdr:cNvSpPr txBox="1"/>
      </xdr:nvSpPr>
      <xdr:spPr>
        <a:xfrm>
          <a:off x="17743188" y="62726957"/>
          <a:ext cx="6803811" cy="4583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Analysis</a:t>
          </a:r>
          <a:r>
            <a:rPr lang="en-US" sz="1800"/>
            <a:t>:</a:t>
          </a:r>
          <a:br>
            <a:rPr lang="en-US" sz="1800"/>
          </a:br>
          <a:r>
            <a:rPr lang="en-US" sz="1800"/>
            <a:t> </a:t>
          </a:r>
          <a:r>
            <a:rPr lang="en-US" sz="1800" b="1"/>
            <a:t>SHs: </a:t>
          </a:r>
          <a:r>
            <a:rPr lang="en-US" sz="1800"/>
            <a:t>All are transferring</a:t>
          </a:r>
          <a:r>
            <a:rPr lang="en-US" sz="1800" baseline="0"/>
            <a:t> property X for stock, but B receiving boot of 7K.  All count under 368c.  Good 351a exchange, but G recog to the extent of boot. 351(b). </a:t>
          </a:r>
          <a:br>
            <a:rPr lang="en-US" sz="1800" baseline="0"/>
          </a:br>
          <a:endParaRPr lang="en-US" sz="1800" baseline="0"/>
        </a:p>
        <a:p>
          <a:r>
            <a:rPr lang="en-US" sz="1800" b="1" baseline="0"/>
            <a:t>Basis:  </a:t>
          </a:r>
          <a:r>
            <a:rPr lang="en-US" sz="1800" baseline="0"/>
            <a:t>Stock: 5k - 7K (boot) + 5k (gain) = 3K; Note has basis of 7K. 358a2.</a:t>
          </a:r>
        </a:p>
        <a:p>
          <a:endParaRPr lang="en-US" sz="1800" baseline="0"/>
        </a:p>
        <a:p>
          <a:r>
            <a:rPr lang="en-US" sz="1800" b="1" baseline="0"/>
            <a:t>Holding period</a:t>
          </a:r>
          <a:r>
            <a:rPr lang="en-US" sz="1800" baseline="0"/>
            <a:t>: Equip not tacked b/c all G recognized.  B&amp;L, 3.10[4].</a:t>
          </a:r>
          <a:br>
            <a:rPr lang="en-US" sz="1800" baseline="0"/>
          </a:br>
          <a:br>
            <a:rPr lang="en-US" sz="1800" baseline="0"/>
          </a:br>
          <a:r>
            <a:rPr lang="en-US" sz="1800" b="1" baseline="0"/>
            <a:t>C Corp: </a:t>
          </a:r>
          <a:r>
            <a:rPr lang="en-US" sz="1800" b="0" baseline="0"/>
            <a:t> No G/L to C Corp on exchange of shares for property</a:t>
          </a:r>
        </a:p>
        <a:p>
          <a:endParaRPr lang="en-US" sz="1800" b="0" baseline="0"/>
        </a:p>
        <a:p>
          <a:r>
            <a:rPr lang="en-US" sz="1800" b="1" baseline="0"/>
            <a:t>Gain deferred </a:t>
          </a:r>
          <a:r>
            <a:rPr lang="en-US" sz="1800" b="0" baseline="0"/>
            <a:t>= SH: 0K (B) and 5K (A) = 5K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84D1-A02F-6243-9A7F-E810C9193255}">
  <sheetPr>
    <pageSetUpPr fitToPage="1"/>
  </sheetPr>
  <dimension ref="B2:L212"/>
  <sheetViews>
    <sheetView showGridLines="0" tabSelected="1" topLeftCell="A81" zoomScale="69" zoomScaleNormal="108" workbookViewId="0">
      <selection activeCell="H97" sqref="H97"/>
    </sheetView>
  </sheetViews>
  <sheetFormatPr baseColWidth="10" defaultRowHeight="31" x14ac:dyDescent="0.35"/>
  <cols>
    <col min="6" max="6" width="15.08203125" customWidth="1"/>
    <col min="8" max="8" width="13.75" customWidth="1"/>
    <col min="9" max="9" width="12.9140625" customWidth="1"/>
    <col min="12" max="12" width="10.58203125" customWidth="1"/>
  </cols>
  <sheetData>
    <row r="2" spans="2:8" x14ac:dyDescent="0.35">
      <c r="B2" s="1" t="s">
        <v>0</v>
      </c>
      <c r="C2" s="1"/>
      <c r="D2" s="1"/>
      <c r="E2" s="1"/>
    </row>
    <row r="4" spans="2:8" ht="32" thickBot="1" x14ac:dyDescent="0.4">
      <c r="B4" s="3">
        <v>1</v>
      </c>
    </row>
    <row r="5" spans="2:8" ht="97" thickBot="1" x14ac:dyDescent="0.4">
      <c r="C5" s="4" t="s">
        <v>6</v>
      </c>
      <c r="D5" s="5" t="s">
        <v>19</v>
      </c>
      <c r="E5" s="6" t="s">
        <v>20</v>
      </c>
      <c r="F5" s="6" t="s">
        <v>21</v>
      </c>
      <c r="G5" s="6" t="s">
        <v>22</v>
      </c>
      <c r="H5" s="7" t="s">
        <v>23</v>
      </c>
    </row>
    <row r="6" spans="2:8" x14ac:dyDescent="0.35">
      <c r="C6" s="2" t="s">
        <v>1</v>
      </c>
      <c r="D6" s="8">
        <v>100</v>
      </c>
      <c r="E6" s="8">
        <v>5000</v>
      </c>
      <c r="F6" s="8">
        <v>0</v>
      </c>
      <c r="G6" s="8">
        <v>5000</v>
      </c>
      <c r="H6" s="2" t="s">
        <v>14</v>
      </c>
    </row>
    <row r="7" spans="2:8" x14ac:dyDescent="0.35">
      <c r="C7" s="2" t="s">
        <v>2</v>
      </c>
      <c r="D7" s="8">
        <v>100</v>
      </c>
      <c r="E7" s="8">
        <v>5000</v>
      </c>
      <c r="F7" s="8">
        <v>0</v>
      </c>
      <c r="G7" s="8">
        <v>5000</v>
      </c>
      <c r="H7" s="2" t="s">
        <v>15</v>
      </c>
    </row>
    <row r="8" spans="2:8" ht="32" thickBot="1" x14ac:dyDescent="0.4">
      <c r="C8" s="9" t="s">
        <v>3</v>
      </c>
      <c r="D8" s="10">
        <v>100</v>
      </c>
      <c r="E8" s="10">
        <v>0</v>
      </c>
      <c r="F8" s="10">
        <v>0</v>
      </c>
      <c r="G8" s="10">
        <v>10000</v>
      </c>
      <c r="H8" s="9" t="s">
        <v>14</v>
      </c>
    </row>
    <row r="9" spans="2:8" x14ac:dyDescent="0.35">
      <c r="C9" s="11" t="s">
        <v>16</v>
      </c>
      <c r="D9" s="12">
        <f>SUM(D6:D8)</f>
        <v>300</v>
      </c>
      <c r="E9" s="12">
        <f>SUM(E6:E8)</f>
        <v>10000</v>
      </c>
      <c r="F9" s="12">
        <f>SUM(F6:F8)</f>
        <v>0</v>
      </c>
      <c r="G9" s="12">
        <f>SUM(G6:G8)</f>
        <v>20000</v>
      </c>
      <c r="H9" s="1"/>
    </row>
    <row r="11" spans="2:8" ht="32" thickBot="1" x14ac:dyDescent="0.4"/>
    <row r="12" spans="2:8" ht="97" thickBot="1" x14ac:dyDescent="0.4">
      <c r="C12" s="4" t="s">
        <v>7</v>
      </c>
      <c r="D12" s="5"/>
      <c r="E12" s="5" t="s">
        <v>17</v>
      </c>
      <c r="F12" s="6" t="s">
        <v>11</v>
      </c>
      <c r="G12" s="7" t="s">
        <v>12</v>
      </c>
      <c r="H12" s="2"/>
    </row>
    <row r="13" spans="2:8" x14ac:dyDescent="0.35">
      <c r="E13" s="2" t="s">
        <v>10</v>
      </c>
      <c r="F13" s="8">
        <v>10000</v>
      </c>
      <c r="G13" s="2" t="s">
        <v>14</v>
      </c>
      <c r="H13" s="2"/>
    </row>
    <row r="14" spans="2:8" x14ac:dyDescent="0.35">
      <c r="C14" s="1" t="s">
        <v>43</v>
      </c>
      <c r="E14" s="2" t="s">
        <v>8</v>
      </c>
      <c r="F14" s="8">
        <v>5000</v>
      </c>
      <c r="G14" s="2" t="s">
        <v>15</v>
      </c>
      <c r="H14" s="2"/>
    </row>
    <row r="15" spans="2:8" ht="32" thickBot="1" x14ac:dyDescent="0.4">
      <c r="E15" s="9" t="s">
        <v>9</v>
      </c>
      <c r="F15" s="10">
        <v>5000</v>
      </c>
      <c r="G15" s="9" t="s">
        <v>15</v>
      </c>
      <c r="H15" s="2"/>
    </row>
    <row r="16" spans="2:8" x14ac:dyDescent="0.35">
      <c r="E16" s="11" t="s">
        <v>16</v>
      </c>
      <c r="F16" s="12">
        <f>SUM(F13:F15)</f>
        <v>20000</v>
      </c>
      <c r="G16" s="2"/>
      <c r="H16" s="2"/>
    </row>
    <row r="17" spans="2:8" x14ac:dyDescent="0.35">
      <c r="G17" s="2"/>
      <c r="H17" s="2"/>
    </row>
    <row r="19" spans="2:8" ht="32" thickBot="1" x14ac:dyDescent="0.4">
      <c r="B19" s="3">
        <v>2</v>
      </c>
    </row>
    <row r="20" spans="2:8" ht="129" thickBot="1" x14ac:dyDescent="0.4">
      <c r="C20" s="4" t="s">
        <v>6</v>
      </c>
      <c r="D20" s="5" t="s">
        <v>19</v>
      </c>
      <c r="E20" s="6" t="s">
        <v>13</v>
      </c>
      <c r="F20" s="6" t="s">
        <v>18</v>
      </c>
      <c r="G20" s="6" t="s">
        <v>4</v>
      </c>
      <c r="H20" s="7" t="s">
        <v>5</v>
      </c>
    </row>
    <row r="21" spans="2:8" x14ac:dyDescent="0.35">
      <c r="C21" s="2" t="s">
        <v>1</v>
      </c>
      <c r="D21" s="2">
        <v>100</v>
      </c>
      <c r="E21" s="8">
        <v>5000</v>
      </c>
      <c r="F21" s="8">
        <v>5000</v>
      </c>
      <c r="G21" s="8">
        <v>10000</v>
      </c>
      <c r="H21" s="2" t="s">
        <v>14</v>
      </c>
    </row>
    <row r="22" spans="2:8" x14ac:dyDescent="0.35">
      <c r="C22" s="2" t="s">
        <v>2</v>
      </c>
      <c r="D22" s="2">
        <v>100</v>
      </c>
      <c r="E22" s="8">
        <v>5000</v>
      </c>
      <c r="F22" s="8">
        <v>5000</v>
      </c>
      <c r="G22" s="8">
        <v>10000</v>
      </c>
      <c r="H22" s="2" t="s">
        <v>14</v>
      </c>
    </row>
    <row r="23" spans="2:8" ht="32" thickBot="1" x14ac:dyDescent="0.4">
      <c r="C23" s="9" t="s">
        <v>3</v>
      </c>
      <c r="D23" s="9">
        <v>100</v>
      </c>
      <c r="E23" s="10">
        <v>0</v>
      </c>
      <c r="F23" s="10">
        <v>10000</v>
      </c>
      <c r="G23" s="10">
        <v>10000</v>
      </c>
      <c r="H23" s="9" t="s">
        <v>14</v>
      </c>
    </row>
    <row r="24" spans="2:8" x14ac:dyDescent="0.35">
      <c r="C24" s="11" t="s">
        <v>16</v>
      </c>
      <c r="D24" s="11">
        <f>SUM(D21:D23)</f>
        <v>300</v>
      </c>
      <c r="E24" s="12">
        <f>SUM(E21:E23)</f>
        <v>10000</v>
      </c>
      <c r="F24" s="12">
        <f>SUM(F21:F23)</f>
        <v>20000</v>
      </c>
      <c r="G24" s="12">
        <f>SUM(G21:G23)</f>
        <v>30000</v>
      </c>
    </row>
    <row r="26" spans="2:8" ht="32" thickBot="1" x14ac:dyDescent="0.4"/>
    <row r="27" spans="2:8" ht="97" thickBot="1" x14ac:dyDescent="0.4">
      <c r="C27" s="4" t="s">
        <v>7</v>
      </c>
      <c r="D27" s="5"/>
      <c r="E27" s="5" t="s">
        <v>17</v>
      </c>
      <c r="F27" s="6" t="s">
        <v>11</v>
      </c>
      <c r="G27" s="7" t="s">
        <v>12</v>
      </c>
    </row>
    <row r="28" spans="2:8" x14ac:dyDescent="0.35">
      <c r="E28" s="2" t="s">
        <v>10</v>
      </c>
      <c r="F28" s="8">
        <v>10000</v>
      </c>
      <c r="G28" s="2" t="s">
        <v>14</v>
      </c>
    </row>
    <row r="29" spans="2:8" x14ac:dyDescent="0.35">
      <c r="E29" s="2" t="s">
        <v>8</v>
      </c>
      <c r="F29" s="8">
        <v>10000</v>
      </c>
      <c r="G29" s="2" t="s">
        <v>14</v>
      </c>
    </row>
    <row r="30" spans="2:8" ht="32" thickBot="1" x14ac:dyDescent="0.4">
      <c r="C30" s="1" t="s">
        <v>43</v>
      </c>
      <c r="E30" s="9" t="s">
        <v>9</v>
      </c>
      <c r="F30" s="10">
        <v>10000</v>
      </c>
      <c r="G30" s="9" t="s">
        <v>14</v>
      </c>
    </row>
    <row r="31" spans="2:8" x14ac:dyDescent="0.35">
      <c r="E31" s="11" t="s">
        <v>16</v>
      </c>
      <c r="F31" s="12">
        <f>SUM(F28:F30)</f>
        <v>30000</v>
      </c>
      <c r="G31" s="2"/>
    </row>
    <row r="32" spans="2:8" x14ac:dyDescent="0.35">
      <c r="G32" s="2"/>
    </row>
    <row r="33" spans="2:8" x14ac:dyDescent="0.35">
      <c r="E33" s="2"/>
      <c r="F33" s="2"/>
      <c r="G33" s="2"/>
    </row>
    <row r="34" spans="2:8" ht="32" thickBot="1" x14ac:dyDescent="0.4">
      <c r="B34" s="3">
        <v>3</v>
      </c>
      <c r="E34" s="2"/>
      <c r="F34" s="2"/>
      <c r="G34" s="2"/>
    </row>
    <row r="35" spans="2:8" ht="129" thickBot="1" x14ac:dyDescent="0.4">
      <c r="C35" s="4" t="s">
        <v>6</v>
      </c>
      <c r="D35" s="5" t="s">
        <v>19</v>
      </c>
      <c r="E35" s="6" t="s">
        <v>13</v>
      </c>
      <c r="F35" s="6" t="s">
        <v>18</v>
      </c>
      <c r="G35" s="6" t="s">
        <v>24</v>
      </c>
      <c r="H35" s="7" t="s">
        <v>5</v>
      </c>
    </row>
    <row r="36" spans="2:8" x14ac:dyDescent="0.35">
      <c r="C36" s="2" t="s">
        <v>1</v>
      </c>
      <c r="D36" s="8">
        <v>100</v>
      </c>
      <c r="E36" s="8">
        <v>5000</v>
      </c>
      <c r="F36" s="8">
        <v>0</v>
      </c>
      <c r="G36" s="8">
        <v>5000</v>
      </c>
      <c r="H36" s="2" t="s">
        <v>14</v>
      </c>
    </row>
    <row r="37" spans="2:8" x14ac:dyDescent="0.35">
      <c r="C37" s="2" t="s">
        <v>2</v>
      </c>
      <c r="D37" s="8">
        <v>100</v>
      </c>
      <c r="E37" s="8">
        <v>5000</v>
      </c>
      <c r="F37" s="8">
        <v>0</v>
      </c>
      <c r="G37" s="8">
        <v>5000</v>
      </c>
      <c r="H37" s="2" t="s">
        <v>15</v>
      </c>
    </row>
    <row r="38" spans="2:8" ht="32" thickBot="1" x14ac:dyDescent="0.4">
      <c r="C38" s="9" t="s">
        <v>3</v>
      </c>
      <c r="D38" s="10">
        <v>100</v>
      </c>
      <c r="E38" s="10">
        <v>0</v>
      </c>
      <c r="F38" s="10">
        <v>5000</v>
      </c>
      <c r="G38" s="10">
        <v>10000</v>
      </c>
      <c r="H38" s="9" t="s">
        <v>14</v>
      </c>
    </row>
    <row r="39" spans="2:8" x14ac:dyDescent="0.35">
      <c r="C39" s="11" t="s">
        <v>16</v>
      </c>
      <c r="D39" s="12">
        <f>SUM(D36:D38)</f>
        <v>300</v>
      </c>
      <c r="E39" s="12">
        <f>SUM(E36:E38)</f>
        <v>10000</v>
      </c>
      <c r="F39" s="12">
        <f>SUM(F36:F38)</f>
        <v>5000</v>
      </c>
      <c r="G39" s="12">
        <f>SUM(G36:G38)</f>
        <v>20000</v>
      </c>
    </row>
    <row r="41" spans="2:8" ht="32" thickBot="1" x14ac:dyDescent="0.4"/>
    <row r="42" spans="2:8" ht="97" thickBot="1" x14ac:dyDescent="0.4">
      <c r="C42" s="4" t="s">
        <v>7</v>
      </c>
      <c r="D42" s="5"/>
      <c r="E42" s="5" t="s">
        <v>17</v>
      </c>
      <c r="F42" s="6" t="s">
        <v>11</v>
      </c>
      <c r="G42" s="7" t="s">
        <v>12</v>
      </c>
    </row>
    <row r="43" spans="2:8" x14ac:dyDescent="0.35">
      <c r="E43" s="2" t="s">
        <v>10</v>
      </c>
      <c r="F43" s="8">
        <v>5000</v>
      </c>
      <c r="G43" s="2" t="s">
        <v>14</v>
      </c>
    </row>
    <row r="44" spans="2:8" x14ac:dyDescent="0.35">
      <c r="E44" s="2" t="s">
        <v>8</v>
      </c>
      <c r="F44" s="8">
        <v>5000</v>
      </c>
      <c r="G44" s="2" t="s">
        <v>15</v>
      </c>
    </row>
    <row r="45" spans="2:8" ht="32" thickBot="1" x14ac:dyDescent="0.4">
      <c r="C45" s="1" t="s">
        <v>43</v>
      </c>
      <c r="E45" s="9" t="s">
        <v>9</v>
      </c>
      <c r="F45" s="10">
        <v>5000</v>
      </c>
      <c r="G45" s="9" t="s">
        <v>15</v>
      </c>
    </row>
    <row r="46" spans="2:8" x14ac:dyDescent="0.35">
      <c r="E46" s="11" t="s">
        <v>16</v>
      </c>
      <c r="F46" s="12">
        <f>SUM(F43:F45)</f>
        <v>15000</v>
      </c>
      <c r="G46" s="2"/>
    </row>
    <row r="47" spans="2:8" x14ac:dyDescent="0.35">
      <c r="G47" s="2"/>
    </row>
    <row r="49" spans="2:8" ht="32" thickBot="1" x14ac:dyDescent="0.4">
      <c r="B49" s="3">
        <v>4</v>
      </c>
    </row>
    <row r="50" spans="2:8" ht="129" thickBot="1" x14ac:dyDescent="0.4">
      <c r="C50" s="4" t="s">
        <v>6</v>
      </c>
      <c r="D50" s="5" t="s">
        <v>19</v>
      </c>
      <c r="E50" s="6" t="s">
        <v>13</v>
      </c>
      <c r="F50" s="6" t="s">
        <v>18</v>
      </c>
      <c r="G50" s="6" t="s">
        <v>24</v>
      </c>
      <c r="H50" s="7" t="s">
        <v>5</v>
      </c>
    </row>
    <row r="51" spans="2:8" x14ac:dyDescent="0.35">
      <c r="C51" s="2" t="s">
        <v>1</v>
      </c>
      <c r="D51" s="8">
        <v>100</v>
      </c>
      <c r="E51" s="8">
        <v>5000</v>
      </c>
      <c r="F51" s="8">
        <v>5000</v>
      </c>
      <c r="G51" s="8">
        <v>10000</v>
      </c>
      <c r="H51" s="2" t="s">
        <v>14</v>
      </c>
    </row>
    <row r="52" spans="2:8" x14ac:dyDescent="0.35">
      <c r="C52" s="2" t="s">
        <v>2</v>
      </c>
      <c r="D52" s="8">
        <v>100</v>
      </c>
      <c r="E52" s="8">
        <v>5000</v>
      </c>
      <c r="F52" s="8">
        <v>5000</v>
      </c>
      <c r="G52" s="8">
        <v>10000</v>
      </c>
      <c r="H52" s="2" t="s">
        <v>15</v>
      </c>
    </row>
    <row r="53" spans="2:8" ht="32" thickBot="1" x14ac:dyDescent="0.4">
      <c r="C53" s="9" t="s">
        <v>3</v>
      </c>
      <c r="D53" s="10">
        <v>100</v>
      </c>
      <c r="E53" s="10">
        <v>0</v>
      </c>
      <c r="F53" s="10">
        <v>9990</v>
      </c>
      <c r="G53" s="10">
        <v>9990</v>
      </c>
      <c r="H53" s="9" t="s">
        <v>14</v>
      </c>
    </row>
    <row r="54" spans="2:8" x14ac:dyDescent="0.35">
      <c r="C54" s="11" t="s">
        <v>16</v>
      </c>
      <c r="D54" s="12">
        <f>SUM(D51:D53)</f>
        <v>300</v>
      </c>
      <c r="E54" s="12">
        <f>SUM(E51:E53)</f>
        <v>10000</v>
      </c>
      <c r="F54" s="12">
        <f>SUM(F51:F53)</f>
        <v>19990</v>
      </c>
      <c r="G54" s="12">
        <f>SUM(G51:G53)</f>
        <v>29990</v>
      </c>
    </row>
    <row r="56" spans="2:8" ht="32" thickBot="1" x14ac:dyDescent="0.4"/>
    <row r="57" spans="2:8" ht="97" thickBot="1" x14ac:dyDescent="0.4">
      <c r="C57" s="4" t="s">
        <v>7</v>
      </c>
      <c r="D57" s="5"/>
      <c r="E57" s="5" t="s">
        <v>17</v>
      </c>
      <c r="F57" s="6" t="s">
        <v>25</v>
      </c>
      <c r="G57" s="7" t="s">
        <v>12</v>
      </c>
    </row>
    <row r="58" spans="2:8" x14ac:dyDescent="0.35">
      <c r="E58" s="2" t="s">
        <v>10</v>
      </c>
      <c r="F58" s="8">
        <v>10</v>
      </c>
      <c r="G58" s="2" t="s">
        <v>14</v>
      </c>
    </row>
    <row r="59" spans="2:8" x14ac:dyDescent="0.35">
      <c r="C59" s="1" t="s">
        <v>43</v>
      </c>
      <c r="E59" s="2" t="s">
        <v>8</v>
      </c>
      <c r="F59" s="8">
        <v>10000</v>
      </c>
      <c r="G59" s="2" t="s">
        <v>14</v>
      </c>
    </row>
    <row r="60" spans="2:8" ht="32" thickBot="1" x14ac:dyDescent="0.4">
      <c r="E60" s="13" t="s">
        <v>9</v>
      </c>
      <c r="F60" s="14">
        <v>10000</v>
      </c>
      <c r="G60" s="13" t="s">
        <v>14</v>
      </c>
    </row>
    <row r="61" spans="2:8" x14ac:dyDescent="0.35">
      <c r="E61" s="11" t="s">
        <v>16</v>
      </c>
      <c r="F61" s="12">
        <f>SUM(F58:F60)</f>
        <v>20010</v>
      </c>
      <c r="G61" s="2"/>
    </row>
    <row r="62" spans="2:8" x14ac:dyDescent="0.35">
      <c r="G62" s="2"/>
    </row>
    <row r="63" spans="2:8" x14ac:dyDescent="0.35">
      <c r="B63" s="3">
        <v>5</v>
      </c>
    </row>
    <row r="64" spans="2:8" x14ac:dyDescent="0.35">
      <c r="C64" t="s">
        <v>26</v>
      </c>
    </row>
    <row r="65" spans="2:8" x14ac:dyDescent="0.35">
      <c r="C65" t="s">
        <v>27</v>
      </c>
    </row>
    <row r="66" spans="2:8" x14ac:dyDescent="0.35">
      <c r="C66" t="s">
        <v>28</v>
      </c>
    </row>
    <row r="68" spans="2:8" ht="32" thickBot="1" x14ac:dyDescent="0.4">
      <c r="B68" s="3">
        <v>6</v>
      </c>
    </row>
    <row r="69" spans="2:8" ht="129" thickBot="1" x14ac:dyDescent="0.4">
      <c r="C69" s="4" t="s">
        <v>6</v>
      </c>
      <c r="D69" s="5" t="s">
        <v>19</v>
      </c>
      <c r="E69" s="6" t="s">
        <v>13</v>
      </c>
      <c r="F69" s="6" t="s">
        <v>18</v>
      </c>
      <c r="G69" s="6" t="s">
        <v>24</v>
      </c>
      <c r="H69" s="7" t="s">
        <v>5</v>
      </c>
    </row>
    <row r="70" spans="2:8" x14ac:dyDescent="0.35">
      <c r="C70" s="2" t="s">
        <v>1</v>
      </c>
      <c r="D70" s="8">
        <v>100</v>
      </c>
      <c r="E70" s="8">
        <v>5000</v>
      </c>
      <c r="F70" s="8">
        <v>0</v>
      </c>
      <c r="G70" s="8">
        <v>5000</v>
      </c>
      <c r="H70" s="2" t="s">
        <v>14</v>
      </c>
    </row>
    <row r="71" spans="2:8" x14ac:dyDescent="0.35">
      <c r="C71" s="11" t="s">
        <v>2</v>
      </c>
      <c r="D71" s="8">
        <v>100</v>
      </c>
      <c r="E71" s="8">
        <v>-5000</v>
      </c>
      <c r="F71" s="8">
        <v>0</v>
      </c>
      <c r="G71" s="8">
        <v>15000</v>
      </c>
      <c r="H71" s="2" t="s">
        <v>15</v>
      </c>
    </row>
    <row r="72" spans="2:8" ht="32" thickBot="1" x14ac:dyDescent="0.4">
      <c r="C72" s="9" t="s">
        <v>3</v>
      </c>
      <c r="D72" s="10">
        <v>100</v>
      </c>
      <c r="E72" s="10">
        <v>0</v>
      </c>
      <c r="F72" s="10">
        <v>0</v>
      </c>
      <c r="G72" s="10">
        <v>10000</v>
      </c>
      <c r="H72" s="9" t="s">
        <v>14</v>
      </c>
    </row>
    <row r="73" spans="2:8" x14ac:dyDescent="0.35">
      <c r="C73" s="11" t="s">
        <v>16</v>
      </c>
      <c r="D73" s="12">
        <f>SUM(D70:D72)</f>
        <v>300</v>
      </c>
      <c r="E73" s="12">
        <f>SUM(E70:E72)</f>
        <v>0</v>
      </c>
      <c r="F73" s="12">
        <f>SUM(F70:F72)</f>
        <v>0</v>
      </c>
      <c r="G73" s="12">
        <f>SUM(G70:G72)</f>
        <v>30000</v>
      </c>
    </row>
    <row r="75" spans="2:8" ht="32" thickBot="1" x14ac:dyDescent="0.4"/>
    <row r="76" spans="2:8" ht="97" thickBot="1" x14ac:dyDescent="0.4">
      <c r="C76" s="4" t="s">
        <v>7</v>
      </c>
      <c r="D76" s="5"/>
      <c r="E76" s="5" t="s">
        <v>17</v>
      </c>
      <c r="F76" s="6" t="s">
        <v>25</v>
      </c>
      <c r="G76" s="7" t="s">
        <v>12</v>
      </c>
    </row>
    <row r="77" spans="2:8" x14ac:dyDescent="0.35">
      <c r="E77" s="2" t="s">
        <v>10</v>
      </c>
      <c r="F77" s="8">
        <v>10000</v>
      </c>
      <c r="G77" s="2" t="s">
        <v>14</v>
      </c>
    </row>
    <row r="78" spans="2:8" x14ac:dyDescent="0.35">
      <c r="C78" s="1" t="s">
        <v>43</v>
      </c>
      <c r="E78" s="2" t="s">
        <v>8</v>
      </c>
      <c r="F78" s="8">
        <v>10000</v>
      </c>
      <c r="G78" s="2" t="s">
        <v>15</v>
      </c>
    </row>
    <row r="79" spans="2:8" ht="32" thickBot="1" x14ac:dyDescent="0.4">
      <c r="E79" s="13" t="s">
        <v>9</v>
      </c>
      <c r="F79" s="14">
        <v>5000</v>
      </c>
      <c r="G79" s="13" t="s">
        <v>15</v>
      </c>
    </row>
    <row r="80" spans="2:8" x14ac:dyDescent="0.35">
      <c r="E80" s="11" t="s">
        <v>16</v>
      </c>
      <c r="F80" s="12">
        <f>SUM(F77:F79)</f>
        <v>25000</v>
      </c>
      <c r="G80" s="2"/>
    </row>
    <row r="82" spans="2:9" x14ac:dyDescent="0.35">
      <c r="B82" s="3">
        <v>7</v>
      </c>
    </row>
    <row r="83" spans="2:9" x14ac:dyDescent="0.35">
      <c r="C83" t="s">
        <v>29</v>
      </c>
    </row>
    <row r="84" spans="2:9" x14ac:dyDescent="0.35">
      <c r="C84" t="s">
        <v>30</v>
      </c>
    </row>
    <row r="86" spans="2:9" x14ac:dyDescent="0.35">
      <c r="C86" t="s">
        <v>32</v>
      </c>
    </row>
    <row r="87" spans="2:9" x14ac:dyDescent="0.35">
      <c r="D87" t="s">
        <v>33</v>
      </c>
    </row>
    <row r="89" spans="2:9" x14ac:dyDescent="0.35">
      <c r="C89" t="s">
        <v>31</v>
      </c>
    </row>
    <row r="90" spans="2:9" x14ac:dyDescent="0.35">
      <c r="D90" t="s">
        <v>34</v>
      </c>
    </row>
    <row r="93" spans="2:9" ht="32" thickBot="1" x14ac:dyDescent="0.4">
      <c r="B93" s="3">
        <v>8</v>
      </c>
    </row>
    <row r="94" spans="2:9" ht="161" thickBot="1" x14ac:dyDescent="0.4">
      <c r="C94" s="4" t="s">
        <v>6</v>
      </c>
      <c r="D94" s="5" t="s">
        <v>19</v>
      </c>
      <c r="E94" s="6" t="s">
        <v>13</v>
      </c>
      <c r="F94" s="5" t="s">
        <v>35</v>
      </c>
      <c r="G94" s="6" t="s">
        <v>36</v>
      </c>
      <c r="H94" s="6" t="s">
        <v>24</v>
      </c>
      <c r="I94" s="7" t="s">
        <v>5</v>
      </c>
    </row>
    <row r="95" spans="2:9" x14ac:dyDescent="0.35">
      <c r="C95" s="2" t="s">
        <v>1</v>
      </c>
      <c r="D95" s="8">
        <v>100</v>
      </c>
      <c r="E95" s="8">
        <v>5000</v>
      </c>
      <c r="F95" s="8">
        <v>0</v>
      </c>
      <c r="G95" s="8">
        <v>0</v>
      </c>
      <c r="H95" s="8">
        <v>5000</v>
      </c>
      <c r="I95" s="2" t="s">
        <v>14</v>
      </c>
    </row>
    <row r="96" spans="2:9" x14ac:dyDescent="0.35">
      <c r="C96" s="2" t="s">
        <v>2</v>
      </c>
      <c r="D96" s="8">
        <v>70</v>
      </c>
      <c r="E96" s="8">
        <v>5000</v>
      </c>
      <c r="F96" s="8">
        <v>3000</v>
      </c>
      <c r="G96" s="8">
        <v>3000</v>
      </c>
      <c r="H96" s="8">
        <v>5000</v>
      </c>
      <c r="I96" s="2" t="s">
        <v>15</v>
      </c>
    </row>
    <row r="97" spans="2:9" ht="32" thickBot="1" x14ac:dyDescent="0.4">
      <c r="C97" s="9" t="s">
        <v>3</v>
      </c>
      <c r="D97" s="10">
        <v>100</v>
      </c>
      <c r="E97" s="10">
        <v>0</v>
      </c>
      <c r="F97" s="10">
        <v>0</v>
      </c>
      <c r="G97" s="10">
        <v>0</v>
      </c>
      <c r="H97" s="10">
        <v>10000</v>
      </c>
      <c r="I97" s="9" t="s">
        <v>14</v>
      </c>
    </row>
    <row r="98" spans="2:9" x14ac:dyDescent="0.35">
      <c r="C98" s="11" t="s">
        <v>16</v>
      </c>
      <c r="D98" s="12">
        <f>SUM(D95:D97)</f>
        <v>270</v>
      </c>
      <c r="E98" s="12">
        <f>SUM(E95:E97)</f>
        <v>10000</v>
      </c>
      <c r="F98" s="12">
        <f>SUM(F95:F97)</f>
        <v>3000</v>
      </c>
      <c r="G98" s="12">
        <f>SUM(G95:G97)</f>
        <v>3000</v>
      </c>
      <c r="H98" s="12">
        <f>SUM(H95:H97)</f>
        <v>20000</v>
      </c>
    </row>
    <row r="100" spans="2:9" ht="32" thickBot="1" x14ac:dyDescent="0.4"/>
    <row r="101" spans="2:9" ht="97" thickBot="1" x14ac:dyDescent="0.4">
      <c r="C101" s="4" t="s">
        <v>7</v>
      </c>
      <c r="D101" s="5"/>
      <c r="E101" s="5" t="s">
        <v>17</v>
      </c>
      <c r="F101" s="6" t="s">
        <v>25</v>
      </c>
      <c r="G101" s="7" t="s">
        <v>12</v>
      </c>
    </row>
    <row r="102" spans="2:9" x14ac:dyDescent="0.35">
      <c r="E102" s="2" t="s">
        <v>10</v>
      </c>
      <c r="F102" s="8">
        <v>10000</v>
      </c>
      <c r="G102" s="2" t="s">
        <v>14</v>
      </c>
    </row>
    <row r="103" spans="2:9" x14ac:dyDescent="0.35">
      <c r="E103" s="2" t="s">
        <v>8</v>
      </c>
      <c r="F103" s="8">
        <v>5000</v>
      </c>
      <c r="G103" s="2" t="s">
        <v>15</v>
      </c>
    </row>
    <row r="104" spans="2:9" ht="32" thickBot="1" x14ac:dyDescent="0.4">
      <c r="C104" s="1" t="s">
        <v>43</v>
      </c>
      <c r="E104" s="13" t="s">
        <v>9</v>
      </c>
      <c r="F104" s="14">
        <v>8000</v>
      </c>
      <c r="G104" s="13" t="s">
        <v>15</v>
      </c>
    </row>
    <row r="105" spans="2:9" x14ac:dyDescent="0.35">
      <c r="E105" s="11" t="s">
        <v>16</v>
      </c>
      <c r="F105" s="12">
        <f>SUM(F102:F104)</f>
        <v>23000</v>
      </c>
      <c r="G105" s="2"/>
    </row>
    <row r="108" spans="2:9" ht="32" thickBot="1" x14ac:dyDescent="0.4">
      <c r="B108" s="3">
        <v>9</v>
      </c>
    </row>
    <row r="109" spans="2:9" ht="161" thickBot="1" x14ac:dyDescent="0.4">
      <c r="C109" s="4" t="s">
        <v>6</v>
      </c>
      <c r="D109" s="5" t="s">
        <v>19</v>
      </c>
      <c r="E109" s="6" t="s">
        <v>13</v>
      </c>
      <c r="F109" s="5" t="s">
        <v>35</v>
      </c>
      <c r="G109" s="6" t="s">
        <v>36</v>
      </c>
      <c r="H109" s="6" t="s">
        <v>24</v>
      </c>
      <c r="I109" s="7" t="s">
        <v>5</v>
      </c>
    </row>
    <row r="110" spans="2:9" x14ac:dyDescent="0.35">
      <c r="C110" s="2" t="s">
        <v>1</v>
      </c>
      <c r="D110" s="8">
        <v>100</v>
      </c>
      <c r="E110" s="8">
        <v>5000</v>
      </c>
      <c r="F110" s="8">
        <v>0</v>
      </c>
      <c r="G110" s="8">
        <v>0</v>
      </c>
      <c r="H110" s="8">
        <v>5000</v>
      </c>
      <c r="I110" s="2" t="s">
        <v>14</v>
      </c>
    </row>
    <row r="111" spans="2:9" x14ac:dyDescent="0.35">
      <c r="C111" s="2" t="s">
        <v>2</v>
      </c>
      <c r="D111" s="8">
        <v>30</v>
      </c>
      <c r="E111" s="8">
        <v>5000</v>
      </c>
      <c r="F111" s="8">
        <v>7000</v>
      </c>
      <c r="G111" s="8">
        <v>5000</v>
      </c>
      <c r="H111" s="8">
        <v>3000</v>
      </c>
      <c r="I111" s="2" t="s">
        <v>14</v>
      </c>
    </row>
    <row r="112" spans="2:9" ht="32" thickBot="1" x14ac:dyDescent="0.4">
      <c r="C112" s="9" t="s">
        <v>3</v>
      </c>
      <c r="D112" s="10">
        <v>100</v>
      </c>
      <c r="E112" s="10">
        <v>0</v>
      </c>
      <c r="F112" s="10">
        <v>0</v>
      </c>
      <c r="G112" s="10">
        <v>0</v>
      </c>
      <c r="H112" s="10">
        <v>10000</v>
      </c>
      <c r="I112" s="9" t="s">
        <v>14</v>
      </c>
    </row>
    <row r="113" spans="2:9" x14ac:dyDescent="0.35">
      <c r="C113" s="11" t="s">
        <v>16</v>
      </c>
      <c r="D113" s="12">
        <f>SUM(D110:D112)</f>
        <v>230</v>
      </c>
      <c r="E113" s="12">
        <f>SUM(E110:E112)</f>
        <v>10000</v>
      </c>
      <c r="F113" s="12">
        <f>SUM(F110:F112)</f>
        <v>7000</v>
      </c>
      <c r="G113" s="12">
        <f>SUM(G110:G112)</f>
        <v>5000</v>
      </c>
      <c r="H113" s="12">
        <f>SUM(H110:H112)</f>
        <v>18000</v>
      </c>
    </row>
    <row r="114" spans="2:9" x14ac:dyDescent="0.35">
      <c r="H114" t="s">
        <v>48</v>
      </c>
    </row>
    <row r="115" spans="2:9" ht="32" thickBot="1" x14ac:dyDescent="0.4"/>
    <row r="116" spans="2:9" ht="97" thickBot="1" x14ac:dyDescent="0.4">
      <c r="C116" s="4" t="s">
        <v>7</v>
      </c>
      <c r="D116" s="5"/>
      <c r="E116" s="5" t="s">
        <v>17</v>
      </c>
      <c r="F116" s="6" t="s">
        <v>25</v>
      </c>
      <c r="G116" s="7" t="s">
        <v>12</v>
      </c>
    </row>
    <row r="117" spans="2:9" x14ac:dyDescent="0.35">
      <c r="E117" s="2" t="s">
        <v>10</v>
      </c>
      <c r="F117" s="8">
        <v>10000</v>
      </c>
      <c r="G117" s="2" t="s">
        <v>14</v>
      </c>
    </row>
    <row r="118" spans="2:9" x14ac:dyDescent="0.35">
      <c r="C118" s="1" t="s">
        <v>43</v>
      </c>
      <c r="E118" s="2" t="s">
        <v>8</v>
      </c>
      <c r="F118" s="8">
        <v>5000</v>
      </c>
      <c r="G118" s="2" t="s">
        <v>15</v>
      </c>
    </row>
    <row r="119" spans="2:9" ht="32" thickBot="1" x14ac:dyDescent="0.4">
      <c r="E119" s="13" t="s">
        <v>9</v>
      </c>
      <c r="F119" s="14">
        <v>10000</v>
      </c>
      <c r="G119" s="13" t="s">
        <v>44</v>
      </c>
    </row>
    <row r="120" spans="2:9" x14ac:dyDescent="0.35">
      <c r="E120" s="11" t="s">
        <v>16</v>
      </c>
      <c r="F120" s="12">
        <f>SUM(F117:F119)</f>
        <v>25000</v>
      </c>
      <c r="G120" s="2"/>
    </row>
    <row r="122" spans="2:9" ht="32" thickBot="1" x14ac:dyDescent="0.4">
      <c r="B122" s="3">
        <v>10</v>
      </c>
    </row>
    <row r="123" spans="2:9" ht="161" thickBot="1" x14ac:dyDescent="0.4">
      <c r="C123" s="4" t="s">
        <v>6</v>
      </c>
      <c r="D123" s="5" t="s">
        <v>19</v>
      </c>
      <c r="E123" s="6" t="s">
        <v>13</v>
      </c>
      <c r="F123" s="5" t="s">
        <v>35</v>
      </c>
      <c r="G123" s="6" t="s">
        <v>36</v>
      </c>
      <c r="H123" s="6" t="s">
        <v>24</v>
      </c>
      <c r="I123" s="7" t="s">
        <v>5</v>
      </c>
    </row>
    <row r="124" spans="2:9" x14ac:dyDescent="0.35">
      <c r="C124" s="2" t="s">
        <v>1</v>
      </c>
      <c r="D124" s="8">
        <v>100</v>
      </c>
      <c r="E124" s="8">
        <v>5000</v>
      </c>
      <c r="F124" s="8">
        <v>0</v>
      </c>
      <c r="G124" s="8">
        <v>0</v>
      </c>
      <c r="H124" s="8">
        <v>5000</v>
      </c>
      <c r="I124" s="2" t="s">
        <v>14</v>
      </c>
    </row>
    <row r="125" spans="2:9" x14ac:dyDescent="0.35">
      <c r="C125" s="2" t="s">
        <v>2</v>
      </c>
      <c r="D125" s="8">
        <v>70</v>
      </c>
      <c r="E125" s="8">
        <v>0</v>
      </c>
      <c r="F125" s="8">
        <v>3000</v>
      </c>
      <c r="G125" s="8">
        <v>2000</v>
      </c>
      <c r="H125" s="8">
        <v>9000</v>
      </c>
      <c r="I125" s="18" t="s">
        <v>52</v>
      </c>
    </row>
    <row r="126" spans="2:9" ht="32" thickBot="1" x14ac:dyDescent="0.4">
      <c r="C126" s="9" t="s">
        <v>3</v>
      </c>
      <c r="D126" s="10">
        <v>100</v>
      </c>
      <c r="E126" s="10">
        <v>0</v>
      </c>
      <c r="F126" s="10">
        <v>0</v>
      </c>
      <c r="G126" s="10">
        <v>0</v>
      </c>
      <c r="H126" s="10">
        <v>10000</v>
      </c>
      <c r="I126" s="9" t="s">
        <v>14</v>
      </c>
    </row>
    <row r="127" spans="2:9" x14ac:dyDescent="0.35">
      <c r="C127" s="11" t="s">
        <v>16</v>
      </c>
      <c r="D127" s="12">
        <f>SUM(D124:D126)</f>
        <v>270</v>
      </c>
      <c r="E127" s="12">
        <f>SUM(E124:E126)</f>
        <v>5000</v>
      </c>
      <c r="F127" s="12">
        <f>SUM(F124:F126)</f>
        <v>3000</v>
      </c>
      <c r="G127" s="12">
        <f>SUM(G124:G126)</f>
        <v>2000</v>
      </c>
      <c r="H127" s="12">
        <f>SUM(H124:H126)</f>
        <v>24000</v>
      </c>
    </row>
    <row r="129" spans="3:12" ht="32" thickBot="1" x14ac:dyDescent="0.4"/>
    <row r="130" spans="3:12" ht="97" thickBot="1" x14ac:dyDescent="0.4">
      <c r="C130" s="4" t="s">
        <v>7</v>
      </c>
      <c r="D130" s="5"/>
      <c r="E130" s="5" t="s">
        <v>17</v>
      </c>
      <c r="F130" s="6" t="s">
        <v>25</v>
      </c>
      <c r="G130" s="7" t="s">
        <v>12</v>
      </c>
    </row>
    <row r="131" spans="3:12" x14ac:dyDescent="0.35">
      <c r="E131" s="2" t="s">
        <v>10</v>
      </c>
      <c r="F131" s="8">
        <v>10000</v>
      </c>
      <c r="G131" s="2" t="s">
        <v>14</v>
      </c>
    </row>
    <row r="132" spans="3:12" x14ac:dyDescent="0.35">
      <c r="E132" s="2" t="s">
        <v>8</v>
      </c>
      <c r="F132" s="8">
        <v>5000</v>
      </c>
      <c r="G132" s="2" t="s">
        <v>15</v>
      </c>
    </row>
    <row r="133" spans="3:12" x14ac:dyDescent="0.35">
      <c r="E133" s="2" t="s">
        <v>38</v>
      </c>
      <c r="F133" s="8">
        <v>7000</v>
      </c>
      <c r="G133" s="2" t="s">
        <v>14</v>
      </c>
      <c r="H133" t="s">
        <v>50</v>
      </c>
    </row>
    <row r="134" spans="3:12" ht="32" thickBot="1" x14ac:dyDescent="0.4">
      <c r="E134" s="13" t="s">
        <v>39</v>
      </c>
      <c r="F134" s="21">
        <v>5000</v>
      </c>
      <c r="G134" s="13" t="s">
        <v>15</v>
      </c>
      <c r="H134" s="17" t="s">
        <v>49</v>
      </c>
      <c r="I134" s="17"/>
      <c r="J134" s="17"/>
      <c r="K134" s="17"/>
      <c r="L134" s="17"/>
    </row>
    <row r="135" spans="3:12" x14ac:dyDescent="0.35">
      <c r="E135" s="11" t="s">
        <v>16</v>
      </c>
      <c r="F135" s="12">
        <f>SUM(F131:F134)</f>
        <v>27000</v>
      </c>
      <c r="G135" s="2"/>
      <c r="H135" t="s">
        <v>56</v>
      </c>
    </row>
    <row r="136" spans="3:12" x14ac:dyDescent="0.35">
      <c r="H136" t="s">
        <v>57</v>
      </c>
    </row>
    <row r="138" spans="3:12" ht="32" thickBot="1" x14ac:dyDescent="0.4">
      <c r="D138" s="1"/>
      <c r="E138" s="16" t="s">
        <v>16</v>
      </c>
      <c r="F138" s="16" t="s">
        <v>38</v>
      </c>
      <c r="G138" s="16" t="s">
        <v>39</v>
      </c>
    </row>
    <row r="139" spans="3:12" x14ac:dyDescent="0.35">
      <c r="C139" s="1" t="s">
        <v>37</v>
      </c>
      <c r="D139" s="2"/>
      <c r="E139" s="8">
        <v>10000</v>
      </c>
      <c r="F139" s="8">
        <v>7000</v>
      </c>
      <c r="G139" s="8">
        <v>3000</v>
      </c>
      <c r="H139" s="2"/>
    </row>
    <row r="140" spans="3:12" x14ac:dyDescent="0.35">
      <c r="C140" s="1" t="s">
        <v>42</v>
      </c>
      <c r="D140" s="2"/>
      <c r="E140" s="2"/>
      <c r="F140" s="15">
        <f>F139/E139</f>
        <v>0.7</v>
      </c>
      <c r="G140" s="15">
        <f>G139/E139</f>
        <v>0.3</v>
      </c>
      <c r="H140" s="2"/>
    </row>
    <row r="141" spans="3:12" x14ac:dyDescent="0.35">
      <c r="D141" s="2"/>
      <c r="E141" s="2"/>
      <c r="F141" s="2"/>
      <c r="G141" s="2"/>
      <c r="H141" s="2"/>
    </row>
    <row r="142" spans="3:12" x14ac:dyDescent="0.35">
      <c r="C142" t="s">
        <v>40</v>
      </c>
      <c r="D142" s="2"/>
      <c r="E142" s="8">
        <v>7000</v>
      </c>
      <c r="F142" s="8">
        <f>F140*E142</f>
        <v>4900</v>
      </c>
      <c r="G142" s="8">
        <f>G140*E142</f>
        <v>2100</v>
      </c>
      <c r="H142" s="2"/>
    </row>
    <row r="143" spans="3:12" ht="32" thickBot="1" x14ac:dyDescent="0.4">
      <c r="C143" t="s">
        <v>46</v>
      </c>
      <c r="D143" s="2"/>
      <c r="E143" s="10">
        <v>3000</v>
      </c>
      <c r="F143" s="10">
        <f>E143*F140</f>
        <v>2100</v>
      </c>
      <c r="G143" s="10">
        <f>G140*E143</f>
        <v>900</v>
      </c>
      <c r="H143" s="2"/>
    </row>
    <row r="144" spans="3:12" x14ac:dyDescent="0.35">
      <c r="C144" t="s">
        <v>41</v>
      </c>
      <c r="D144" s="2"/>
      <c r="E144" s="8">
        <v>10000</v>
      </c>
      <c r="F144" s="8">
        <f>SUM(F142:F143)</f>
        <v>7000</v>
      </c>
      <c r="G144" s="8">
        <f>SUM(G142:G143)</f>
        <v>3000</v>
      </c>
      <c r="H144" s="2"/>
    </row>
    <row r="145" spans="2:9" x14ac:dyDescent="0.35">
      <c r="E145" s="8"/>
      <c r="F145" s="8"/>
      <c r="G145" s="8"/>
      <c r="H145" s="2"/>
    </row>
    <row r="146" spans="2:9" ht="32" thickBot="1" x14ac:dyDescent="0.4">
      <c r="C146" t="s">
        <v>47</v>
      </c>
      <c r="E146" s="10"/>
      <c r="F146" s="10">
        <v>5000</v>
      </c>
      <c r="G146" s="10">
        <v>5000</v>
      </c>
    </row>
    <row r="147" spans="2:9" x14ac:dyDescent="0.35">
      <c r="C147" t="s">
        <v>45</v>
      </c>
      <c r="E147" s="8"/>
      <c r="F147" s="12">
        <v>2000</v>
      </c>
      <c r="G147" s="8">
        <f>G144-G146</f>
        <v>-2000</v>
      </c>
      <c r="H147" t="s">
        <v>55</v>
      </c>
    </row>
    <row r="149" spans="2:9" ht="32" thickBot="1" x14ac:dyDescent="0.4">
      <c r="B149" s="3">
        <v>11</v>
      </c>
    </row>
    <row r="150" spans="2:9" ht="161" thickBot="1" x14ac:dyDescent="0.4">
      <c r="C150" s="4" t="s">
        <v>6</v>
      </c>
      <c r="D150" s="5" t="s">
        <v>19</v>
      </c>
      <c r="E150" s="6" t="s">
        <v>13</v>
      </c>
      <c r="F150" s="5" t="s">
        <v>35</v>
      </c>
      <c r="G150" s="6" t="s">
        <v>36</v>
      </c>
      <c r="H150" s="6" t="s">
        <v>24</v>
      </c>
      <c r="I150" s="7" t="s">
        <v>5</v>
      </c>
    </row>
    <row r="151" spans="2:9" x14ac:dyDescent="0.35">
      <c r="C151" s="2" t="s">
        <v>1</v>
      </c>
      <c r="D151" s="8">
        <v>100</v>
      </c>
      <c r="E151" s="8">
        <v>5000</v>
      </c>
      <c r="F151" s="8">
        <v>0</v>
      </c>
      <c r="G151" s="8">
        <v>0</v>
      </c>
      <c r="H151" s="8">
        <v>5000</v>
      </c>
      <c r="I151" s="2" t="s">
        <v>14</v>
      </c>
    </row>
    <row r="152" spans="2:9" x14ac:dyDescent="0.35">
      <c r="C152" s="2" t="s">
        <v>2</v>
      </c>
      <c r="D152" s="8">
        <v>100</v>
      </c>
      <c r="E152" s="8">
        <v>5000</v>
      </c>
      <c r="F152" s="8">
        <v>2000</v>
      </c>
      <c r="G152" s="8">
        <v>2000</v>
      </c>
      <c r="H152" s="8">
        <v>5000</v>
      </c>
      <c r="I152" s="2" t="s">
        <v>15</v>
      </c>
    </row>
    <row r="153" spans="2:9" ht="32" thickBot="1" x14ac:dyDescent="0.4">
      <c r="C153" s="9" t="s">
        <v>3</v>
      </c>
      <c r="D153" s="10">
        <v>100</v>
      </c>
      <c r="E153" s="10">
        <v>0</v>
      </c>
      <c r="F153" s="10">
        <v>0</v>
      </c>
      <c r="G153" s="10">
        <v>0</v>
      </c>
      <c r="H153" s="10">
        <v>10000</v>
      </c>
      <c r="I153" s="9" t="s">
        <v>14</v>
      </c>
    </row>
    <row r="154" spans="2:9" x14ac:dyDescent="0.35">
      <c r="C154" s="11" t="s">
        <v>16</v>
      </c>
      <c r="D154" s="12">
        <f>SUM(D151:D153)</f>
        <v>300</v>
      </c>
      <c r="E154" s="12">
        <f>SUM(E151:E153)</f>
        <v>10000</v>
      </c>
      <c r="F154" s="12">
        <f>SUM(F151:F153)</f>
        <v>2000</v>
      </c>
      <c r="G154" s="12">
        <f>SUM(G151:G153)</f>
        <v>2000</v>
      </c>
      <c r="H154" s="12">
        <f>SUM(H151:H153)</f>
        <v>20000</v>
      </c>
    </row>
    <row r="155" spans="2:9" x14ac:dyDescent="0.35">
      <c r="H155" t="s">
        <v>51</v>
      </c>
    </row>
    <row r="156" spans="2:9" ht="32" thickBot="1" x14ac:dyDescent="0.4"/>
    <row r="157" spans="2:9" ht="97" thickBot="1" x14ac:dyDescent="0.4">
      <c r="C157" s="4" t="s">
        <v>7</v>
      </c>
      <c r="D157" s="5"/>
      <c r="E157" s="5" t="s">
        <v>17</v>
      </c>
      <c r="F157" s="6" t="s">
        <v>25</v>
      </c>
      <c r="G157" s="7" t="s">
        <v>12</v>
      </c>
    </row>
    <row r="158" spans="2:9" x14ac:dyDescent="0.35">
      <c r="E158" s="2" t="s">
        <v>10</v>
      </c>
      <c r="F158" s="8">
        <v>10000</v>
      </c>
      <c r="G158" s="2" t="s">
        <v>14</v>
      </c>
    </row>
    <row r="159" spans="2:9" x14ac:dyDescent="0.35">
      <c r="C159" s="1" t="s">
        <v>43</v>
      </c>
      <c r="E159" s="2" t="s">
        <v>8</v>
      </c>
      <c r="F159" s="8">
        <v>5000</v>
      </c>
      <c r="G159" s="2" t="s">
        <v>15</v>
      </c>
    </row>
    <row r="160" spans="2:9" ht="32" thickBot="1" x14ac:dyDescent="0.4">
      <c r="E160" s="13" t="s">
        <v>9</v>
      </c>
      <c r="F160" s="14">
        <v>7000</v>
      </c>
      <c r="G160" s="13" t="s">
        <v>15</v>
      </c>
    </row>
    <row r="161" spans="2:9" x14ac:dyDescent="0.35">
      <c r="E161" s="11" t="s">
        <v>16</v>
      </c>
      <c r="F161" s="12">
        <f>SUM(F158:F160)</f>
        <v>22000</v>
      </c>
      <c r="G161" s="2"/>
    </row>
    <row r="163" spans="2:9" x14ac:dyDescent="0.35">
      <c r="B163" s="19">
        <v>12</v>
      </c>
    </row>
    <row r="165" spans="2:9" x14ac:dyDescent="0.35">
      <c r="B165" s="1" t="s">
        <v>53</v>
      </c>
    </row>
    <row r="169" spans="2:9" ht="32" thickBot="1" x14ac:dyDescent="0.4">
      <c r="B169" s="20">
        <v>13</v>
      </c>
    </row>
    <row r="170" spans="2:9" ht="161" thickBot="1" x14ac:dyDescent="0.4">
      <c r="C170" s="4" t="s">
        <v>6</v>
      </c>
      <c r="D170" s="5" t="s">
        <v>19</v>
      </c>
      <c r="E170" s="6" t="s">
        <v>13</v>
      </c>
      <c r="F170" s="5" t="s">
        <v>35</v>
      </c>
      <c r="G170" s="6" t="s">
        <v>36</v>
      </c>
      <c r="H170" s="6" t="s">
        <v>24</v>
      </c>
      <c r="I170" s="7" t="s">
        <v>5</v>
      </c>
    </row>
    <row r="171" spans="2:9" x14ac:dyDescent="0.35">
      <c r="C171" s="2" t="s">
        <v>1</v>
      </c>
      <c r="D171" s="8">
        <v>100</v>
      </c>
      <c r="E171" s="8">
        <v>5000</v>
      </c>
      <c r="F171" s="8">
        <v>0</v>
      </c>
      <c r="G171" s="8">
        <v>0</v>
      </c>
      <c r="H171" s="8">
        <v>5000</v>
      </c>
      <c r="I171" s="2" t="s">
        <v>14</v>
      </c>
    </row>
    <row r="172" spans="2:9" x14ac:dyDescent="0.35">
      <c r="C172" s="2" t="s">
        <v>2</v>
      </c>
      <c r="D172" s="8">
        <v>70</v>
      </c>
      <c r="E172" s="8">
        <v>5000</v>
      </c>
      <c r="F172" s="8">
        <v>0</v>
      </c>
      <c r="G172" s="8">
        <v>0</v>
      </c>
      <c r="H172" s="8">
        <v>2000</v>
      </c>
      <c r="I172" s="2" t="s">
        <v>15</v>
      </c>
    </row>
    <row r="173" spans="2:9" ht="32" thickBot="1" x14ac:dyDescent="0.4">
      <c r="C173" s="9" t="s">
        <v>3</v>
      </c>
      <c r="D173" s="10">
        <v>100</v>
      </c>
      <c r="E173" s="10">
        <v>0</v>
      </c>
      <c r="F173" s="10">
        <v>0</v>
      </c>
      <c r="G173" s="10">
        <v>0</v>
      </c>
      <c r="H173" s="10">
        <v>10000</v>
      </c>
      <c r="I173" s="9" t="s">
        <v>14</v>
      </c>
    </row>
    <row r="174" spans="2:9" x14ac:dyDescent="0.35">
      <c r="C174" s="11" t="s">
        <v>16</v>
      </c>
      <c r="D174" s="12">
        <f>SUM(D171:D173)</f>
        <v>270</v>
      </c>
      <c r="E174" s="12">
        <f>SUM(E171:E173)</f>
        <v>10000</v>
      </c>
      <c r="F174" s="12">
        <f>SUM(F171:F173)</f>
        <v>0</v>
      </c>
      <c r="G174" s="12">
        <f>SUM(G171:G173)</f>
        <v>0</v>
      </c>
      <c r="H174" s="12">
        <f>SUM(H171:H173)</f>
        <v>17000</v>
      </c>
    </row>
    <row r="176" spans="2:9" ht="32" thickBot="1" x14ac:dyDescent="0.4"/>
    <row r="177" spans="2:9" ht="97" thickBot="1" x14ac:dyDescent="0.4">
      <c r="C177" s="4" t="s">
        <v>7</v>
      </c>
      <c r="D177" s="5"/>
      <c r="E177" s="5" t="s">
        <v>17</v>
      </c>
      <c r="F177" s="6" t="s">
        <v>25</v>
      </c>
      <c r="G177" s="7" t="s">
        <v>12</v>
      </c>
    </row>
    <row r="178" spans="2:9" x14ac:dyDescent="0.35">
      <c r="E178" s="2" t="s">
        <v>10</v>
      </c>
      <c r="F178" s="8">
        <v>10000</v>
      </c>
      <c r="G178" s="2" t="s">
        <v>14</v>
      </c>
    </row>
    <row r="179" spans="2:9" x14ac:dyDescent="0.35">
      <c r="C179" s="1" t="s">
        <v>43</v>
      </c>
      <c r="E179" s="2" t="s">
        <v>8</v>
      </c>
      <c r="F179" s="8">
        <v>5000</v>
      </c>
      <c r="G179" s="2" t="s">
        <v>15</v>
      </c>
    </row>
    <row r="180" spans="2:9" ht="32" thickBot="1" x14ac:dyDescent="0.4">
      <c r="E180" s="13" t="s">
        <v>9</v>
      </c>
      <c r="F180" s="14">
        <v>5000</v>
      </c>
      <c r="G180" s="13" t="s">
        <v>15</v>
      </c>
    </row>
    <row r="181" spans="2:9" x14ac:dyDescent="0.35">
      <c r="E181" s="11" t="s">
        <v>16</v>
      </c>
      <c r="F181" s="12">
        <f>SUM(F178:F180)</f>
        <v>20000</v>
      </c>
      <c r="G181" s="2"/>
    </row>
    <row r="185" spans="2:9" ht="32" thickBot="1" x14ac:dyDescent="0.4">
      <c r="B185" s="20">
        <v>14</v>
      </c>
    </row>
    <row r="186" spans="2:9" ht="161" thickBot="1" x14ac:dyDescent="0.4">
      <c r="C186" s="4" t="s">
        <v>6</v>
      </c>
      <c r="D186" s="5" t="s">
        <v>19</v>
      </c>
      <c r="E186" s="6" t="s">
        <v>13</v>
      </c>
      <c r="F186" s="5" t="s">
        <v>35</v>
      </c>
      <c r="G186" s="6" t="s">
        <v>36</v>
      </c>
      <c r="H186" s="6" t="s">
        <v>24</v>
      </c>
      <c r="I186" s="7" t="s">
        <v>5</v>
      </c>
    </row>
    <row r="187" spans="2:9" x14ac:dyDescent="0.35">
      <c r="C187" s="2" t="s">
        <v>1</v>
      </c>
      <c r="D187" s="8">
        <v>100</v>
      </c>
      <c r="E187" s="8">
        <v>5000</v>
      </c>
      <c r="F187" s="8">
        <v>0</v>
      </c>
      <c r="G187" s="8">
        <v>0</v>
      </c>
      <c r="H187" s="8">
        <v>5000</v>
      </c>
      <c r="I187" s="2" t="s">
        <v>14</v>
      </c>
    </row>
    <row r="188" spans="2:9" x14ac:dyDescent="0.35">
      <c r="C188" s="2" t="s">
        <v>2</v>
      </c>
      <c r="D188" s="8">
        <v>30</v>
      </c>
      <c r="E188" s="8">
        <v>5000</v>
      </c>
      <c r="F188" s="8">
        <v>0</v>
      </c>
      <c r="G188" s="8">
        <v>2000</v>
      </c>
      <c r="H188" s="8">
        <v>0</v>
      </c>
      <c r="I188" s="2" t="s">
        <v>15</v>
      </c>
    </row>
    <row r="189" spans="2:9" ht="32" thickBot="1" x14ac:dyDescent="0.4">
      <c r="C189" s="9" t="s">
        <v>3</v>
      </c>
      <c r="D189" s="10">
        <v>100</v>
      </c>
      <c r="E189" s="10">
        <v>0</v>
      </c>
      <c r="F189" s="10">
        <v>0</v>
      </c>
      <c r="G189" s="10">
        <v>0</v>
      </c>
      <c r="H189" s="10">
        <v>10000</v>
      </c>
      <c r="I189" s="9" t="s">
        <v>14</v>
      </c>
    </row>
    <row r="190" spans="2:9" x14ac:dyDescent="0.35">
      <c r="C190" s="11" t="s">
        <v>16</v>
      </c>
      <c r="D190" s="12">
        <f>SUM(D187:D189)</f>
        <v>230</v>
      </c>
      <c r="E190" s="12">
        <f>SUM(E187:E189)</f>
        <v>10000</v>
      </c>
      <c r="F190" s="12">
        <f>SUM(F187:F189)</f>
        <v>0</v>
      </c>
      <c r="G190" s="12">
        <f>SUM(G187:G189)</f>
        <v>2000</v>
      </c>
      <c r="H190" s="12">
        <f>SUM(H187:H189)</f>
        <v>15000</v>
      </c>
    </row>
    <row r="191" spans="2:9" x14ac:dyDescent="0.35">
      <c r="G191" t="s">
        <v>54</v>
      </c>
    </row>
    <row r="192" spans="2:9" ht="32" thickBot="1" x14ac:dyDescent="0.4"/>
    <row r="193" spans="2:9" ht="97" thickBot="1" x14ac:dyDescent="0.4">
      <c r="C193" s="4" t="s">
        <v>7</v>
      </c>
      <c r="D193" s="5"/>
      <c r="E193" s="5" t="s">
        <v>17</v>
      </c>
      <c r="F193" s="6" t="s">
        <v>25</v>
      </c>
      <c r="G193" s="7" t="s">
        <v>12</v>
      </c>
    </row>
    <row r="194" spans="2:9" x14ac:dyDescent="0.35">
      <c r="E194" s="2" t="s">
        <v>10</v>
      </c>
      <c r="F194" s="8">
        <v>10000</v>
      </c>
      <c r="G194" s="2" t="s">
        <v>14</v>
      </c>
    </row>
    <row r="195" spans="2:9" x14ac:dyDescent="0.35">
      <c r="C195" s="1" t="s">
        <v>43</v>
      </c>
      <c r="E195" s="2" t="s">
        <v>8</v>
      </c>
      <c r="F195" s="8">
        <v>5000</v>
      </c>
      <c r="G195" s="2" t="s">
        <v>15</v>
      </c>
    </row>
    <row r="196" spans="2:9" ht="32" thickBot="1" x14ac:dyDescent="0.4">
      <c r="E196" s="13" t="s">
        <v>9</v>
      </c>
      <c r="F196" s="14">
        <v>7000</v>
      </c>
      <c r="G196" s="13" t="s">
        <v>15</v>
      </c>
    </row>
    <row r="197" spans="2:9" x14ac:dyDescent="0.35">
      <c r="E197" s="11" t="s">
        <v>16</v>
      </c>
      <c r="F197" s="12">
        <f>SUM(F194:F196)</f>
        <v>22000</v>
      </c>
      <c r="G197" s="2"/>
    </row>
    <row r="200" spans="2:9" ht="32" thickBot="1" x14ac:dyDescent="0.4">
      <c r="B200" s="20">
        <v>15</v>
      </c>
    </row>
    <row r="201" spans="2:9" ht="161" thickBot="1" x14ac:dyDescent="0.4">
      <c r="C201" s="4" t="s">
        <v>6</v>
      </c>
      <c r="D201" s="5" t="s">
        <v>19</v>
      </c>
      <c r="E201" s="6" t="s">
        <v>13</v>
      </c>
      <c r="F201" s="5" t="s">
        <v>35</v>
      </c>
      <c r="G201" s="6" t="s">
        <v>36</v>
      </c>
      <c r="H201" s="6" t="s">
        <v>24</v>
      </c>
      <c r="I201" s="7" t="s">
        <v>5</v>
      </c>
    </row>
    <row r="202" spans="2:9" x14ac:dyDescent="0.35">
      <c r="C202" s="2" t="s">
        <v>1</v>
      </c>
      <c r="D202" s="8">
        <v>100</v>
      </c>
      <c r="E202" s="8">
        <v>5000</v>
      </c>
      <c r="F202" s="8">
        <v>0</v>
      </c>
      <c r="G202" s="8">
        <v>0</v>
      </c>
      <c r="H202" s="8">
        <v>5000</v>
      </c>
      <c r="I202" s="2" t="s">
        <v>14</v>
      </c>
    </row>
    <row r="203" spans="2:9" x14ac:dyDescent="0.35">
      <c r="C203" s="2" t="s">
        <v>2</v>
      </c>
      <c r="D203" s="8">
        <v>30</v>
      </c>
      <c r="E203" s="8">
        <v>5000</v>
      </c>
      <c r="F203" s="8">
        <v>0</v>
      </c>
      <c r="G203" s="8">
        <v>0</v>
      </c>
      <c r="H203" s="8">
        <v>2000</v>
      </c>
      <c r="I203" s="2" t="s">
        <v>15</v>
      </c>
    </row>
    <row r="204" spans="2:9" ht="32" thickBot="1" x14ac:dyDescent="0.4">
      <c r="C204" s="9" t="s">
        <v>3</v>
      </c>
      <c r="D204" s="10">
        <v>100</v>
      </c>
      <c r="E204" s="10">
        <v>0</v>
      </c>
      <c r="F204" s="10">
        <v>0</v>
      </c>
      <c r="G204" s="10">
        <v>0</v>
      </c>
      <c r="H204" s="10">
        <v>10000</v>
      </c>
      <c r="I204" s="9" t="s">
        <v>14</v>
      </c>
    </row>
    <row r="205" spans="2:9" x14ac:dyDescent="0.35">
      <c r="C205" s="11" t="s">
        <v>16</v>
      </c>
      <c r="D205" s="12">
        <f>SUM(D202:D204)</f>
        <v>230</v>
      </c>
      <c r="E205" s="12">
        <f>SUM(E202:E204)</f>
        <v>10000</v>
      </c>
      <c r="F205" s="12">
        <f>SUM(F202:F204)</f>
        <v>0</v>
      </c>
      <c r="G205" s="12">
        <f>SUM(G202:G204)</f>
        <v>0</v>
      </c>
      <c r="H205" s="12">
        <f>SUM(H202:H204)</f>
        <v>17000</v>
      </c>
    </row>
    <row r="206" spans="2:9" x14ac:dyDescent="0.35">
      <c r="G206" t="s">
        <v>54</v>
      </c>
    </row>
    <row r="207" spans="2:9" ht="32" thickBot="1" x14ac:dyDescent="0.4"/>
    <row r="208" spans="2:9" ht="97" thickBot="1" x14ac:dyDescent="0.4">
      <c r="C208" s="4" t="s">
        <v>7</v>
      </c>
      <c r="D208" s="5"/>
      <c r="E208" s="5" t="s">
        <v>17</v>
      </c>
      <c r="F208" s="6" t="s">
        <v>25</v>
      </c>
      <c r="G208" s="7" t="s">
        <v>12</v>
      </c>
    </row>
    <row r="209" spans="3:7" x14ac:dyDescent="0.35">
      <c r="E209" s="2" t="s">
        <v>10</v>
      </c>
      <c r="F209" s="8">
        <v>10000</v>
      </c>
      <c r="G209" s="2" t="s">
        <v>14</v>
      </c>
    </row>
    <row r="210" spans="3:7" x14ac:dyDescent="0.35">
      <c r="C210" s="1" t="s">
        <v>43</v>
      </c>
      <c r="E210" s="2" t="s">
        <v>8</v>
      </c>
      <c r="F210" s="8">
        <v>5000</v>
      </c>
      <c r="G210" s="2" t="s">
        <v>15</v>
      </c>
    </row>
    <row r="211" spans="3:7" ht="32" thickBot="1" x14ac:dyDescent="0.4">
      <c r="E211" s="13" t="s">
        <v>9</v>
      </c>
      <c r="F211" s="14">
        <v>5000</v>
      </c>
      <c r="G211" s="13" t="s">
        <v>15</v>
      </c>
    </row>
    <row r="212" spans="3:7" x14ac:dyDescent="0.35">
      <c r="E212" s="11" t="s">
        <v>16</v>
      </c>
      <c r="F212" s="12">
        <f>SUM(F209:F211)</f>
        <v>20000</v>
      </c>
      <c r="G212" s="2"/>
    </row>
  </sheetData>
  <phoneticPr fontId="2" type="noConversion"/>
  <pageMargins left="0.25" right="0.25" top="0.75" bottom="0.75" header="0.3" footer="0.3"/>
  <pageSetup scale="42" fitToHeight="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 Colon</cp:lastModifiedBy>
  <cp:lastPrinted>2021-02-09T20:38:36Z</cp:lastPrinted>
  <dcterms:created xsi:type="dcterms:W3CDTF">2021-02-05T20:09:52Z</dcterms:created>
  <dcterms:modified xsi:type="dcterms:W3CDTF">2021-02-16T21:37:01Z</dcterms:modified>
</cp:coreProperties>
</file>