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mcolon1/Desktop/"/>
    </mc:Choice>
  </mc:AlternateContent>
  <xr:revisionPtr revIDLastSave="0" documentId="13_ncr:1_{CEC8143B-B1E1-0245-B641-B3CE1046417D}" xr6:coauthVersionLast="46" xr6:coauthVersionMax="46" xr10:uidLastSave="{00000000-0000-0000-0000-000000000000}"/>
  <bookViews>
    <workbookView xWindow="1820" yWindow="1500" windowWidth="49380" windowHeight="25840" xr2:uid="{A22EB111-5571-714F-A8BD-160AC6D4E10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6" i="1" l="1"/>
  <c r="I22" i="1"/>
  <c r="I18" i="1"/>
  <c r="I15" i="1"/>
  <c r="G25" i="1"/>
  <c r="G26" i="1"/>
  <c r="G22" i="1"/>
  <c r="G21" i="1"/>
  <c r="G20" i="1"/>
  <c r="G18" i="1"/>
  <c r="G17" i="1"/>
  <c r="G16" i="1"/>
  <c r="H26" i="1"/>
  <c r="H22" i="1"/>
  <c r="H21" i="1"/>
  <c r="H18" i="1"/>
  <c r="H17" i="1"/>
  <c r="E26" i="1"/>
  <c r="E25" i="1"/>
  <c r="E22" i="1"/>
  <c r="E21" i="1"/>
  <c r="E20" i="1"/>
  <c r="E17" i="1"/>
  <c r="E18" i="1"/>
  <c r="E15" i="1"/>
  <c r="D26" i="1"/>
  <c r="D25" i="1"/>
  <c r="D22" i="1"/>
  <c r="D18" i="1"/>
  <c r="D15" i="1"/>
</calcChain>
</file>

<file path=xl/sharedStrings.xml><?xml version="1.0" encoding="utf-8"?>
<sst xmlns="http://schemas.openxmlformats.org/spreadsheetml/2006/main" count="37" uniqueCount="37">
  <si>
    <t>Asset Acquisition</t>
  </si>
  <si>
    <t>Stock Acquisition</t>
  </si>
  <si>
    <t>No Liquidation</t>
  </si>
  <si>
    <t>Liquidation</t>
  </si>
  <si>
    <t>338(h)(10)</t>
  </si>
  <si>
    <t>Purchase Price</t>
  </si>
  <si>
    <t>Asset Purchase Price</t>
  </si>
  <si>
    <t>Stock Purchase Price</t>
  </si>
  <si>
    <t>ADSP</t>
  </si>
  <si>
    <t>Target's Net Asset Basis</t>
  </si>
  <si>
    <t>Target Shareholder's Stock Basis</t>
  </si>
  <si>
    <t>Corp Tax</t>
  </si>
  <si>
    <t>SH CG Tax</t>
  </si>
  <si>
    <t>Tax Costs</t>
  </si>
  <si>
    <t>Total Tax</t>
  </si>
  <si>
    <t>Target SH Consequences</t>
  </si>
  <si>
    <t>Cash Received</t>
  </si>
  <si>
    <t>&lt;SH taxes&gt;</t>
  </si>
  <si>
    <t>AT Cash to T SHs</t>
  </si>
  <si>
    <t>Acquirer Net AT Tax Cost</t>
  </si>
  <si>
    <t>Gross Cost</t>
  </si>
  <si>
    <t>Net AT Cost of Acquisition</t>
  </si>
  <si>
    <t xml:space="preserve">Stock </t>
  </si>
  <si>
    <t>Assets</t>
  </si>
  <si>
    <t xml:space="preserve">338(g) </t>
  </si>
  <si>
    <t xml:space="preserve">No 338(g) </t>
  </si>
  <si>
    <t>Transaction Structures</t>
  </si>
  <si>
    <t>This assumes that all assets qualify under 168(k); if some are intangibles, for example, this number would be smaller</t>
  </si>
  <si>
    <t>In 338(g) election, tax is borne by purchaser</t>
  </si>
  <si>
    <t>&lt;Less PV Tax Benefits&gt;</t>
  </si>
  <si>
    <t>Acquirer's Tax Basis in T</t>
  </si>
  <si>
    <t>&lt;Acquirer Tax (338)&gt;</t>
  </si>
  <si>
    <t>&lt;Target Tax&gt;</t>
  </si>
  <si>
    <t>&lt;T SH Tax&gt;</t>
  </si>
  <si>
    <t>The basis of assets qualifying under 168(k) will be zero in the case of 338(g) and (h)(10)</t>
  </si>
  <si>
    <t>Revised 2021S</t>
  </si>
  <si>
    <t>For (h)(10), stock sale is treated as asset sale by T; tax borne by Selling 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</si>
</sst>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9" fontId="1" fillId="0" borderId="0" xfId="0" applyNumberFormat="1" applyFont="1"/>
    <xf numFmtId="10" fontId="1" fillId="0" borderId="0" xfId="0" applyNumberFormat="1" applyFont="1"/>
    <xf numFmtId="0" fontId="0" fillId="0" borderId="0" xfId="0" applyAlignment="1">
      <alignment horizontal="center"/>
    </xf>
    <xf numFmtId="0" fontId="1" fillId="0" borderId="0" xfId="0" applyFont="1" applyFill="1"/>
    <xf numFmtId="0" fontId="0" fillId="0" borderId="0" xfId="0" applyFill="1"/>
    <xf numFmtId="0" fontId="1" fillId="0" borderId="2" xfId="0" applyFont="1" applyBorder="1" applyAlignment="1">
      <alignment horizontal="center"/>
    </xf>
    <xf numFmtId="0" fontId="0" fillId="2" borderId="2" xfId="0" applyFill="1" applyBorder="1"/>
    <xf numFmtId="39" fontId="0" fillId="0" borderId="0" xfId="0" applyNumberFormat="1" applyAlignment="1">
      <alignment horizontal="center"/>
    </xf>
    <xf numFmtId="39" fontId="0" fillId="2" borderId="0" xfId="0" applyNumberFormat="1" applyFill="1" applyAlignment="1">
      <alignment horizontal="center"/>
    </xf>
    <xf numFmtId="39" fontId="0" fillId="0" borderId="2" xfId="0" applyNumberFormat="1" applyBorder="1" applyAlignment="1">
      <alignment horizontal="center"/>
    </xf>
    <xf numFmtId="39" fontId="0" fillId="0" borderId="1" xfId="0" applyNumberFormat="1" applyBorder="1" applyAlignment="1">
      <alignment horizontal="center"/>
    </xf>
    <xf numFmtId="39" fontId="0" fillId="2" borderId="2" xfId="0" applyNumberFormat="1" applyFill="1" applyBorder="1" applyAlignment="1">
      <alignment horizontal="center"/>
    </xf>
    <xf numFmtId="39" fontId="0" fillId="2" borderId="1" xfId="0" applyNumberFormat="1" applyFill="1" applyBorder="1" applyAlignment="1">
      <alignment horizontal="center"/>
    </xf>
    <xf numFmtId="37" fontId="1" fillId="0" borderId="0" xfId="0" applyNumberFormat="1" applyFont="1"/>
    <xf numFmtId="0" fontId="0" fillId="4" borderId="0" xfId="0" applyFill="1"/>
    <xf numFmtId="0" fontId="0" fillId="2" borderId="0" xfId="0" applyFill="1" applyBorder="1"/>
    <xf numFmtId="0" fontId="1" fillId="5" borderId="0" xfId="0" applyFont="1" applyFill="1"/>
    <xf numFmtId="0" fontId="0" fillId="0" borderId="0" xfId="0" applyAlignment="1">
      <alignment horizontal="left"/>
    </xf>
    <xf numFmtId="0" fontId="1" fillId="4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DB488-AED4-8447-925A-DDFD83FBFF24}">
  <sheetPr>
    <pageSetUpPr fitToPage="1"/>
  </sheetPr>
  <dimension ref="B2:J30"/>
  <sheetViews>
    <sheetView showGridLines="0" tabSelected="1" zoomScale="188" workbookViewId="0">
      <selection activeCell="E4" sqref="E4"/>
    </sheetView>
  </sheetViews>
  <sheetFormatPr baseColWidth="10" defaultRowHeight="16" x14ac:dyDescent="0.2"/>
  <cols>
    <col min="1" max="1" width="3.83203125" customWidth="1"/>
    <col min="2" max="2" width="14.6640625" customWidth="1"/>
    <col min="3" max="3" width="22.83203125" bestFit="1" customWidth="1"/>
    <col min="4" max="4" width="16.83203125" customWidth="1"/>
    <col min="5" max="5" width="13.83203125" customWidth="1"/>
    <col min="6" max="6" width="3.1640625" customWidth="1"/>
    <col min="7" max="7" width="13.83203125" customWidth="1"/>
    <col min="8" max="8" width="9.5" customWidth="1"/>
    <col min="9" max="9" width="9.33203125" customWidth="1"/>
  </cols>
  <sheetData>
    <row r="2" spans="2:10" x14ac:dyDescent="0.2">
      <c r="B2" s="1" t="s">
        <v>6</v>
      </c>
      <c r="D2" s="15">
        <v>1000</v>
      </c>
      <c r="E2" s="1"/>
      <c r="F2" s="1"/>
      <c r="G2" s="18" t="s">
        <v>35</v>
      </c>
      <c r="H2" s="18"/>
    </row>
    <row r="3" spans="2:10" x14ac:dyDescent="0.2">
      <c r="B3" s="1" t="s">
        <v>7</v>
      </c>
      <c r="D3" s="15">
        <v>811</v>
      </c>
      <c r="E3" s="5"/>
      <c r="F3" s="5"/>
      <c r="G3" s="6"/>
    </row>
    <row r="4" spans="2:10" x14ac:dyDescent="0.2">
      <c r="B4" s="1" t="s">
        <v>8</v>
      </c>
      <c r="C4" s="1"/>
      <c r="D4" s="15">
        <v>1000</v>
      </c>
      <c r="E4" s="6"/>
      <c r="F4" s="6"/>
      <c r="G4" s="6"/>
    </row>
    <row r="5" spans="2:10" x14ac:dyDescent="0.2">
      <c r="B5" s="1" t="s">
        <v>9</v>
      </c>
      <c r="C5" s="1"/>
      <c r="D5" s="15">
        <v>100</v>
      </c>
    </row>
    <row r="6" spans="2:10" x14ac:dyDescent="0.2">
      <c r="B6" s="1" t="s">
        <v>10</v>
      </c>
      <c r="C6" s="1"/>
      <c r="D6" s="15">
        <v>100</v>
      </c>
    </row>
    <row r="7" spans="2:10" x14ac:dyDescent="0.2">
      <c r="B7" s="1" t="s">
        <v>11</v>
      </c>
      <c r="C7" s="1"/>
      <c r="D7" s="2">
        <v>0.21</v>
      </c>
    </row>
    <row r="8" spans="2:10" x14ac:dyDescent="0.2">
      <c r="B8" s="1" t="s">
        <v>12</v>
      </c>
      <c r="C8" s="1"/>
      <c r="D8" s="3">
        <v>0.23799999999999999</v>
      </c>
    </row>
    <row r="10" spans="2:10" x14ac:dyDescent="0.2">
      <c r="D10" s="16"/>
      <c r="E10" s="20" t="s">
        <v>26</v>
      </c>
      <c r="F10" s="20"/>
      <c r="G10" s="20"/>
      <c r="H10" s="16"/>
      <c r="I10" s="16"/>
    </row>
    <row r="11" spans="2:10" x14ac:dyDescent="0.2">
      <c r="D11" s="21" t="s">
        <v>0</v>
      </c>
      <c r="E11" s="21"/>
      <c r="F11" s="17"/>
      <c r="G11" s="22" t="s">
        <v>1</v>
      </c>
      <c r="H11" s="22"/>
      <c r="I11" s="22"/>
    </row>
    <row r="12" spans="2:10" ht="17" thickBot="1" x14ac:dyDescent="0.25">
      <c r="D12" s="7" t="s">
        <v>2</v>
      </c>
      <c r="E12" s="7" t="s">
        <v>3</v>
      </c>
      <c r="F12" s="8"/>
      <c r="G12" s="7" t="s">
        <v>24</v>
      </c>
      <c r="H12" s="7" t="s">
        <v>25</v>
      </c>
      <c r="I12" s="7" t="s">
        <v>4</v>
      </c>
    </row>
    <row r="13" spans="2:10" x14ac:dyDescent="0.2">
      <c r="B13" s="1" t="s">
        <v>5</v>
      </c>
      <c r="D13" s="9">
        <v>1000</v>
      </c>
      <c r="E13" s="9">
        <v>1000</v>
      </c>
      <c r="F13" s="10"/>
      <c r="G13" s="9">
        <v>811</v>
      </c>
      <c r="H13" s="9">
        <v>811</v>
      </c>
      <c r="I13" s="9">
        <v>1000</v>
      </c>
      <c r="J13" s="4"/>
    </row>
    <row r="14" spans="2:10" x14ac:dyDescent="0.2">
      <c r="B14" s="1" t="s">
        <v>13</v>
      </c>
      <c r="D14" s="9"/>
      <c r="E14" s="9"/>
      <c r="F14" s="10"/>
      <c r="G14" s="9"/>
      <c r="H14" s="9"/>
      <c r="I14" s="9"/>
      <c r="J14" s="4"/>
    </row>
    <row r="15" spans="2:10" x14ac:dyDescent="0.2">
      <c r="C15" t="s">
        <v>32</v>
      </c>
      <c r="D15" s="9">
        <f>-(D2-D5)*D7</f>
        <v>-189</v>
      </c>
      <c r="E15" s="9">
        <f>-D7*(D2-D5)</f>
        <v>-189</v>
      </c>
      <c r="F15" s="10"/>
      <c r="G15" s="9"/>
      <c r="H15" s="9">
        <v>0</v>
      </c>
      <c r="I15" s="9">
        <f>-189</f>
        <v>-189</v>
      </c>
      <c r="J15" s="19" t="s">
        <v>36</v>
      </c>
    </row>
    <row r="16" spans="2:10" x14ac:dyDescent="0.2">
      <c r="C16" t="s">
        <v>31</v>
      </c>
      <c r="D16" s="9">
        <v>0</v>
      </c>
      <c r="E16" s="9">
        <v>0</v>
      </c>
      <c r="F16" s="10"/>
      <c r="G16" s="9">
        <f>-(D4-D5)*D7</f>
        <v>-189</v>
      </c>
      <c r="H16" s="9">
        <v>0</v>
      </c>
      <c r="I16" s="9">
        <v>0</v>
      </c>
      <c r="J16" s="4"/>
    </row>
    <row r="17" spans="2:10" ht="17" thickBot="1" x14ac:dyDescent="0.25">
      <c r="C17" t="s">
        <v>33</v>
      </c>
      <c r="D17" s="11">
        <v>0</v>
      </c>
      <c r="E17" s="11">
        <f>-((E13+E15)-D5)*D8</f>
        <v>-169.21799999999999</v>
      </c>
      <c r="F17" s="10"/>
      <c r="G17" s="11">
        <f>-D8*(D3-D6)</f>
        <v>-169.21799999999999</v>
      </c>
      <c r="H17" s="11">
        <f>-(H13-D6)*D8</f>
        <v>-169.21799999999999</v>
      </c>
      <c r="I17" s="11">
        <v>0</v>
      </c>
      <c r="J17" s="19" t="s">
        <v>28</v>
      </c>
    </row>
    <row r="18" spans="2:10" ht="17" thickBot="1" x14ac:dyDescent="0.25">
      <c r="C18" t="s">
        <v>14</v>
      </c>
      <c r="D18" s="12">
        <f>SUM(D15:D17)</f>
        <v>-189</v>
      </c>
      <c r="E18" s="12">
        <f>SUM(E15:E17)</f>
        <v>-358.21799999999996</v>
      </c>
      <c r="F18" s="10"/>
      <c r="G18" s="12">
        <f>G17+G16</f>
        <v>-358.21799999999996</v>
      </c>
      <c r="H18" s="12">
        <f>SUM(H15:H17)</f>
        <v>-169.21799999999999</v>
      </c>
      <c r="I18" s="12">
        <f>SUM(I15:I17)</f>
        <v>-189</v>
      </c>
      <c r="J18" s="4"/>
    </row>
    <row r="19" spans="2:10" ht="17" thickTop="1" x14ac:dyDescent="0.2">
      <c r="B19" s="1" t="s">
        <v>15</v>
      </c>
      <c r="D19" s="9"/>
      <c r="E19" s="9"/>
      <c r="F19" s="10"/>
      <c r="G19" s="9"/>
      <c r="H19" s="9"/>
      <c r="I19" s="9"/>
      <c r="J19" s="4"/>
    </row>
    <row r="20" spans="2:10" x14ac:dyDescent="0.2">
      <c r="C20" t="s">
        <v>16</v>
      </c>
      <c r="D20" s="9">
        <v>0</v>
      </c>
      <c r="E20" s="9">
        <f>E13+E15</f>
        <v>811</v>
      </c>
      <c r="F20" s="10"/>
      <c r="G20" s="9">
        <f>G13</f>
        <v>811</v>
      </c>
      <c r="H20" s="9">
        <v>811</v>
      </c>
      <c r="I20" s="9">
        <v>811</v>
      </c>
      <c r="J20" s="4"/>
    </row>
    <row r="21" spans="2:10" ht="17" thickBot="1" x14ac:dyDescent="0.25">
      <c r="C21" t="s">
        <v>17</v>
      </c>
      <c r="D21" s="11">
        <v>0</v>
      </c>
      <c r="E21" s="11">
        <f>E17</f>
        <v>-169.21799999999999</v>
      </c>
      <c r="F21" s="13"/>
      <c r="G21" s="11">
        <f>G17</f>
        <v>-169.21799999999999</v>
      </c>
      <c r="H21" s="11">
        <f>H17</f>
        <v>-169.21799999999999</v>
      </c>
      <c r="I21" s="11">
        <v>0</v>
      </c>
      <c r="J21" s="4"/>
    </row>
    <row r="22" spans="2:10" ht="17" thickBot="1" x14ac:dyDescent="0.25">
      <c r="C22" t="s">
        <v>18</v>
      </c>
      <c r="D22" s="12">
        <f>SUM(D20:D21)</f>
        <v>0</v>
      </c>
      <c r="E22" s="12">
        <f>E21+E20</f>
        <v>641.78200000000004</v>
      </c>
      <c r="F22" s="14"/>
      <c r="G22" s="12">
        <f>G21+G20</f>
        <v>641.78200000000004</v>
      </c>
      <c r="H22" s="12">
        <f>H21+H20</f>
        <v>641.78200000000004</v>
      </c>
      <c r="I22" s="12">
        <f>I20</f>
        <v>811</v>
      </c>
      <c r="J22" s="4"/>
    </row>
    <row r="23" spans="2:10" ht="17" thickTop="1" x14ac:dyDescent="0.2">
      <c r="B23" s="1" t="s">
        <v>19</v>
      </c>
      <c r="D23" s="9"/>
      <c r="E23" s="9"/>
      <c r="F23" s="10"/>
      <c r="G23" s="9"/>
      <c r="H23" s="9"/>
      <c r="I23" s="9"/>
      <c r="J23" s="4"/>
    </row>
    <row r="24" spans="2:10" x14ac:dyDescent="0.2">
      <c r="C24" t="s">
        <v>20</v>
      </c>
      <c r="D24" s="9">
        <v>1000</v>
      </c>
      <c r="E24" s="9">
        <v>1000</v>
      </c>
      <c r="F24" s="10"/>
      <c r="G24" s="9">
        <v>1000</v>
      </c>
      <c r="H24" s="9">
        <v>811</v>
      </c>
      <c r="I24" s="9">
        <v>1000</v>
      </c>
      <c r="J24" s="4"/>
    </row>
    <row r="25" spans="2:10" ht="17" thickBot="1" x14ac:dyDescent="0.25">
      <c r="C25" t="s">
        <v>29</v>
      </c>
      <c r="D25" s="11">
        <f>-(D24*D7)</f>
        <v>-210</v>
      </c>
      <c r="E25" s="11">
        <f>-(E24*D7)</f>
        <v>-210</v>
      </c>
      <c r="F25" s="13"/>
      <c r="G25" s="11">
        <f>-G24*D7</f>
        <v>-210</v>
      </c>
      <c r="H25" s="11">
        <v>0</v>
      </c>
      <c r="I25" s="11">
        <v>-210</v>
      </c>
      <c r="J25" s="19" t="s">
        <v>27</v>
      </c>
    </row>
    <row r="26" spans="2:10" ht="17" thickBot="1" x14ac:dyDescent="0.25">
      <c r="C26" t="s">
        <v>21</v>
      </c>
      <c r="D26" s="12">
        <f>D25+D24</f>
        <v>790</v>
      </c>
      <c r="E26" s="12">
        <f>E25+E24</f>
        <v>790</v>
      </c>
      <c r="F26" s="14"/>
      <c r="G26" s="12">
        <f>G25+G24</f>
        <v>790</v>
      </c>
      <c r="H26" s="12">
        <f>H25+H24</f>
        <v>811</v>
      </c>
      <c r="I26" s="12">
        <f>I25+I24</f>
        <v>790</v>
      </c>
      <c r="J26" s="4"/>
    </row>
    <row r="27" spans="2:10" ht="17" thickTop="1" x14ac:dyDescent="0.2">
      <c r="B27" s="1" t="s">
        <v>30</v>
      </c>
      <c r="D27" s="9"/>
      <c r="E27" s="9"/>
      <c r="F27" s="10"/>
      <c r="G27" s="9"/>
      <c r="H27" s="9"/>
      <c r="I27" s="9"/>
      <c r="J27" s="4"/>
    </row>
    <row r="28" spans="2:10" x14ac:dyDescent="0.2">
      <c r="C28" t="s">
        <v>22</v>
      </c>
      <c r="D28" s="9">
        <v>0</v>
      </c>
      <c r="E28" s="9">
        <v>0</v>
      </c>
      <c r="F28" s="10"/>
      <c r="G28" s="9">
        <v>811</v>
      </c>
      <c r="H28" s="9">
        <v>811</v>
      </c>
      <c r="I28" s="9">
        <v>1000</v>
      </c>
      <c r="J28" s="4"/>
    </row>
    <row r="29" spans="2:10" x14ac:dyDescent="0.2">
      <c r="C29" t="s">
        <v>23</v>
      </c>
      <c r="D29" s="9">
        <v>1000</v>
      </c>
      <c r="E29" s="9">
        <v>1000</v>
      </c>
      <c r="F29" s="10"/>
      <c r="G29" s="9">
        <v>1000</v>
      </c>
      <c r="H29" s="9">
        <v>100</v>
      </c>
      <c r="I29" s="9">
        <v>1000</v>
      </c>
      <c r="J29" s="19" t="s">
        <v>34</v>
      </c>
    </row>
    <row r="30" spans="2:10" x14ac:dyDescent="0.2">
      <c r="D30" s="4"/>
      <c r="E30" s="4"/>
      <c r="F30" s="4"/>
      <c r="G30" s="4"/>
      <c r="H30" s="4"/>
      <c r="I30" s="4"/>
      <c r="J30" s="4"/>
    </row>
  </sheetData>
  <mergeCells count="3">
    <mergeCell ref="E10:G10"/>
    <mergeCell ref="D11:E11"/>
    <mergeCell ref="G11:I11"/>
  </mergeCells>
  <pageMargins left="0.25" right="0.25" top="0.75" bottom="0.75" header="0.3" footer="0.3"/>
  <pageSetup scale="61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J.M. Colon</dc:creator>
  <cp:lastModifiedBy>J.M. Colon</cp:lastModifiedBy>
  <cp:lastPrinted>2021-03-18T19:35:29Z</cp:lastPrinted>
  <dcterms:created xsi:type="dcterms:W3CDTF">2019-03-26T00:10:14Z</dcterms:created>
  <dcterms:modified xsi:type="dcterms:W3CDTF">2021-03-25T21:45:14Z</dcterms:modified>
</cp:coreProperties>
</file>